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<sst xmlns="http://schemas.openxmlformats.org/spreadsheetml/2006/main" count="203" uniqueCount="98">
  <si>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</si>
  <si>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</si>
  <si>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</si>
  <si>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</si>
  <si>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</si>
  <si>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</si>
  <si>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</si>
  <si>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</si>
  <si>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</si>
  <si>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</si>
  <si>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</si>
  <si>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</si>
  <si>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</si>
  <si>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</si>
  <si>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</si>
  <si>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</si>
  <si>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</si>
  <si>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</si>
  <si>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</si>
  <si>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</si>
  <si>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</si>
  <si>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</si>
  <si>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</si>
  <si>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</si>
  <si>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</si>
  <si>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</si>
  <si>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</si>
  <si>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[英德]英德徐家庄旅游度假村(78174801)</t>
  </si>
  <si>
    <t>亲子阁楼木屋&lt;特惠&gt;&lt;双人入住&gt;&lt;双早&gt;</t>
  </si>
  <si>
    <t>CNY</t>
  </si>
  <si>
    <t>刘丽丽</t>
  </si>
  <si>
    <t>CA363210824CNY</t>
  </si>
  <si>
    <t>未提现</t>
  </si>
  <si>
    <t>携程开票</t>
  </si>
  <si>
    <t>[梅州]梅州麓湖山酒店(67856423)</t>
  </si>
  <si>
    <t>主楼标准双床房&lt;双人入住&gt;&lt;内宾&gt;&lt;预付&gt;&lt;双早&gt;</t>
  </si>
  <si>
    <t>杨舟,杨国辉</t>
  </si>
  <si>
    <t>取消</t>
  </si>
  <si>
    <t>公寓标准大床房&lt;双人入住&gt;&lt;内宾&gt;&lt;预付&gt;&lt;双早&gt;</t>
  </si>
  <si>
    <t>丘锋</t>
  </si>
  <si>
    <t>何宇坚</t>
  </si>
  <si>
    <t>[东莞]东莞汇华花园酒店(10109417)</t>
  </si>
  <si>
    <t>高级单人房&lt;双人入住&gt;&lt;内宾&gt;&lt;预付&gt;&lt;双早&gt;</t>
  </si>
  <si>
    <t>肖赟</t>
  </si>
  <si>
    <t>，</t>
  </si>
  <si>
    <t>A210824092353481</t>
  </si>
  <si>
    <t>A210824092442481</t>
  </si>
  <si>
    <t>CNY / HKD 当前参考汇率: 1.202265914</t>
  </si>
  <si>
    <t>总计：2219.86 CNY/
2668.86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</si>
  <si>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</si>
  <si>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</si>
  <si>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</si>
  <si>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</si>
  <si>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</si>
  <si>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</si>
  <si>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</si>
  <si>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</si>
  <si>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</si>
  <si>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</si>
  <si>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</si>
  <si>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</si>
  <si>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</si>
  <si>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</si>
  <si>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</si>
  <si>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</si>
  <si>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</si>
  <si>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2021-08-08</t>
  </si>
  <si>
    <t>2219453</t>
  </si>
  <si>
    <t>东莞汇华花园酒店</t>
  </si>
  <si>
    <t>2021-08-09</t>
  </si>
  <si>
    <t>退房日周结</t>
  </si>
  <si>
    <t>292.06</t>
  </si>
  <si>
    <t>RMB</t>
  </si>
  <si>
    <t>0</t>
  </si>
  <si>
    <t>0.00</t>
  </si>
  <si>
    <t>携程国内直连(DD)</t>
  </si>
  <si>
    <t>2021-08-08 21:29:58</t>
  </si>
  <si>
    <t>否</t>
  </si>
  <si>
    <t>汇智国际旅游发展有限公司</t>
  </si>
  <si>
    <t>直连</t>
  </si>
  <si>
    <t>2219306</t>
  </si>
  <si>
    <t>梅州麓湖山酒店</t>
  </si>
  <si>
    <t>326.40</t>
  </si>
  <si>
    <t>2021-08-08 16:06:13</t>
  </si>
  <si>
    <t>Saas酒店</t>
  </si>
  <si>
    <t>2219232</t>
  </si>
  <si>
    <t>295.80</t>
  </si>
  <si>
    <t>2021-08-08 12:59:32</t>
  </si>
  <si>
    <t>2021-08-06</t>
  </si>
  <si>
    <t>2218279</t>
  </si>
  <si>
    <t>2021-08-07</t>
  </si>
  <si>
    <t>1305.60</t>
  </si>
  <si>
    <t>2021-08-06 18:11:29</t>
  </si>
  <si>
    <t>2021-07-25</t>
  </si>
  <si>
    <t>2208701</t>
  </si>
  <si>
    <t>英德徐家庄旅游度假村</t>
  </si>
  <si>
    <t>2021-07-25 22:30:42</t>
  </si>
  <si>
    <t>直采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</si>
</sst>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15930819883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44416</v>
      </c>
      <c r="G2" s="5">
        <v>44417</v>
      </c>
      <c r="H2" s="4">
        <v>1</v>
      </c>
      <c r="I2" s="4">
        <v>1</v>
      </c>
      <c r="J2" s="4">
        <v>1</v>
      </c>
      <c r="K2" s="4" t="s">
        <v>29</v>
      </c>
      <c r="L2" s="4">
        <v>505</v>
      </c>
      <c r="M2" s="4">
        <v>505</v>
      </c>
      <c r="N2" s="4" t="s">
        <v>30</v>
      </c>
      <c r="O2" s="4" t="s">
        <v>31</v>
      </c>
      <c r="P2" s="4" t="s">
        <v>32</v>
      </c>
      <c r="Q2" s="4">
        <v>0</v>
      </c>
      <c r="R2" s="6">
        <v>44402</v>
      </c>
      <c r="S2" s="5">
        <v>44432</v>
      </c>
      <c r="T2" s="4" t="s">
        <v>33</v>
      </c>
      <c r="U2" s="4">
        <v>505</v>
      </c>
      <c r="V2" s="4">
        <v>0</v>
      </c>
      <c r="W2" s="4">
        <v>0</v>
      </c>
      <c r="X2" s="4">
        <v>2208701</v>
      </c>
    </row>
    <row r="3" s="4" customFormat="1" spans="1:24">
      <c r="A3" s="4">
        <v>16025990937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44415</v>
      </c>
      <c r="G3" s="5">
        <v>44417</v>
      </c>
      <c r="H3" s="4">
        <v>2</v>
      </c>
      <c r="I3" s="4">
        <v>2</v>
      </c>
      <c r="J3" s="4">
        <v>4</v>
      </c>
      <c r="K3" s="4" t="s">
        <v>29</v>
      </c>
      <c r="L3" s="4">
        <v>1305.6</v>
      </c>
      <c r="M3" s="4">
        <v>1305.6</v>
      </c>
      <c r="N3" s="4" t="s">
        <v>36</v>
      </c>
      <c r="O3" s="4" t="s">
        <v>31</v>
      </c>
      <c r="P3" s="4" t="s">
        <v>32</v>
      </c>
      <c r="Q3" s="4">
        <v>0</v>
      </c>
      <c r="R3" s="6">
        <v>44414</v>
      </c>
      <c r="S3" s="5">
        <v>44432</v>
      </c>
      <c r="T3" s="4" t="s">
        <v>33</v>
      </c>
      <c r="U3" s="4">
        <v>1305.6</v>
      </c>
      <c r="V3" s="4">
        <v>0</v>
      </c>
      <c r="W3" s="4">
        <v>0</v>
      </c>
      <c r="X3" s="4">
        <v>2218279</v>
      </c>
    </row>
    <row r="4" s="4" customFormat="1" spans="1:24">
      <c r="A4" s="4">
        <v>15930819883</v>
      </c>
      <c r="B4" s="4" t="s">
        <v>25</v>
      </c>
      <c r="C4" s="4" t="s">
        <v>37</v>
      </c>
      <c r="D4" s="4" t="s">
        <v>27</v>
      </c>
      <c r="E4" s="4" t="s">
        <v>28</v>
      </c>
      <c r="F4" s="5">
        <v>44416</v>
      </c>
      <c r="G4" s="5">
        <v>44417</v>
      </c>
      <c r="H4" s="4">
        <v>1</v>
      </c>
      <c r="I4" s="4">
        <v>1</v>
      </c>
      <c r="J4" s="4">
        <v>1</v>
      </c>
      <c r="K4" s="4" t="s">
        <v>29</v>
      </c>
      <c r="L4" s="4">
        <v>-505</v>
      </c>
      <c r="M4" s="4">
        <v>-505</v>
      </c>
      <c r="N4" s="4" t="s">
        <v>30</v>
      </c>
      <c r="O4" s="4" t="s">
        <v>31</v>
      </c>
      <c r="P4" s="4" t="s">
        <v>32</v>
      </c>
      <c r="Q4" s="4">
        <v>0</v>
      </c>
      <c r="R4" s="6">
        <v>44402</v>
      </c>
      <c r="S4" s="5">
        <v>44432</v>
      </c>
      <c r="T4" s="4" t="s">
        <v>33</v>
      </c>
      <c r="U4" s="4">
        <v>-505</v>
      </c>
      <c r="V4" s="4">
        <v>0</v>
      </c>
      <c r="W4" s="4">
        <v>0</v>
      </c>
      <c r="X4" s="4">
        <v>2208701</v>
      </c>
    </row>
    <row r="5" s="4" customFormat="1" spans="1:24">
      <c r="A5" s="4">
        <v>16036335804</v>
      </c>
      <c r="B5" s="4" t="s">
        <v>25</v>
      </c>
      <c r="C5" s="4" t="s">
        <v>26</v>
      </c>
      <c r="D5" s="4" t="s">
        <v>34</v>
      </c>
      <c r="E5" s="4" t="s">
        <v>38</v>
      </c>
      <c r="F5" s="5">
        <v>44416</v>
      </c>
      <c r="G5" s="5">
        <v>44417</v>
      </c>
      <c r="H5" s="4">
        <v>1</v>
      </c>
      <c r="I5" s="4">
        <v>1</v>
      </c>
      <c r="J5" s="4">
        <v>1</v>
      </c>
      <c r="K5" s="4" t="s">
        <v>29</v>
      </c>
      <c r="L5" s="4">
        <v>295.8</v>
      </c>
      <c r="M5" s="4">
        <v>295.8</v>
      </c>
      <c r="N5" s="4" t="s">
        <v>39</v>
      </c>
      <c r="O5" s="4" t="s">
        <v>31</v>
      </c>
      <c r="P5" s="4" t="s">
        <v>32</v>
      </c>
      <c r="Q5" s="4">
        <v>0</v>
      </c>
      <c r="R5" s="6">
        <v>44416</v>
      </c>
      <c r="S5" s="5">
        <v>44432</v>
      </c>
      <c r="T5" s="4" t="s">
        <v>33</v>
      </c>
      <c r="U5" s="4">
        <v>295.8</v>
      </c>
      <c r="V5" s="4">
        <v>0</v>
      </c>
      <c r="W5" s="4">
        <v>0</v>
      </c>
      <c r="X5" s="4">
        <v>2219232</v>
      </c>
    </row>
    <row r="6" s="4" customFormat="1" spans="1:24">
      <c r="A6" s="4">
        <v>16036916046</v>
      </c>
      <c r="B6" s="4" t="s">
        <v>25</v>
      </c>
      <c r="C6" s="4" t="s">
        <v>26</v>
      </c>
      <c r="D6" s="4" t="s">
        <v>34</v>
      </c>
      <c r="E6" s="4" t="s">
        <v>35</v>
      </c>
      <c r="F6" s="5">
        <v>44416</v>
      </c>
      <c r="G6" s="5">
        <v>44417</v>
      </c>
      <c r="H6" s="4">
        <v>1</v>
      </c>
      <c r="I6" s="4">
        <v>1</v>
      </c>
      <c r="J6" s="4">
        <v>1</v>
      </c>
      <c r="K6" s="4" t="s">
        <v>29</v>
      </c>
      <c r="L6" s="4">
        <v>326.4</v>
      </c>
      <c r="M6" s="4">
        <v>326.4</v>
      </c>
      <c r="N6" s="4" t="s">
        <v>40</v>
      </c>
      <c r="O6" s="4" t="s">
        <v>31</v>
      </c>
      <c r="P6" s="4" t="s">
        <v>32</v>
      </c>
      <c r="Q6" s="4">
        <v>0</v>
      </c>
      <c r="R6" s="6">
        <v>44416</v>
      </c>
      <c r="S6" s="5">
        <v>44432</v>
      </c>
      <c r="T6" s="4" t="s">
        <v>33</v>
      </c>
      <c r="U6" s="4">
        <v>326.4</v>
      </c>
      <c r="V6" s="4">
        <v>0</v>
      </c>
      <c r="W6" s="4">
        <v>0</v>
      </c>
      <c r="X6" s="4">
        <v>2219306</v>
      </c>
    </row>
    <row r="7" s="4" customFormat="1" spans="1:24">
      <c r="A7" s="4">
        <v>16037811865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44416</v>
      </c>
      <c r="G7" s="5">
        <v>44417</v>
      </c>
      <c r="H7" s="4">
        <v>1</v>
      </c>
      <c r="I7" s="4">
        <v>1</v>
      </c>
      <c r="J7" s="4">
        <v>1</v>
      </c>
      <c r="K7" s="4" t="s">
        <v>29</v>
      </c>
      <c r="L7" s="4">
        <v>292.06</v>
      </c>
      <c r="M7" s="4">
        <v>292.06</v>
      </c>
      <c r="N7" s="4" t="s">
        <v>43</v>
      </c>
      <c r="O7" s="4" t="s">
        <v>31</v>
      </c>
      <c r="P7" s="4" t="s">
        <v>32</v>
      </c>
      <c r="Q7" s="4">
        <v>0</v>
      </c>
      <c r="R7" s="6">
        <v>44416</v>
      </c>
      <c r="S7" s="5">
        <v>44432</v>
      </c>
      <c r="T7" s="4" t="s">
        <v>33</v>
      </c>
      <c r="U7" s="4">
        <v>292.06</v>
      </c>
      <c r="V7" s="4">
        <v>0</v>
      </c>
      <c r="W7" s="4">
        <v>0</v>
      </c>
      <c r="X7" s="4">
        <v>2219453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2" sqref="A12:A15"/>
    </sheetView>
  </sheetViews>
  <sheetFormatPr defaultColWidth="9" defaultRowHeight="13.5"/>
  <cols>
    <col min="1" max="1" width="13.1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hidden="1" spans="1:9">
      <c r="A2" s="4">
        <v>15930819883</v>
      </c>
      <c r="B2" s="5">
        <v>44416</v>
      </c>
      <c r="C2" s="5">
        <v>44417</v>
      </c>
      <c r="D2" s="4">
        <v>0</v>
      </c>
      <c r="E2" s="4" t="str">
        <f>VLOOKUP(A2,HOP!A:L,12,0)</f>
        <v>0.00</v>
      </c>
      <c r="F2" s="4" t="str">
        <f>VLOOKUP(A2,HOP!A:C,3,0)</f>
        <v>2208701</v>
      </c>
      <c r="G2" s="4">
        <f>D2-E2</f>
        <v>0</v>
      </c>
      <c r="H2" s="4" t="str">
        <f>$H$1&amp;F2</f>
        <v>，2208701</v>
      </c>
      <c r="I2" s="4" t="str">
        <f>VLOOKUP(A2,HOP!A:T,20,0)</f>
        <v>直采</v>
      </c>
    </row>
    <row r="3" s="4" customFormat="1" spans="1:9">
      <c r="A3" s="4">
        <v>16025990937</v>
      </c>
      <c r="B3" s="5">
        <v>44415</v>
      </c>
      <c r="C3" s="5">
        <v>44417</v>
      </c>
      <c r="D3" s="4">
        <v>1305.6</v>
      </c>
      <c r="E3" s="4" t="str">
        <f>VLOOKUP(A3,HOP!A:L,12,0)</f>
        <v>1305.60</v>
      </c>
      <c r="F3" s="4" t="str">
        <f>VLOOKUP(A3,HOP!A:C,3,0)</f>
        <v>2218279</v>
      </c>
      <c r="G3" s="4">
        <f>D3-E3</f>
        <v>0</v>
      </c>
      <c r="H3" s="4" t="str">
        <f>$H$1&amp;F3</f>
        <v>，2218279</v>
      </c>
      <c r="I3" s="4" t="str">
        <f>VLOOKUP(A3,HOP!A:T,20,0)</f>
        <v>Saas酒店</v>
      </c>
    </row>
    <row r="4" s="4" customFormat="1" spans="1:9">
      <c r="A4" s="4">
        <v>16036335804</v>
      </c>
      <c r="B4" s="5">
        <v>44416</v>
      </c>
      <c r="C4" s="5">
        <v>44417</v>
      </c>
      <c r="D4" s="4">
        <v>295.8</v>
      </c>
      <c r="E4" s="4" t="str">
        <f>VLOOKUP(A4,HOP!A:L,12,0)</f>
        <v>295.80</v>
      </c>
      <c r="F4" s="4" t="str">
        <f>VLOOKUP(A4,HOP!A:C,3,0)</f>
        <v>2219232</v>
      </c>
      <c r="G4" s="4">
        <f>D4-E4</f>
        <v>0</v>
      </c>
      <c r="H4" s="4" t="str">
        <f>$H$1&amp;F4</f>
        <v>，2219232</v>
      </c>
      <c r="I4" s="4" t="str">
        <f>VLOOKUP(A4,HOP!A:T,20,0)</f>
        <v>Saas酒店</v>
      </c>
    </row>
    <row r="5" s="4" customFormat="1" spans="1:9">
      <c r="A5" s="4">
        <v>16036916046</v>
      </c>
      <c r="B5" s="5">
        <v>44416</v>
      </c>
      <c r="C5" s="5">
        <v>44417</v>
      </c>
      <c r="D5" s="4">
        <v>326.4</v>
      </c>
      <c r="E5" s="4" t="str">
        <f>VLOOKUP(A5,HOP!A:L,12,0)</f>
        <v>326.40</v>
      </c>
      <c r="F5" s="4" t="str">
        <f>VLOOKUP(A5,HOP!A:C,3,0)</f>
        <v>2219306</v>
      </c>
      <c r="G5" s="4">
        <f>D5-E5</f>
        <v>0</v>
      </c>
      <c r="H5" s="4" t="str">
        <f>$H$1&amp;F5</f>
        <v>，2219306</v>
      </c>
      <c r="I5" s="4" t="str">
        <f>VLOOKUP(A5,HOP!A:T,20,0)</f>
        <v>Saas酒店</v>
      </c>
    </row>
    <row r="6" s="4" customFormat="1" spans="1:9">
      <c r="A6" s="4">
        <v>16037811865</v>
      </c>
      <c r="B6" s="5">
        <v>44416</v>
      </c>
      <c r="C6" s="5">
        <v>44417</v>
      </c>
      <c r="D6" s="4">
        <v>292.06</v>
      </c>
      <c r="E6" s="4" t="str">
        <f>VLOOKUP(A6,HOP!A:L,12,0)</f>
        <v>292.06</v>
      </c>
      <c r="F6" s="4" t="str">
        <f>VLOOKUP(A6,HOP!A:C,3,0)</f>
        <v>2219453</v>
      </c>
      <c r="G6" s="4">
        <f>D6-E6</f>
        <v>0</v>
      </c>
      <c r="H6" s="4" t="str">
        <f>$H$1&amp;F6</f>
        <v>，2219453</v>
      </c>
      <c r="I6" s="4" t="str">
        <f>VLOOKUP(A6,HOP!A:T,20,0)</f>
        <v>直连</v>
      </c>
    </row>
    <row r="8" spans="4:4">
      <c r="D8" s="4">
        <f>SUM(D2:D7)</f>
        <v>2219.86</v>
      </c>
    </row>
    <row r="12" spans="1:1">
      <c r="A12" s="4" t="s">
        <v>45</v>
      </c>
    </row>
    <row r="13" spans="1:1">
      <c r="A13" s="4" t="s">
        <v>46</v>
      </c>
    </row>
    <row r="14" spans="1:1">
      <c r="A14" s="4" t="s">
        <v>47</v>
      </c>
    </row>
    <row r="15" spans="1:1">
      <c r="A15" s="4" t="s">
        <v>48</v>
      </c>
    </row>
  </sheetData>
  <autoFilter ref="A1:XFD8">
    <filterColumn colId="3">
      <filters blank="1">
        <filter val="326.4"/>
        <filter val="1305.6"/>
        <filter val="292.06"/>
        <filter val="2219.86"/>
        <filter val="295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16037811865</v>
      </c>
      <c r="B2" s="1" t="s">
        <v>66</v>
      </c>
      <c r="C2" s="1" t="s">
        <v>67</v>
      </c>
      <c r="D2" s="1" t="s">
        <v>68</v>
      </c>
      <c r="E2" s="1" t="s">
        <v>43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</row>
    <row r="3" s="1" customFormat="1" spans="1:20">
      <c r="A3" s="3">
        <v>16036916046</v>
      </c>
      <c r="B3" s="1" t="s">
        <v>66</v>
      </c>
      <c r="C3" s="1" t="s">
        <v>80</v>
      </c>
      <c r="D3" s="1" t="s">
        <v>81</v>
      </c>
      <c r="E3" s="1" t="s">
        <v>40</v>
      </c>
      <c r="F3" s="1" t="s">
        <v>66</v>
      </c>
      <c r="G3" s="1" t="s">
        <v>69</v>
      </c>
      <c r="H3" s="1" t="s">
        <v>70</v>
      </c>
      <c r="I3" s="1" t="s">
        <v>82</v>
      </c>
      <c r="J3" s="1" t="s">
        <v>72</v>
      </c>
      <c r="K3" s="1" t="s">
        <v>82</v>
      </c>
      <c r="L3" s="1" t="s">
        <v>82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83</v>
      </c>
      <c r="R3" s="1" t="s">
        <v>77</v>
      </c>
      <c r="S3" s="1" t="s">
        <v>78</v>
      </c>
      <c r="T3" s="1" t="s">
        <v>84</v>
      </c>
    </row>
    <row r="4" s="1" customFormat="1" spans="1:20">
      <c r="A4" s="3">
        <v>16036335804</v>
      </c>
      <c r="B4" s="1" t="s">
        <v>66</v>
      </c>
      <c r="C4" s="1" t="s">
        <v>85</v>
      </c>
      <c r="D4" s="1" t="s">
        <v>81</v>
      </c>
      <c r="E4" s="1" t="s">
        <v>39</v>
      </c>
      <c r="F4" s="1" t="s">
        <v>66</v>
      </c>
      <c r="G4" s="1" t="s">
        <v>69</v>
      </c>
      <c r="H4" s="1" t="s">
        <v>70</v>
      </c>
      <c r="I4" s="1" t="s">
        <v>86</v>
      </c>
      <c r="J4" s="1" t="s">
        <v>72</v>
      </c>
      <c r="K4" s="1" t="s">
        <v>86</v>
      </c>
      <c r="L4" s="1" t="s">
        <v>86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87</v>
      </c>
      <c r="R4" s="1" t="s">
        <v>77</v>
      </c>
      <c r="S4" s="1" t="s">
        <v>78</v>
      </c>
      <c r="T4" s="1" t="s">
        <v>84</v>
      </c>
    </row>
    <row r="5" s="1" customFormat="1" spans="1:20">
      <c r="A5" s="3">
        <v>16025990937</v>
      </c>
      <c r="B5" s="1" t="s">
        <v>88</v>
      </c>
      <c r="C5" s="1" t="s">
        <v>89</v>
      </c>
      <c r="D5" s="1" t="s">
        <v>81</v>
      </c>
      <c r="E5" s="1" t="s">
        <v>36</v>
      </c>
      <c r="F5" s="1" t="s">
        <v>90</v>
      </c>
      <c r="G5" s="1" t="s">
        <v>69</v>
      </c>
      <c r="H5" s="1" t="s">
        <v>70</v>
      </c>
      <c r="I5" s="1" t="s">
        <v>91</v>
      </c>
      <c r="J5" s="1" t="s">
        <v>72</v>
      </c>
      <c r="K5" s="1" t="s">
        <v>91</v>
      </c>
      <c r="L5" s="1" t="s">
        <v>91</v>
      </c>
      <c r="M5" s="1" t="s">
        <v>73</v>
      </c>
      <c r="N5" s="1" t="s">
        <v>73</v>
      </c>
      <c r="O5" s="1" t="s">
        <v>74</v>
      </c>
      <c r="P5" s="1" t="s">
        <v>75</v>
      </c>
      <c r="Q5" s="1" t="s">
        <v>92</v>
      </c>
      <c r="R5" s="1" t="s">
        <v>77</v>
      </c>
      <c r="S5" s="1" t="s">
        <v>78</v>
      </c>
      <c r="T5" s="1" t="s">
        <v>84</v>
      </c>
    </row>
    <row r="6" s="1" customFormat="1" spans="1:20">
      <c r="A6" s="3">
        <v>15930819883</v>
      </c>
      <c r="B6" s="1" t="s">
        <v>93</v>
      </c>
      <c r="C6" s="1" t="s">
        <v>94</v>
      </c>
      <c r="D6" s="1" t="s">
        <v>95</v>
      </c>
      <c r="E6" s="1" t="s">
        <v>30</v>
      </c>
      <c r="F6" s="1" t="s">
        <v>66</v>
      </c>
      <c r="G6" s="1" t="s">
        <v>69</v>
      </c>
      <c r="H6" s="1" t="s">
        <v>70</v>
      </c>
      <c r="I6" s="1" t="s">
        <v>74</v>
      </c>
      <c r="J6" s="1" t="s">
        <v>72</v>
      </c>
      <c r="K6" s="1" t="s">
        <v>74</v>
      </c>
      <c r="L6" s="1" t="s">
        <v>74</v>
      </c>
      <c r="M6" s="1" t="s">
        <v>73</v>
      </c>
      <c r="N6" s="1" t="s">
        <v>73</v>
      </c>
      <c r="O6" s="1" t="s">
        <v>74</v>
      </c>
      <c r="P6" s="1" t="s">
        <v>75</v>
      </c>
      <c r="Q6" s="1" t="s">
        <v>96</v>
      </c>
      <c r="R6" s="1" t="s">
        <v>77</v>
      </c>
      <c r="S6" s="1" t="s">
        <v>78</v>
      </c>
      <c r="T6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2021-08-24T01:17:52Z</dcterms:created>
  <dcterms:modified xsi:type="dcterms:W3CDTF">2021-08-24T01:23:33Z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B7E89DEEB0224DB794F7A3E74238234E</vt:lpwstr>
  </property>
  <property fmtid="{D5CDD505-2E9C-101B-9397-08002B2CF9AE}" pid="3" name="KSOProductBuildVer">
    <vt:lpwstr>2052-11.1.0.10503</vt:lpwstr>
  </property>
</Properties>
</file>