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<sst xmlns="http://schemas.openxmlformats.org/spreadsheetml/2006/main" count="1011" uniqueCount="276">
  <si>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</si>
  <si>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</si>
  <si>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</si>
  <si>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</si>
  <si>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</si>
  <si>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</si>
  <si>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</si>
  <si>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</si>
  <si>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</si>
  <si>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</si>
  <si>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</si>
  <si>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</si>
  <si>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</si>
  <si>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</si>
  <si>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</si>
  <si>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</si>
  <si>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</si>
  <si>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</si>
  <si>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</si>
  <si>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</si>
  <si>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</si>
  <si>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</si>
  <si>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</si>
  <si>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</si>
  <si>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</si>
  <si>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</si>
  <si>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</si>
  <si>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[保定]悦为智酒店(保定高新区保百购物广场店)(71638183)</t>
  </si>
  <si>
    <t>智享轻奢房&lt;双人入住&gt;&lt;内宾&gt;&lt;预付&gt;&lt;双早&gt;</t>
  </si>
  <si>
    <t>CNY</t>
  </si>
  <si>
    <t>陈泽宁</t>
  </si>
  <si>
    <t>CA11323210825CNY</t>
  </si>
  <si>
    <t>未提现</t>
  </si>
  <si>
    <t>携程开票</t>
  </si>
  <si>
    <t>[昆明]城市便捷酒店（昆明高铁南站店）(72815433)</t>
  </si>
  <si>
    <t>商务大床房&lt;双人入住&gt;&lt;内宾&gt;&lt;预付&gt;&lt;无早&gt;</t>
  </si>
  <si>
    <t>刘书云</t>
  </si>
  <si>
    <t>[威海]威海金海湾丽呈华廷酒店(69067549)</t>
  </si>
  <si>
    <t>豪华海景大床房&lt;双人入住&gt;&lt;内宾&gt;&lt;预付&gt;&lt;无早&gt;</t>
  </si>
  <si>
    <t>郑晓飞</t>
  </si>
  <si>
    <t>[上海]上海嘉定喜来登酒店(60981479)</t>
  </si>
  <si>
    <t>豪华特大床房&lt;双人入住&gt;&lt;内宾&gt;&lt;预付&gt;&lt;双早&gt;</t>
  </si>
  <si>
    <t>刘丹</t>
  </si>
  <si>
    <t>[湛江]湛江君豪酒店(77362158)</t>
  </si>
  <si>
    <t>高级大床房&lt;双人入住&gt;&lt;内宾&gt;&lt;预付&gt;&lt;无早&gt;</t>
  </si>
  <si>
    <t>胡杜鹃</t>
  </si>
  <si>
    <t>[衡水]骏怡精选酒店(衡水奥体中心店)(73247377)</t>
  </si>
  <si>
    <t>张鹏飞</t>
  </si>
  <si>
    <t>[宝鸡]喆啡酒店(宝鸡高新高铁南站店)(71009718)</t>
  </si>
  <si>
    <t>啡凡双床房&lt;双人入住&gt;&lt;内宾&gt;&lt;预付&gt;&lt;无早&gt;</t>
  </si>
  <si>
    <t>王泽一</t>
  </si>
  <si>
    <t>[玉林]维也纳酒店(玉林金城振林店)(78981388)</t>
  </si>
  <si>
    <t>标准双床房&lt;双人入住&gt;&lt;内宾&gt;&lt;预付&gt;&lt;无早&gt;</t>
  </si>
  <si>
    <t>张勇</t>
  </si>
  <si>
    <t>[西安]西安咸阳国际机场一米阳光酒店(61260222)</t>
  </si>
  <si>
    <t>甄选三人间&lt;双人入住&gt;&lt;内宾&gt;&lt;预付&gt;&lt;无早&gt;</t>
  </si>
  <si>
    <t>罗医华</t>
  </si>
  <si>
    <t>[济南]骏怡酒店（济南万象城店）(73284814)</t>
  </si>
  <si>
    <t>特惠大床房&lt;双人入住&gt;&lt;内宾&gt;&lt;预付&gt;&lt;无早&gt;</t>
  </si>
  <si>
    <t>侯彦彪</t>
  </si>
  <si>
    <t>取消</t>
  </si>
  <si>
    <t>[拉萨]尚客优连锁酒店(拉萨布达拉宫东店)(73258420)</t>
  </si>
  <si>
    <t>特价大床房&lt;双人入住&gt;&lt;内宾&gt;&lt;预付&gt;&lt;无早&gt;</t>
  </si>
  <si>
    <t>拉巴曲珍</t>
  </si>
  <si>
    <t>次仁旺杰</t>
  </si>
  <si>
    <t>标准大床房&lt;双人入住&gt;&lt;内宾&gt;&lt;预付&gt;&lt;无早&gt;</t>
  </si>
  <si>
    <t>莫飞凡</t>
  </si>
  <si>
    <t>[如皋]维也纳酒店(如皋正翔广场店)(75035017)</t>
  </si>
  <si>
    <t>周峰</t>
  </si>
  <si>
    <t>[兰州]格林豪泰酒店(兰州雁滩路店)(69142559)</t>
  </si>
  <si>
    <t>大床房&lt;双人入住&gt;&lt;内宾&gt;&lt;预付&gt;&lt;无早&gt;</t>
  </si>
  <si>
    <t>李平</t>
  </si>
  <si>
    <t>[上海]上海证大美爵酒店(52302186)</t>
  </si>
  <si>
    <t>高级豪华大床房&lt;双人入住&gt;&lt;内宾&gt;&lt;预付&gt;&lt;无早&gt;</t>
  </si>
  <si>
    <t>施一鸣</t>
  </si>
  <si>
    <t>[张家口]张家口下花园蓝鲸丽呈酒店(78981528)</t>
  </si>
  <si>
    <t>商务大床&lt;双人入住&gt;&lt;内宾&gt;&lt;预付&gt;&lt;无早&gt;</t>
  </si>
  <si>
    <t>程宝泉</t>
  </si>
  <si>
    <t>[佛山]尚客优酒店(佛山大沥宝盈广场店)(71988631)</t>
  </si>
  <si>
    <t>李容</t>
  </si>
  <si>
    <t>[乌鲁木齐]尚客优连锁酒店(乌鲁木齐店)(75017377)</t>
  </si>
  <si>
    <t>阿依生巴提</t>
  </si>
  <si>
    <t>吴亚东</t>
  </si>
  <si>
    <t>[廊坊]锦江都城酒店(廊坊万达广场店)(78928900)</t>
  </si>
  <si>
    <t>风雅商务房&lt;双人入住&gt;&lt;内宾&gt;&lt;预付&gt;&lt;无早&gt;</t>
  </si>
  <si>
    <t>李一</t>
  </si>
  <si>
    <t>[香港]香港帝都酒店(Royal Park Hotel)(54888432)</t>
  </si>
  <si>
    <t>标准房&lt;内宾&gt;&lt;双人入住&gt;&lt;预付&gt;&lt;无早&gt;</t>
  </si>
  <si>
    <t>Yang/Yongxu</t>
  </si>
  <si>
    <t>[昆明]7天连锁酒店(昆明菊华立交桥东郊路地铁站店)(73246662)</t>
  </si>
  <si>
    <t>李万香</t>
  </si>
  <si>
    <t>[都江堰]骏怡连锁酒店(都江堰客运站店)(77243115)</t>
  </si>
  <si>
    <t>豪华单间&lt;双人入住&gt;&lt;内宾&gt;&lt;预付&gt;&lt;无早&gt;</t>
  </si>
  <si>
    <t>黄清波</t>
  </si>
  <si>
    <t>[宁波]宁波鄞州万达广场天唯艺术丽呈酒店(78981506)</t>
  </si>
  <si>
    <t>天唯舒适大床房&lt;双人入住&gt;&lt;内宾&gt;&lt;预付&gt;&lt;双早&gt;</t>
  </si>
  <si>
    <t>王雄</t>
  </si>
  <si>
    <t>[太原]骏怡连锁酒店(太原千锋南路店)(73267778)</t>
  </si>
  <si>
    <t>商务双床房&lt;双人入住&gt;&lt;内宾&gt;&lt;预付&gt;&lt;无早&gt;</t>
  </si>
  <si>
    <t>孙念春</t>
  </si>
  <si>
    <t>[沂南]骏怡连锁酒店（沂南澳柯玛大道店）(77243795)</t>
  </si>
  <si>
    <t>赵元隆</t>
  </si>
  <si>
    <t>[嘉峪关]IU酒店(嘉峪关人民商城店)(75070409)</t>
  </si>
  <si>
    <t>小U·舒适双床房&lt;双人入住&gt;&lt;内宾&gt;&lt;预付&gt;&lt;无早&gt;</t>
  </si>
  <si>
    <t>施巧雅,周丽专</t>
  </si>
  <si>
    <t>[文安]文安郝力克希尔顿启缤精选酒店(78103275)</t>
  </si>
  <si>
    <t>精选大床房&lt;双人入住&gt;&lt;内宾&gt;&lt;预付&gt;&lt;无早&gt;</t>
  </si>
  <si>
    <t>高峰</t>
  </si>
  <si>
    <t>[潍坊]尚客优酒店(潍坊高新区潍坊东高速路口店)(71451331)</t>
  </si>
  <si>
    <t>李君辉</t>
  </si>
  <si>
    <t>[成都]成都金沙高逸丽呈酒店(78932536)</t>
  </si>
  <si>
    <t>庭院大床房&lt;双人入住&gt;&lt;内宾&gt;&lt;预付&gt;&lt;无早&gt;</t>
  </si>
  <si>
    <t>王莹</t>
  </si>
  <si>
    <t>[济宁]济宁富力万达嘉华酒店(60984776)</t>
  </si>
  <si>
    <t>豪华双床房&lt;双人入住&gt;&lt;内宾&gt;&lt;预付&gt;&lt;无早&gt;</t>
  </si>
  <si>
    <t>焦德霖</t>
  </si>
  <si>
    <t>[成都]7天酒店(成都双流广场地铁站塔桥路店)(71451126)</t>
  </si>
  <si>
    <t>佘敏</t>
  </si>
  <si>
    <t>[济宁]格林豪泰(济宁兖州九州方圆店)(71587178)</t>
  </si>
  <si>
    <t>双床房&lt;双人入住&gt;&lt;内宾&gt;&lt;预付&gt;&lt;无早&gt;</t>
  </si>
  <si>
    <t>张笑</t>
  </si>
  <si>
    <t>张秋丹</t>
  </si>
  <si>
    <t>[广州]广州珀丽酒店(54888937)</t>
  </si>
  <si>
    <t>行政大床房&lt;双人入住&gt;&lt;内宾&gt;&lt;预付&gt;&lt;无早&gt;</t>
  </si>
  <si>
    <t>朱恒荣</t>
  </si>
  <si>
    <t>,</t>
  </si>
  <si>
    <t>A210825094647481</t>
  </si>
  <si>
    <t>CNY / HKD 当前参考汇率: 1.203562317</t>
  </si>
  <si>
    <t>总计：11542.7 CNY/
13892.36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</si>
  <si>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</si>
  <si>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</si>
  <si>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</si>
  <si>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</si>
  <si>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</si>
  <si>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</si>
  <si>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</si>
  <si>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</si>
  <si>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</si>
  <si>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</si>
  <si>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</si>
  <si>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</si>
  <si>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</si>
  <si>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</si>
  <si>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</si>
  <si>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</si>
  <si>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</si>
  <si>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</si>
  <si>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2229332</t>
  </si>
  <si>
    <t>广州珀丽酒店</t>
  </si>
  <si>
    <t>2021-08-22</t>
  </si>
  <si>
    <t>退房日月结</t>
  </si>
  <si>
    <t>334.58</t>
  </si>
  <si>
    <t>RMB</t>
  </si>
  <si>
    <t>0</t>
  </si>
  <si>
    <t>0.00</t>
  </si>
  <si>
    <t>携程汇智国内直连</t>
  </si>
  <si>
    <t>2021-08-21 23:29:35</t>
  </si>
  <si>
    <t>否</t>
  </si>
  <si>
    <t>汇智国际旅游发展有限公司</t>
  </si>
  <si>
    <t>直连</t>
  </si>
  <si>
    <t>2229325</t>
  </si>
  <si>
    <t>7天酒店(成都双流广场地铁站塔桥路店)</t>
  </si>
  <si>
    <t>125.92</t>
  </si>
  <si>
    <t>2021-08-21 23:11:46</t>
  </si>
  <si>
    <t>2229310</t>
  </si>
  <si>
    <t>格林豪泰(济宁兖州九州方圆店)</t>
  </si>
  <si>
    <t>137.35</t>
  </si>
  <si>
    <t>2021-08-21 22:43:53</t>
  </si>
  <si>
    <t>2229309</t>
  </si>
  <si>
    <t>2021-08-21 22:43:40</t>
  </si>
  <si>
    <t>2229306</t>
  </si>
  <si>
    <t>济宁富力万达嘉华酒店</t>
  </si>
  <si>
    <t>572.05</t>
  </si>
  <si>
    <t>2021-08-21 22:38:43</t>
  </si>
  <si>
    <t>2229208</t>
  </si>
  <si>
    <t>成都高逸金沙酒店</t>
  </si>
  <si>
    <t>274.05</t>
  </si>
  <si>
    <t>2021-08-21 20:43:58</t>
  </si>
  <si>
    <t>2229178</t>
  </si>
  <si>
    <t>尚客优酒店(潍坊高新区潍坊东高速路口店)</t>
  </si>
  <si>
    <t>132.44</t>
  </si>
  <si>
    <t>2021-08-21 20:13:33</t>
  </si>
  <si>
    <t>2229173</t>
  </si>
  <si>
    <t>文安郝力克希尔顿启缤精选酒店</t>
  </si>
  <si>
    <t>482.33</t>
  </si>
  <si>
    <t>2021-08-21 20:10:02</t>
  </si>
  <si>
    <t>2229145</t>
  </si>
  <si>
    <t>骏怡连锁酒店（沂南澳柯玛大道店）</t>
  </si>
  <si>
    <t>109.62</t>
  </si>
  <si>
    <t>2021-08-21 19:32:07</t>
  </si>
  <si>
    <t>2229120</t>
  </si>
  <si>
    <t>骏怡连锁酒店(太原千锋南路店)</t>
  </si>
  <si>
    <t>108.61</t>
  </si>
  <si>
    <t>2021-08-21 19:07:05</t>
  </si>
  <si>
    <t>2229109</t>
  </si>
  <si>
    <t>宁波天唯艺术酒店</t>
  </si>
  <si>
    <t>296.38</t>
  </si>
  <si>
    <t>2021-08-21 18:53:39</t>
  </si>
  <si>
    <t>2229107</t>
  </si>
  <si>
    <t>骏怡连锁酒店(都江堰客运站店)</t>
  </si>
  <si>
    <t>140.07</t>
  </si>
  <si>
    <t>2021-08-21 18:51:29</t>
  </si>
  <si>
    <t>2229061</t>
  </si>
  <si>
    <t>7天连锁酒店（昆明东站菊华立交桥停车场店）</t>
  </si>
  <si>
    <t>115.38</t>
  </si>
  <si>
    <t>2021-08-21 17:42:18</t>
  </si>
  <si>
    <t>2229013</t>
  </si>
  <si>
    <t>香港帝都酒店</t>
  </si>
  <si>
    <t>Yang Yongxu</t>
  </si>
  <si>
    <t>758.61</t>
  </si>
  <si>
    <t>2021-08-21 16:38:18</t>
  </si>
  <si>
    <t>2228973</t>
  </si>
  <si>
    <t>尚客优连锁酒店（乌鲁木齐沙依巴克宝山路和枫雅居店 ）</t>
  </si>
  <si>
    <t>183.42</t>
  </si>
  <si>
    <t>2021-08-21 15:51:32</t>
  </si>
  <si>
    <t>2228970</t>
  </si>
  <si>
    <t>蓝鲸泛海商务酒店(张家口下花园店)</t>
  </si>
  <si>
    <t>142.10</t>
  </si>
  <si>
    <t>2021-08-21 15:47:59</t>
  </si>
  <si>
    <t>2228963</t>
  </si>
  <si>
    <t>上海证大美爵酒店</t>
  </si>
  <si>
    <t>692.30</t>
  </si>
  <si>
    <t>2021-08-21 15:41:30</t>
  </si>
  <si>
    <t>2228958</t>
  </si>
  <si>
    <t>维也纳酒店(如皋正翔广场店)</t>
  </si>
  <si>
    <t>179.95</t>
  </si>
  <si>
    <t>2021-08-21 15:35:15</t>
  </si>
  <si>
    <t>2228928</t>
  </si>
  <si>
    <t>2021-08-21 14:28:51</t>
  </si>
  <si>
    <t>2228927</t>
  </si>
  <si>
    <t>格林豪泰酒店(兰州雁滩路店)</t>
  </si>
  <si>
    <t>173.86</t>
  </si>
  <si>
    <t>2021-08-21 14:28:46</t>
  </si>
  <si>
    <t>2228873</t>
  </si>
  <si>
    <t>维也纳酒店(玉林金城振林店)</t>
  </si>
  <si>
    <t>194.50</t>
  </si>
  <si>
    <t>2021-08-21 13:44:35</t>
  </si>
  <si>
    <t>2228860</t>
  </si>
  <si>
    <t>尚客优连锁酒店（布达拉宫东店）</t>
  </si>
  <si>
    <t>125.86</t>
  </si>
  <si>
    <t>2021-08-21 13:30:50</t>
  </si>
  <si>
    <t>2228849</t>
  </si>
  <si>
    <t>2021-08-21 13:12:29</t>
  </si>
  <si>
    <t>2228813</t>
  </si>
  <si>
    <t>骏怡酒店（济南万象城店）</t>
  </si>
  <si>
    <t>105.56</t>
  </si>
  <si>
    <t>2021-08-21 12:31:34</t>
  </si>
  <si>
    <t>2228713</t>
  </si>
  <si>
    <t>2021-08-21 10:20:21</t>
  </si>
  <si>
    <t>2021-08-20</t>
  </si>
  <si>
    <t>2228154</t>
  </si>
  <si>
    <t>骏怡精选酒店(衡水奥体中心店)</t>
  </si>
  <si>
    <t>229.44</t>
  </si>
  <si>
    <t>2021-08-20 15:51:07</t>
  </si>
  <si>
    <t>2227804</t>
  </si>
  <si>
    <t>湛江君豪酒店</t>
  </si>
  <si>
    <t>954.22</t>
  </si>
  <si>
    <t>2021-08-20 05:40:13</t>
  </si>
  <si>
    <t>2021-08-19</t>
  </si>
  <si>
    <t>2227037</t>
  </si>
  <si>
    <t>上海嘉定喜来登酒店</t>
  </si>
  <si>
    <t>802.10</t>
  </si>
  <si>
    <t>2021-08-19 10:40:25</t>
  </si>
  <si>
    <t>2226910</t>
  </si>
  <si>
    <t>威海金海湾国际饭店</t>
  </si>
  <si>
    <t>1790.46</t>
  </si>
  <si>
    <t>2021-08-19 01:13:19</t>
  </si>
  <si>
    <t>2021-08-16</t>
  </si>
  <si>
    <t>2225284</t>
  </si>
  <si>
    <t>城市便捷酒店（昆明高铁南站店）</t>
  </si>
  <si>
    <t>168.70</t>
  </si>
  <si>
    <t>2021-08-16 20:36:14</t>
  </si>
  <si>
    <t>2224962</t>
  </si>
  <si>
    <t>悦为智酒店(保定高新区保百购物广场店)</t>
  </si>
  <si>
    <t>1586.61</t>
  </si>
  <si>
    <t>2021-08-16 10:51:26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</si>
</sst>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16077626753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44424</v>
      </c>
      <c r="G2" s="5">
        <v>44430</v>
      </c>
      <c r="H2" s="4">
        <v>1</v>
      </c>
      <c r="I2" s="4">
        <v>6</v>
      </c>
      <c r="J2" s="4">
        <v>6</v>
      </c>
      <c r="K2" s="4" t="s">
        <v>29</v>
      </c>
      <c r="L2" s="4">
        <v>1586.61</v>
      </c>
      <c r="M2" s="4">
        <v>1586.61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44424</v>
      </c>
      <c r="S2" s="5">
        <v>44433</v>
      </c>
      <c r="T2" s="4" t="s">
        <v>33</v>
      </c>
      <c r="U2" s="4">
        <v>1586.61</v>
      </c>
      <c r="V2" s="4">
        <v>0</v>
      </c>
      <c r="W2" s="4">
        <v>0</v>
      </c>
      <c r="X2" s="4">
        <v>2224962</v>
      </c>
    </row>
    <row r="3" s="4" customFormat="1" spans="1:24">
      <c r="A3" s="4">
        <v>16079700885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44429</v>
      </c>
      <c r="G3" s="5">
        <v>44430</v>
      </c>
      <c r="H3" s="4">
        <v>1</v>
      </c>
      <c r="I3" s="4">
        <v>1</v>
      </c>
      <c r="J3" s="4">
        <v>1</v>
      </c>
      <c r="K3" s="4" t="s">
        <v>29</v>
      </c>
      <c r="L3" s="4">
        <v>168.7</v>
      </c>
      <c r="M3" s="4">
        <v>168.7</v>
      </c>
      <c r="N3" s="4" t="s">
        <v>36</v>
      </c>
      <c r="O3" s="4" t="s">
        <v>31</v>
      </c>
      <c r="P3" s="4" t="s">
        <v>32</v>
      </c>
      <c r="Q3" s="4">
        <v>0</v>
      </c>
      <c r="R3" s="6">
        <v>44424</v>
      </c>
      <c r="S3" s="5">
        <v>44433</v>
      </c>
      <c r="T3" s="4" t="s">
        <v>33</v>
      </c>
      <c r="U3" s="4">
        <v>168.7</v>
      </c>
      <c r="V3" s="4">
        <v>0</v>
      </c>
      <c r="W3" s="4">
        <v>0</v>
      </c>
      <c r="X3" s="4">
        <v>2225284</v>
      </c>
    </row>
    <row r="4" s="4" customFormat="1" spans="1:24">
      <c r="A4" s="4">
        <v>16091483960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44427</v>
      </c>
      <c r="G4" s="5">
        <v>44430</v>
      </c>
      <c r="H4" s="4">
        <v>1</v>
      </c>
      <c r="I4" s="4">
        <v>3</v>
      </c>
      <c r="J4" s="4">
        <v>3</v>
      </c>
      <c r="K4" s="4" t="s">
        <v>29</v>
      </c>
      <c r="L4" s="4">
        <v>1790.46</v>
      </c>
      <c r="M4" s="4">
        <v>1790.46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44427</v>
      </c>
      <c r="S4" s="5">
        <v>44433</v>
      </c>
      <c r="T4" s="4" t="s">
        <v>33</v>
      </c>
      <c r="U4" s="4">
        <v>1790.46</v>
      </c>
      <c r="V4" s="4">
        <v>0</v>
      </c>
      <c r="W4" s="4">
        <v>0</v>
      </c>
      <c r="X4" s="4">
        <v>2226910</v>
      </c>
    </row>
    <row r="5" s="4" customFormat="1" spans="1:24">
      <c r="A5" s="4">
        <v>16095431418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44429</v>
      </c>
      <c r="G5" s="5">
        <v>44430</v>
      </c>
      <c r="H5" s="4">
        <v>1</v>
      </c>
      <c r="I5" s="4">
        <v>1</v>
      </c>
      <c r="J5" s="4">
        <v>1</v>
      </c>
      <c r="K5" s="4" t="s">
        <v>29</v>
      </c>
      <c r="L5" s="4">
        <v>802.1</v>
      </c>
      <c r="M5" s="4">
        <v>802.1</v>
      </c>
      <c r="N5" s="4" t="s">
        <v>42</v>
      </c>
      <c r="O5" s="4" t="s">
        <v>31</v>
      </c>
      <c r="P5" s="4" t="s">
        <v>32</v>
      </c>
      <c r="Q5" s="4">
        <v>0</v>
      </c>
      <c r="R5" s="6">
        <v>44427</v>
      </c>
      <c r="S5" s="5">
        <v>44433</v>
      </c>
      <c r="T5" s="4" t="s">
        <v>33</v>
      </c>
      <c r="U5" s="4">
        <v>802.1</v>
      </c>
      <c r="V5" s="4">
        <v>0</v>
      </c>
      <c r="W5" s="4">
        <v>0</v>
      </c>
      <c r="X5" s="4">
        <v>2227037</v>
      </c>
    </row>
    <row r="6" s="4" customFormat="1" spans="1:24">
      <c r="A6" s="4">
        <v>16099625133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44428</v>
      </c>
      <c r="G6" s="5">
        <v>44430</v>
      </c>
      <c r="H6" s="4">
        <v>1</v>
      </c>
      <c r="I6" s="4">
        <v>2</v>
      </c>
      <c r="J6" s="4">
        <v>2</v>
      </c>
      <c r="K6" s="4" t="s">
        <v>29</v>
      </c>
      <c r="L6" s="4">
        <v>954.22</v>
      </c>
      <c r="M6" s="4">
        <v>954.22</v>
      </c>
      <c r="N6" s="4" t="s">
        <v>45</v>
      </c>
      <c r="O6" s="4" t="s">
        <v>31</v>
      </c>
      <c r="P6" s="4" t="s">
        <v>32</v>
      </c>
      <c r="Q6" s="4">
        <v>0</v>
      </c>
      <c r="R6" s="6">
        <v>44428</v>
      </c>
      <c r="S6" s="5">
        <v>44433</v>
      </c>
      <c r="T6" s="4" t="s">
        <v>33</v>
      </c>
      <c r="U6" s="4">
        <v>954.22</v>
      </c>
      <c r="V6" s="4">
        <v>0</v>
      </c>
      <c r="W6" s="4">
        <v>0</v>
      </c>
      <c r="X6" s="4">
        <v>2227804</v>
      </c>
    </row>
    <row r="7" s="4" customFormat="1" spans="1:24">
      <c r="A7" s="4">
        <v>16101225294</v>
      </c>
      <c r="B7" s="4" t="s">
        <v>25</v>
      </c>
      <c r="C7" s="4" t="s">
        <v>26</v>
      </c>
      <c r="D7" s="4" t="s">
        <v>46</v>
      </c>
      <c r="E7" s="4" t="s">
        <v>44</v>
      </c>
      <c r="F7" s="5">
        <v>44428</v>
      </c>
      <c r="G7" s="5">
        <v>44430</v>
      </c>
      <c r="H7" s="4">
        <v>1</v>
      </c>
      <c r="I7" s="4">
        <v>2</v>
      </c>
      <c r="J7" s="4">
        <v>2</v>
      </c>
      <c r="K7" s="4" t="s">
        <v>29</v>
      </c>
      <c r="L7" s="4">
        <v>229.44</v>
      </c>
      <c r="M7" s="4">
        <v>229.44</v>
      </c>
      <c r="N7" s="4" t="s">
        <v>47</v>
      </c>
      <c r="O7" s="4" t="s">
        <v>31</v>
      </c>
      <c r="P7" s="4" t="s">
        <v>32</v>
      </c>
      <c r="Q7" s="4">
        <v>0</v>
      </c>
      <c r="R7" s="6">
        <v>44428</v>
      </c>
      <c r="S7" s="5">
        <v>44433</v>
      </c>
      <c r="T7" s="4" t="s">
        <v>33</v>
      </c>
      <c r="U7" s="4">
        <v>229.44</v>
      </c>
      <c r="V7" s="4">
        <v>0</v>
      </c>
      <c r="W7" s="4">
        <v>0</v>
      </c>
      <c r="X7" s="4">
        <v>2228154</v>
      </c>
    </row>
    <row r="8" s="4" customFormat="1" spans="1:24">
      <c r="A8" s="4">
        <v>16107577787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44429</v>
      </c>
      <c r="G8" s="5">
        <v>44430</v>
      </c>
      <c r="H8" s="4">
        <v>1</v>
      </c>
      <c r="I8" s="4">
        <v>1</v>
      </c>
      <c r="J8" s="4">
        <v>1</v>
      </c>
      <c r="K8" s="4" t="s">
        <v>29</v>
      </c>
      <c r="L8" s="4">
        <v>179.97</v>
      </c>
      <c r="M8" s="4">
        <v>179.97</v>
      </c>
      <c r="N8" s="4" t="s">
        <v>50</v>
      </c>
      <c r="O8" s="4" t="s">
        <v>31</v>
      </c>
      <c r="P8" s="4" t="s">
        <v>32</v>
      </c>
      <c r="Q8" s="4">
        <v>0</v>
      </c>
      <c r="R8" s="6">
        <v>44429</v>
      </c>
      <c r="S8" s="5">
        <v>44433</v>
      </c>
      <c r="T8" s="4" t="s">
        <v>33</v>
      </c>
      <c r="U8" s="4">
        <v>179.97</v>
      </c>
      <c r="V8" s="4">
        <v>0</v>
      </c>
      <c r="W8" s="4">
        <v>0</v>
      </c>
      <c r="X8" s="4">
        <v>2228541</v>
      </c>
    </row>
    <row r="9" s="4" customFormat="1" spans="1:24">
      <c r="A9" s="4">
        <v>16108408393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44429</v>
      </c>
      <c r="G9" s="5">
        <v>44430</v>
      </c>
      <c r="H9" s="4">
        <v>1</v>
      </c>
      <c r="I9" s="4">
        <v>1</v>
      </c>
      <c r="J9" s="4">
        <v>1</v>
      </c>
      <c r="K9" s="4" t="s">
        <v>29</v>
      </c>
      <c r="L9" s="4">
        <v>194.5</v>
      </c>
      <c r="M9" s="4">
        <v>194.5</v>
      </c>
      <c r="N9" s="4" t="s">
        <v>53</v>
      </c>
      <c r="O9" s="4" t="s">
        <v>31</v>
      </c>
      <c r="P9" s="4" t="s">
        <v>32</v>
      </c>
      <c r="Q9" s="4">
        <v>0</v>
      </c>
      <c r="R9" s="6">
        <v>44429</v>
      </c>
      <c r="S9" s="5">
        <v>44433</v>
      </c>
      <c r="T9" s="4" t="s">
        <v>33</v>
      </c>
      <c r="U9" s="4">
        <v>194.5</v>
      </c>
      <c r="V9" s="4">
        <v>0</v>
      </c>
      <c r="W9" s="4">
        <v>0</v>
      </c>
      <c r="X9" s="4">
        <v>2228713</v>
      </c>
    </row>
    <row r="10" s="4" customFormat="1" spans="1:24">
      <c r="A10" s="4">
        <v>16108914881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44429</v>
      </c>
      <c r="G10" s="5">
        <v>44430</v>
      </c>
      <c r="H10" s="4">
        <v>1</v>
      </c>
      <c r="I10" s="4">
        <v>1</v>
      </c>
      <c r="J10" s="4">
        <v>1</v>
      </c>
      <c r="K10" s="4" t="s">
        <v>29</v>
      </c>
      <c r="L10" s="4">
        <v>250.47</v>
      </c>
      <c r="M10" s="4">
        <v>250.47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44429</v>
      </c>
      <c r="S10" s="5">
        <v>44433</v>
      </c>
      <c r="T10" s="4" t="s">
        <v>33</v>
      </c>
      <c r="U10" s="4">
        <v>250.47</v>
      </c>
      <c r="V10" s="4">
        <v>0</v>
      </c>
      <c r="W10" s="4">
        <v>0</v>
      </c>
      <c r="X10" s="4">
        <v>2228800</v>
      </c>
    </row>
    <row r="11" s="4" customFormat="1" spans="1:24">
      <c r="A11" s="4">
        <v>16109002748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44429</v>
      </c>
      <c r="G11" s="5">
        <v>44430</v>
      </c>
      <c r="H11" s="4">
        <v>1</v>
      </c>
      <c r="I11" s="4">
        <v>1</v>
      </c>
      <c r="J11" s="4">
        <v>1</v>
      </c>
      <c r="K11" s="4" t="s">
        <v>29</v>
      </c>
      <c r="L11" s="4">
        <v>105.56</v>
      </c>
      <c r="M11" s="4">
        <v>105.56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44429</v>
      </c>
      <c r="S11" s="5">
        <v>44433</v>
      </c>
      <c r="T11" s="4" t="s">
        <v>33</v>
      </c>
      <c r="U11" s="4">
        <v>105.56</v>
      </c>
      <c r="V11" s="4">
        <v>0</v>
      </c>
      <c r="W11" s="4">
        <v>0</v>
      </c>
      <c r="X11" s="4">
        <v>2228813</v>
      </c>
    </row>
    <row r="12" s="4" customFormat="1" spans="1:24">
      <c r="A12" s="4">
        <v>16108914881</v>
      </c>
      <c r="B12" s="4" t="s">
        <v>25</v>
      </c>
      <c r="C12" s="4" t="s">
        <v>60</v>
      </c>
      <c r="D12" s="4" t="s">
        <v>54</v>
      </c>
      <c r="E12" s="4" t="s">
        <v>55</v>
      </c>
      <c r="F12" s="5">
        <v>44429</v>
      </c>
      <c r="G12" s="5">
        <v>44430</v>
      </c>
      <c r="H12" s="4">
        <v>1</v>
      </c>
      <c r="I12" s="4">
        <v>1</v>
      </c>
      <c r="J12" s="4">
        <v>1</v>
      </c>
      <c r="K12" s="4" t="s">
        <v>29</v>
      </c>
      <c r="L12" s="4">
        <v>-250.47</v>
      </c>
      <c r="M12" s="4">
        <v>-250.47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44429</v>
      </c>
      <c r="S12" s="5">
        <v>44433</v>
      </c>
      <c r="T12" s="4" t="s">
        <v>33</v>
      </c>
      <c r="U12" s="4">
        <v>-250.47</v>
      </c>
      <c r="V12" s="4">
        <v>0</v>
      </c>
      <c r="W12" s="4">
        <v>0</v>
      </c>
      <c r="X12" s="4">
        <v>2228800</v>
      </c>
    </row>
    <row r="13" s="4" customFormat="1" spans="1:23">
      <c r="A13" s="4">
        <v>16109168363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44429</v>
      </c>
      <c r="G13" s="5">
        <v>44430</v>
      </c>
      <c r="H13" s="4">
        <v>1</v>
      </c>
      <c r="I13" s="4">
        <v>1</v>
      </c>
      <c r="J13" s="4">
        <v>1</v>
      </c>
      <c r="K13" s="4" t="s">
        <v>29</v>
      </c>
      <c r="L13" s="4">
        <v>125.86</v>
      </c>
      <c r="M13" s="4">
        <v>125.86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44429</v>
      </c>
      <c r="S13" s="5">
        <v>44433</v>
      </c>
      <c r="T13" s="4" t="s">
        <v>33</v>
      </c>
      <c r="U13" s="4">
        <v>125.86</v>
      </c>
      <c r="V13" s="4">
        <v>0</v>
      </c>
      <c r="W13" s="4">
        <v>0</v>
      </c>
    </row>
    <row r="14" s="4" customFormat="1" spans="1:24">
      <c r="A14" s="4">
        <v>16109242152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44429</v>
      </c>
      <c r="G14" s="5">
        <v>44430</v>
      </c>
      <c r="H14" s="4">
        <v>1</v>
      </c>
      <c r="I14" s="4">
        <v>1</v>
      </c>
      <c r="J14" s="4">
        <v>1</v>
      </c>
      <c r="K14" s="4" t="s">
        <v>29</v>
      </c>
      <c r="L14" s="4">
        <v>125.86</v>
      </c>
      <c r="M14" s="4">
        <v>125.86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44429</v>
      </c>
      <c r="S14" s="5">
        <v>44433</v>
      </c>
      <c r="T14" s="4" t="s">
        <v>33</v>
      </c>
      <c r="U14" s="4">
        <v>125.86</v>
      </c>
      <c r="V14" s="4">
        <v>0</v>
      </c>
      <c r="W14" s="4">
        <v>0</v>
      </c>
      <c r="X14" s="4">
        <v>2228860</v>
      </c>
    </row>
    <row r="15" s="4" customFormat="1" spans="1:24">
      <c r="A15" s="4">
        <v>16109291530</v>
      </c>
      <c r="B15" s="4" t="s">
        <v>25</v>
      </c>
      <c r="C15" s="4" t="s">
        <v>26</v>
      </c>
      <c r="D15" s="4" t="s">
        <v>51</v>
      </c>
      <c r="E15" s="4" t="s">
        <v>65</v>
      </c>
      <c r="F15" s="5">
        <v>44429</v>
      </c>
      <c r="G15" s="5">
        <v>44430</v>
      </c>
      <c r="H15" s="4">
        <v>1</v>
      </c>
      <c r="I15" s="4">
        <v>1</v>
      </c>
      <c r="J15" s="4">
        <v>1</v>
      </c>
      <c r="K15" s="4" t="s">
        <v>29</v>
      </c>
      <c r="L15" s="4">
        <v>194.5</v>
      </c>
      <c r="M15" s="4">
        <v>194.5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44429</v>
      </c>
      <c r="S15" s="5">
        <v>44433</v>
      </c>
      <c r="T15" s="4" t="s">
        <v>33</v>
      </c>
      <c r="U15" s="4">
        <v>194.5</v>
      </c>
      <c r="V15" s="4">
        <v>0</v>
      </c>
      <c r="W15" s="4">
        <v>0</v>
      </c>
      <c r="X15" s="4">
        <v>2228873</v>
      </c>
    </row>
    <row r="16" s="4" customFormat="1" spans="1:24">
      <c r="A16" s="4">
        <v>16109461705</v>
      </c>
      <c r="B16" s="4" t="s">
        <v>25</v>
      </c>
      <c r="C16" s="4" t="s">
        <v>26</v>
      </c>
      <c r="D16" s="4" t="s">
        <v>67</v>
      </c>
      <c r="E16" s="4" t="s">
        <v>65</v>
      </c>
      <c r="F16" s="5">
        <v>44429</v>
      </c>
      <c r="G16" s="5">
        <v>44430</v>
      </c>
      <c r="H16" s="4">
        <v>1</v>
      </c>
      <c r="I16" s="4">
        <v>1</v>
      </c>
      <c r="J16" s="4">
        <v>1</v>
      </c>
      <c r="K16" s="4" t="s">
        <v>29</v>
      </c>
      <c r="L16" s="4">
        <v>179.95</v>
      </c>
      <c r="M16" s="4">
        <v>179.95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44429</v>
      </c>
      <c r="S16" s="5">
        <v>44433</v>
      </c>
      <c r="T16" s="4" t="s">
        <v>33</v>
      </c>
      <c r="U16" s="4">
        <v>179.95</v>
      </c>
      <c r="V16" s="4">
        <v>0</v>
      </c>
      <c r="W16" s="4">
        <v>0</v>
      </c>
      <c r="X16" s="4">
        <v>2228928</v>
      </c>
    </row>
    <row r="17" s="4" customFormat="1" spans="1:24">
      <c r="A17" s="4">
        <v>16109461541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44429</v>
      </c>
      <c r="G17" s="5">
        <v>44430</v>
      </c>
      <c r="H17" s="4">
        <v>1</v>
      </c>
      <c r="I17" s="4">
        <v>1</v>
      </c>
      <c r="J17" s="4">
        <v>1</v>
      </c>
      <c r="K17" s="4" t="s">
        <v>29</v>
      </c>
      <c r="L17" s="4">
        <v>173.86</v>
      </c>
      <c r="M17" s="4">
        <v>173.86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44429</v>
      </c>
      <c r="S17" s="5">
        <v>44433</v>
      </c>
      <c r="T17" s="4" t="s">
        <v>33</v>
      </c>
      <c r="U17" s="4">
        <v>173.86</v>
      </c>
      <c r="V17" s="4">
        <v>0</v>
      </c>
      <c r="W17" s="4">
        <v>0</v>
      </c>
      <c r="X17" s="4">
        <v>2228927</v>
      </c>
    </row>
    <row r="18" s="4" customFormat="1" spans="1:24">
      <c r="A18" s="4">
        <v>16107577787</v>
      </c>
      <c r="B18" s="4" t="s">
        <v>25</v>
      </c>
      <c r="C18" s="4" t="s">
        <v>60</v>
      </c>
      <c r="D18" s="4" t="s">
        <v>48</v>
      </c>
      <c r="E18" s="4" t="s">
        <v>49</v>
      </c>
      <c r="F18" s="5">
        <v>44429</v>
      </c>
      <c r="G18" s="5">
        <v>44430</v>
      </c>
      <c r="H18" s="4">
        <v>1</v>
      </c>
      <c r="I18" s="4">
        <v>1</v>
      </c>
      <c r="J18" s="4">
        <v>1</v>
      </c>
      <c r="K18" s="4" t="s">
        <v>29</v>
      </c>
      <c r="L18" s="4">
        <v>-179.97</v>
      </c>
      <c r="M18" s="4">
        <v>-179.97</v>
      </c>
      <c r="N18" s="4" t="s">
        <v>50</v>
      </c>
      <c r="O18" s="4" t="s">
        <v>31</v>
      </c>
      <c r="P18" s="4" t="s">
        <v>32</v>
      </c>
      <c r="Q18" s="4">
        <v>0</v>
      </c>
      <c r="R18" s="6">
        <v>44429</v>
      </c>
      <c r="S18" s="5">
        <v>44433</v>
      </c>
      <c r="T18" s="4" t="s">
        <v>33</v>
      </c>
      <c r="U18" s="4">
        <v>-179.97</v>
      </c>
      <c r="V18" s="4">
        <v>0</v>
      </c>
      <c r="W18" s="4">
        <v>0</v>
      </c>
      <c r="X18" s="4">
        <v>2228541</v>
      </c>
    </row>
    <row r="19" s="4" customFormat="1" spans="1:24">
      <c r="A19" s="4">
        <v>16109704384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44429</v>
      </c>
      <c r="G19" s="5">
        <v>44430</v>
      </c>
      <c r="H19" s="4">
        <v>1</v>
      </c>
      <c r="I19" s="4">
        <v>1</v>
      </c>
      <c r="J19" s="4">
        <v>1</v>
      </c>
      <c r="K19" s="4" t="s">
        <v>29</v>
      </c>
      <c r="L19" s="4">
        <v>692.3</v>
      </c>
      <c r="M19" s="4">
        <v>692.3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44429</v>
      </c>
      <c r="S19" s="5">
        <v>44433</v>
      </c>
      <c r="T19" s="4" t="s">
        <v>33</v>
      </c>
      <c r="U19" s="4">
        <v>692.3</v>
      </c>
      <c r="V19" s="4">
        <v>0</v>
      </c>
      <c r="W19" s="4">
        <v>0</v>
      </c>
      <c r="X19" s="4">
        <v>2228963</v>
      </c>
    </row>
    <row r="20" s="4" customFormat="1" spans="1:24">
      <c r="A20" s="4">
        <v>16109727331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44429</v>
      </c>
      <c r="G20" s="5">
        <v>44430</v>
      </c>
      <c r="H20" s="4">
        <v>1</v>
      </c>
      <c r="I20" s="4">
        <v>1</v>
      </c>
      <c r="J20" s="4">
        <v>1</v>
      </c>
      <c r="K20" s="4" t="s">
        <v>29</v>
      </c>
      <c r="L20" s="4">
        <v>142.1</v>
      </c>
      <c r="M20" s="4">
        <v>142.1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44429</v>
      </c>
      <c r="S20" s="5">
        <v>44433</v>
      </c>
      <c r="T20" s="4" t="s">
        <v>33</v>
      </c>
      <c r="U20" s="4">
        <v>142.1</v>
      </c>
      <c r="V20" s="4">
        <v>0</v>
      </c>
      <c r="W20" s="4">
        <v>0</v>
      </c>
      <c r="X20" s="4">
        <v>2228970</v>
      </c>
    </row>
    <row r="21" s="4" customFormat="1" spans="1:24">
      <c r="A21" s="4">
        <v>16109735861</v>
      </c>
      <c r="B21" s="4" t="s">
        <v>25</v>
      </c>
      <c r="C21" s="4" t="s">
        <v>26</v>
      </c>
      <c r="D21" s="4" t="s">
        <v>78</v>
      </c>
      <c r="E21" s="4" t="s">
        <v>44</v>
      </c>
      <c r="F21" s="5">
        <v>44429</v>
      </c>
      <c r="G21" s="5">
        <v>44430</v>
      </c>
      <c r="H21" s="4">
        <v>1</v>
      </c>
      <c r="I21" s="4">
        <v>1</v>
      </c>
      <c r="J21" s="4">
        <v>1</v>
      </c>
      <c r="K21" s="4" t="s">
        <v>29</v>
      </c>
      <c r="L21" s="4">
        <v>132.97</v>
      </c>
      <c r="M21" s="4">
        <v>132.97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44429</v>
      </c>
      <c r="S21" s="5">
        <v>44433</v>
      </c>
      <c r="T21" s="4" t="s">
        <v>33</v>
      </c>
      <c r="U21" s="4">
        <v>132.97</v>
      </c>
      <c r="V21" s="4">
        <v>0</v>
      </c>
      <c r="W21" s="4">
        <v>0</v>
      </c>
      <c r="X21" s="4">
        <v>2228972</v>
      </c>
    </row>
    <row r="22" s="4" customFormat="1" spans="1:24">
      <c r="A22" s="4">
        <v>16109739191</v>
      </c>
      <c r="B22" s="4" t="s">
        <v>25</v>
      </c>
      <c r="C22" s="4" t="s">
        <v>26</v>
      </c>
      <c r="D22" s="4" t="s">
        <v>80</v>
      </c>
      <c r="E22" s="4" t="s">
        <v>65</v>
      </c>
      <c r="F22" s="5">
        <v>44429</v>
      </c>
      <c r="G22" s="5">
        <v>44430</v>
      </c>
      <c r="H22" s="4">
        <v>1</v>
      </c>
      <c r="I22" s="4">
        <v>1</v>
      </c>
      <c r="J22" s="4">
        <v>1</v>
      </c>
      <c r="K22" s="4" t="s">
        <v>29</v>
      </c>
      <c r="L22" s="4">
        <v>183.42</v>
      </c>
      <c r="M22" s="4">
        <v>183.42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44429</v>
      </c>
      <c r="S22" s="5">
        <v>44433</v>
      </c>
      <c r="T22" s="4" t="s">
        <v>33</v>
      </c>
      <c r="U22" s="4">
        <v>183.42</v>
      </c>
      <c r="V22" s="4">
        <v>0</v>
      </c>
      <c r="W22" s="4">
        <v>0</v>
      </c>
      <c r="X22" s="4">
        <v>2228973</v>
      </c>
    </row>
    <row r="23" s="4" customFormat="1" spans="1:24">
      <c r="A23" s="4">
        <v>16109684161</v>
      </c>
      <c r="B23" s="4" t="s">
        <v>25</v>
      </c>
      <c r="C23" s="4" t="s">
        <v>26</v>
      </c>
      <c r="D23" s="4" t="s">
        <v>67</v>
      </c>
      <c r="E23" s="4" t="s">
        <v>65</v>
      </c>
      <c r="F23" s="5">
        <v>44429</v>
      </c>
      <c r="G23" s="5">
        <v>44430</v>
      </c>
      <c r="H23" s="4">
        <v>1</v>
      </c>
      <c r="I23" s="4">
        <v>1</v>
      </c>
      <c r="J23" s="4">
        <v>1</v>
      </c>
      <c r="K23" s="4" t="s">
        <v>29</v>
      </c>
      <c r="L23" s="4">
        <v>179.95</v>
      </c>
      <c r="M23" s="4">
        <v>179.95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44429</v>
      </c>
      <c r="S23" s="5">
        <v>44433</v>
      </c>
      <c r="T23" s="4" t="s">
        <v>33</v>
      </c>
      <c r="U23" s="4">
        <v>179.95</v>
      </c>
      <c r="V23" s="4">
        <v>0</v>
      </c>
      <c r="W23" s="4">
        <v>0</v>
      </c>
      <c r="X23" s="4">
        <v>2228958</v>
      </c>
    </row>
    <row r="24" s="4" customFormat="1" spans="1:24">
      <c r="A24" s="4">
        <v>16109883742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44429</v>
      </c>
      <c r="G24" s="5">
        <v>44430</v>
      </c>
      <c r="H24" s="4">
        <v>1</v>
      </c>
      <c r="I24" s="4">
        <v>1</v>
      </c>
      <c r="J24" s="4">
        <v>1</v>
      </c>
      <c r="K24" s="4" t="s">
        <v>29</v>
      </c>
      <c r="L24" s="4">
        <v>295.88</v>
      </c>
      <c r="M24" s="4">
        <v>295.88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44429</v>
      </c>
      <c r="S24" s="5">
        <v>44433</v>
      </c>
      <c r="T24" s="4" t="s">
        <v>33</v>
      </c>
      <c r="U24" s="4">
        <v>295.88</v>
      </c>
      <c r="V24" s="4">
        <v>0</v>
      </c>
      <c r="W24" s="4">
        <v>0</v>
      </c>
      <c r="X24" s="4">
        <v>2229008</v>
      </c>
    </row>
    <row r="25" s="4" customFormat="1" spans="1:24">
      <c r="A25" s="4">
        <v>16109892768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44429</v>
      </c>
      <c r="G25" s="5">
        <v>44430</v>
      </c>
      <c r="H25" s="4">
        <v>1</v>
      </c>
      <c r="I25" s="4">
        <v>1</v>
      </c>
      <c r="J25" s="4">
        <v>1</v>
      </c>
      <c r="K25" s="4" t="s">
        <v>29</v>
      </c>
      <c r="L25" s="4">
        <v>758.61</v>
      </c>
      <c r="M25" s="4">
        <v>758.61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44429</v>
      </c>
      <c r="S25" s="5">
        <v>44433</v>
      </c>
      <c r="T25" s="4" t="s">
        <v>33</v>
      </c>
      <c r="U25" s="4">
        <v>758.61</v>
      </c>
      <c r="V25" s="4">
        <v>0</v>
      </c>
      <c r="W25" s="4">
        <v>0</v>
      </c>
      <c r="X25" s="4">
        <v>2229013</v>
      </c>
    </row>
    <row r="26" s="4" customFormat="1" spans="1:24">
      <c r="A26" s="4">
        <v>16109735861</v>
      </c>
      <c r="B26" s="4" t="s">
        <v>25</v>
      </c>
      <c r="C26" s="4" t="s">
        <v>60</v>
      </c>
      <c r="D26" s="4" t="s">
        <v>78</v>
      </c>
      <c r="E26" s="4" t="s">
        <v>44</v>
      </c>
      <c r="F26" s="5">
        <v>44429</v>
      </c>
      <c r="G26" s="5">
        <v>44430</v>
      </c>
      <c r="H26" s="4">
        <v>1</v>
      </c>
      <c r="I26" s="4">
        <v>1</v>
      </c>
      <c r="J26" s="4">
        <v>1</v>
      </c>
      <c r="K26" s="4" t="s">
        <v>29</v>
      </c>
      <c r="L26" s="4">
        <v>-132.97</v>
      </c>
      <c r="M26" s="4">
        <v>-132.97</v>
      </c>
      <c r="N26" s="4" t="s">
        <v>79</v>
      </c>
      <c r="O26" s="4" t="s">
        <v>31</v>
      </c>
      <c r="P26" s="4" t="s">
        <v>32</v>
      </c>
      <c r="Q26" s="4">
        <v>0</v>
      </c>
      <c r="R26" s="6">
        <v>44429</v>
      </c>
      <c r="S26" s="5">
        <v>44433</v>
      </c>
      <c r="T26" s="4" t="s">
        <v>33</v>
      </c>
      <c r="U26" s="4">
        <v>-132.97</v>
      </c>
      <c r="V26" s="4">
        <v>0</v>
      </c>
      <c r="W26" s="4">
        <v>0</v>
      </c>
      <c r="X26" s="4">
        <v>2228972</v>
      </c>
    </row>
    <row r="27" s="4" customFormat="1" spans="1:24">
      <c r="A27" s="4">
        <v>16110118539</v>
      </c>
      <c r="B27" s="4" t="s">
        <v>25</v>
      </c>
      <c r="C27" s="4" t="s">
        <v>26</v>
      </c>
      <c r="D27" s="4" t="s">
        <v>89</v>
      </c>
      <c r="E27" s="4" t="s">
        <v>44</v>
      </c>
      <c r="F27" s="5">
        <v>44429</v>
      </c>
      <c r="G27" s="5">
        <v>44430</v>
      </c>
      <c r="H27" s="4">
        <v>1</v>
      </c>
      <c r="I27" s="4">
        <v>1</v>
      </c>
      <c r="J27" s="4">
        <v>1</v>
      </c>
      <c r="K27" s="4" t="s">
        <v>29</v>
      </c>
      <c r="L27" s="4">
        <v>115.38</v>
      </c>
      <c r="M27" s="4">
        <v>115.38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44429</v>
      </c>
      <c r="S27" s="5">
        <v>44433</v>
      </c>
      <c r="T27" s="4" t="s">
        <v>33</v>
      </c>
      <c r="U27" s="4">
        <v>115.38</v>
      </c>
      <c r="V27" s="4">
        <v>0</v>
      </c>
      <c r="W27" s="4">
        <v>0</v>
      </c>
      <c r="X27" s="4">
        <v>2229061</v>
      </c>
    </row>
    <row r="28" s="4" customFormat="1" spans="1:23">
      <c r="A28" s="4">
        <v>16110365778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44429</v>
      </c>
      <c r="G28" s="5">
        <v>44430</v>
      </c>
      <c r="H28" s="4">
        <v>1</v>
      </c>
      <c r="I28" s="4">
        <v>1</v>
      </c>
      <c r="J28" s="4">
        <v>1</v>
      </c>
      <c r="K28" s="4" t="s">
        <v>29</v>
      </c>
      <c r="L28" s="4">
        <v>140.07</v>
      </c>
      <c r="M28" s="4">
        <v>140.07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44429</v>
      </c>
      <c r="S28" s="5">
        <v>44433</v>
      </c>
      <c r="T28" s="4" t="s">
        <v>33</v>
      </c>
      <c r="U28" s="4">
        <v>140.07</v>
      </c>
      <c r="V28" s="4">
        <v>0</v>
      </c>
      <c r="W28" s="4">
        <v>0</v>
      </c>
    </row>
    <row r="29" s="4" customFormat="1" spans="1:24">
      <c r="A29" s="4">
        <v>16109883742</v>
      </c>
      <c r="B29" s="4" t="s">
        <v>25</v>
      </c>
      <c r="C29" s="4" t="s">
        <v>60</v>
      </c>
      <c r="D29" s="4" t="s">
        <v>83</v>
      </c>
      <c r="E29" s="4" t="s">
        <v>84</v>
      </c>
      <c r="F29" s="5">
        <v>44429</v>
      </c>
      <c r="G29" s="5">
        <v>44430</v>
      </c>
      <c r="H29" s="4">
        <v>1</v>
      </c>
      <c r="I29" s="4">
        <v>1</v>
      </c>
      <c r="J29" s="4">
        <v>1</v>
      </c>
      <c r="K29" s="4" t="s">
        <v>29</v>
      </c>
      <c r="L29" s="4">
        <v>-295.88</v>
      </c>
      <c r="M29" s="4">
        <v>-295.88</v>
      </c>
      <c r="N29" s="4" t="s">
        <v>85</v>
      </c>
      <c r="O29" s="4" t="s">
        <v>31</v>
      </c>
      <c r="P29" s="4" t="s">
        <v>32</v>
      </c>
      <c r="Q29" s="4">
        <v>0</v>
      </c>
      <c r="R29" s="6">
        <v>44429</v>
      </c>
      <c r="S29" s="5">
        <v>44433</v>
      </c>
      <c r="T29" s="4" t="s">
        <v>33</v>
      </c>
      <c r="U29" s="4">
        <v>-295.88</v>
      </c>
      <c r="V29" s="4">
        <v>0</v>
      </c>
      <c r="W29" s="4">
        <v>0</v>
      </c>
      <c r="X29" s="4">
        <v>2229008</v>
      </c>
    </row>
    <row r="30" s="4" customFormat="1" spans="1:24">
      <c r="A30" s="4">
        <v>16110372162</v>
      </c>
      <c r="B30" s="4" t="s">
        <v>25</v>
      </c>
      <c r="C30" s="4" t="s">
        <v>26</v>
      </c>
      <c r="D30" s="4" t="s">
        <v>94</v>
      </c>
      <c r="E30" s="4" t="s">
        <v>95</v>
      </c>
      <c r="F30" s="5">
        <v>44429</v>
      </c>
      <c r="G30" s="5">
        <v>44430</v>
      </c>
      <c r="H30" s="4">
        <v>1</v>
      </c>
      <c r="I30" s="4">
        <v>1</v>
      </c>
      <c r="J30" s="4">
        <v>1</v>
      </c>
      <c r="K30" s="4" t="s">
        <v>29</v>
      </c>
      <c r="L30" s="4">
        <v>296.38</v>
      </c>
      <c r="M30" s="4">
        <v>296.38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44429</v>
      </c>
      <c r="S30" s="5">
        <v>44433</v>
      </c>
      <c r="T30" s="4" t="s">
        <v>33</v>
      </c>
      <c r="U30" s="4">
        <v>296.38</v>
      </c>
      <c r="V30" s="4">
        <v>0</v>
      </c>
      <c r="W30" s="4">
        <v>0</v>
      </c>
      <c r="X30" s="4">
        <v>2229109</v>
      </c>
    </row>
    <row r="31" s="4" customFormat="1" spans="1:24">
      <c r="A31" s="4">
        <v>16110423517</v>
      </c>
      <c r="B31" s="4" t="s">
        <v>25</v>
      </c>
      <c r="C31" s="4" t="s">
        <v>26</v>
      </c>
      <c r="D31" s="4" t="s">
        <v>97</v>
      </c>
      <c r="E31" s="4" t="s">
        <v>98</v>
      </c>
      <c r="F31" s="5">
        <v>44429</v>
      </c>
      <c r="G31" s="5">
        <v>44430</v>
      </c>
      <c r="H31" s="4">
        <v>1</v>
      </c>
      <c r="I31" s="4">
        <v>1</v>
      </c>
      <c r="J31" s="4">
        <v>1</v>
      </c>
      <c r="K31" s="4" t="s">
        <v>29</v>
      </c>
      <c r="L31" s="4">
        <v>108.61</v>
      </c>
      <c r="M31" s="4">
        <v>108.61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44429</v>
      </c>
      <c r="S31" s="5">
        <v>44433</v>
      </c>
      <c r="T31" s="4" t="s">
        <v>33</v>
      </c>
      <c r="U31" s="4">
        <v>108.61</v>
      </c>
      <c r="V31" s="4">
        <v>0</v>
      </c>
      <c r="W31" s="4">
        <v>0</v>
      </c>
      <c r="X31" s="4">
        <v>2229120</v>
      </c>
    </row>
    <row r="32" s="4" customFormat="1" spans="1:24">
      <c r="A32" s="4">
        <v>16110516767</v>
      </c>
      <c r="B32" s="4" t="s">
        <v>25</v>
      </c>
      <c r="C32" s="4" t="s">
        <v>26</v>
      </c>
      <c r="D32" s="4" t="s">
        <v>100</v>
      </c>
      <c r="E32" s="4" t="s">
        <v>35</v>
      </c>
      <c r="F32" s="5">
        <v>44429</v>
      </c>
      <c r="G32" s="5">
        <v>44430</v>
      </c>
      <c r="H32" s="4">
        <v>1</v>
      </c>
      <c r="I32" s="4">
        <v>1</v>
      </c>
      <c r="J32" s="4">
        <v>1</v>
      </c>
      <c r="K32" s="4" t="s">
        <v>29</v>
      </c>
      <c r="L32" s="4">
        <v>109.62</v>
      </c>
      <c r="M32" s="4">
        <v>109.62</v>
      </c>
      <c r="N32" s="4" t="s">
        <v>101</v>
      </c>
      <c r="O32" s="4" t="s">
        <v>31</v>
      </c>
      <c r="P32" s="4" t="s">
        <v>32</v>
      </c>
      <c r="Q32" s="4">
        <v>0</v>
      </c>
      <c r="R32" s="6">
        <v>44429</v>
      </c>
      <c r="S32" s="5">
        <v>44433</v>
      </c>
      <c r="T32" s="4" t="s">
        <v>33</v>
      </c>
      <c r="U32" s="4">
        <v>109.62</v>
      </c>
      <c r="V32" s="4">
        <v>0</v>
      </c>
      <c r="W32" s="4">
        <v>0</v>
      </c>
      <c r="X32" s="4">
        <v>2229145</v>
      </c>
    </row>
    <row r="33" s="4" customFormat="1" spans="1:24">
      <c r="A33" s="4">
        <v>16110602724</v>
      </c>
      <c r="B33" s="4" t="s">
        <v>25</v>
      </c>
      <c r="C33" s="4" t="s">
        <v>26</v>
      </c>
      <c r="D33" s="4" t="s">
        <v>102</v>
      </c>
      <c r="E33" s="4" t="s">
        <v>103</v>
      </c>
      <c r="F33" s="5">
        <v>44429</v>
      </c>
      <c r="G33" s="5">
        <v>44430</v>
      </c>
      <c r="H33" s="4">
        <v>2</v>
      </c>
      <c r="I33" s="4">
        <v>1</v>
      </c>
      <c r="J33" s="4">
        <v>2</v>
      </c>
      <c r="K33" s="4" t="s">
        <v>29</v>
      </c>
      <c r="L33" s="4">
        <v>324.76</v>
      </c>
      <c r="M33" s="4">
        <v>324.76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44429</v>
      </c>
      <c r="S33" s="5">
        <v>44433</v>
      </c>
      <c r="T33" s="4" t="s">
        <v>33</v>
      </c>
      <c r="U33" s="4">
        <v>324.76</v>
      </c>
      <c r="V33" s="4">
        <v>0</v>
      </c>
      <c r="W33" s="4">
        <v>0</v>
      </c>
      <c r="X33" s="4">
        <v>2229163</v>
      </c>
    </row>
    <row r="34" s="4" customFormat="1" spans="1:24">
      <c r="A34" s="4">
        <v>16110602724</v>
      </c>
      <c r="B34" s="4" t="s">
        <v>25</v>
      </c>
      <c r="C34" s="4" t="s">
        <v>60</v>
      </c>
      <c r="D34" s="4" t="s">
        <v>102</v>
      </c>
      <c r="E34" s="4" t="s">
        <v>103</v>
      </c>
      <c r="F34" s="5">
        <v>44429</v>
      </c>
      <c r="G34" s="5">
        <v>44430</v>
      </c>
      <c r="H34" s="4">
        <v>2</v>
      </c>
      <c r="I34" s="4">
        <v>1</v>
      </c>
      <c r="J34" s="4">
        <v>2</v>
      </c>
      <c r="K34" s="4" t="s">
        <v>29</v>
      </c>
      <c r="L34" s="4">
        <v>-324.76</v>
      </c>
      <c r="M34" s="4">
        <v>-324.76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44429</v>
      </c>
      <c r="S34" s="5">
        <v>44433</v>
      </c>
      <c r="T34" s="4" t="s">
        <v>33</v>
      </c>
      <c r="U34" s="4">
        <v>-324.76</v>
      </c>
      <c r="V34" s="4">
        <v>0</v>
      </c>
      <c r="W34" s="4">
        <v>0</v>
      </c>
      <c r="X34" s="4">
        <v>2229163</v>
      </c>
    </row>
    <row r="35" s="4" customFormat="1" spans="1:24">
      <c r="A35" s="4">
        <v>16110658727</v>
      </c>
      <c r="B35" s="4" t="s">
        <v>25</v>
      </c>
      <c r="C35" s="4" t="s">
        <v>26</v>
      </c>
      <c r="D35" s="4" t="s">
        <v>105</v>
      </c>
      <c r="E35" s="4" t="s">
        <v>106</v>
      </c>
      <c r="F35" s="5">
        <v>44429</v>
      </c>
      <c r="G35" s="5">
        <v>44430</v>
      </c>
      <c r="H35" s="4">
        <v>1</v>
      </c>
      <c r="I35" s="4">
        <v>1</v>
      </c>
      <c r="J35" s="4">
        <v>1</v>
      </c>
      <c r="K35" s="4" t="s">
        <v>29</v>
      </c>
      <c r="L35" s="4">
        <v>482.33</v>
      </c>
      <c r="M35" s="4">
        <v>482.33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44429</v>
      </c>
      <c r="S35" s="5">
        <v>44433</v>
      </c>
      <c r="T35" s="4" t="s">
        <v>33</v>
      </c>
      <c r="U35" s="4">
        <v>482.33</v>
      </c>
      <c r="V35" s="4">
        <v>0</v>
      </c>
      <c r="W35" s="4">
        <v>0</v>
      </c>
      <c r="X35" s="4">
        <v>2229173</v>
      </c>
    </row>
    <row r="36" s="4" customFormat="1" spans="1:24">
      <c r="A36" s="4">
        <v>16110672845</v>
      </c>
      <c r="B36" s="4" t="s">
        <v>25</v>
      </c>
      <c r="C36" s="4" t="s">
        <v>26</v>
      </c>
      <c r="D36" s="4" t="s">
        <v>108</v>
      </c>
      <c r="E36" s="4" t="s">
        <v>58</v>
      </c>
      <c r="F36" s="5">
        <v>44429</v>
      </c>
      <c r="G36" s="5">
        <v>44430</v>
      </c>
      <c r="H36" s="4">
        <v>1</v>
      </c>
      <c r="I36" s="4">
        <v>1</v>
      </c>
      <c r="J36" s="4">
        <v>1</v>
      </c>
      <c r="K36" s="4" t="s">
        <v>29</v>
      </c>
      <c r="L36" s="4">
        <v>132.44</v>
      </c>
      <c r="M36" s="4">
        <v>132.44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44429</v>
      </c>
      <c r="S36" s="5">
        <v>44433</v>
      </c>
      <c r="T36" s="4" t="s">
        <v>33</v>
      </c>
      <c r="U36" s="4">
        <v>132.44</v>
      </c>
      <c r="V36" s="4">
        <v>0</v>
      </c>
      <c r="W36" s="4">
        <v>0</v>
      </c>
      <c r="X36" s="4">
        <v>2229178</v>
      </c>
    </row>
    <row r="37" s="4" customFormat="1" spans="1:24">
      <c r="A37" s="4">
        <v>16110788446</v>
      </c>
      <c r="B37" s="4" t="s">
        <v>25</v>
      </c>
      <c r="C37" s="4" t="s">
        <v>26</v>
      </c>
      <c r="D37" s="4" t="s">
        <v>110</v>
      </c>
      <c r="E37" s="4" t="s">
        <v>111</v>
      </c>
      <c r="F37" s="5">
        <v>44429</v>
      </c>
      <c r="G37" s="5">
        <v>44430</v>
      </c>
      <c r="H37" s="4">
        <v>1</v>
      </c>
      <c r="I37" s="4">
        <v>1</v>
      </c>
      <c r="J37" s="4">
        <v>1</v>
      </c>
      <c r="K37" s="4" t="s">
        <v>29</v>
      </c>
      <c r="L37" s="4">
        <v>274.05</v>
      </c>
      <c r="M37" s="4">
        <v>274.05</v>
      </c>
      <c r="N37" s="4" t="s">
        <v>112</v>
      </c>
      <c r="O37" s="4" t="s">
        <v>31</v>
      </c>
      <c r="P37" s="4" t="s">
        <v>32</v>
      </c>
      <c r="Q37" s="4">
        <v>0</v>
      </c>
      <c r="R37" s="6">
        <v>44429</v>
      </c>
      <c r="S37" s="5">
        <v>44433</v>
      </c>
      <c r="T37" s="4" t="s">
        <v>33</v>
      </c>
      <c r="U37" s="4">
        <v>274.05</v>
      </c>
      <c r="V37" s="4">
        <v>0</v>
      </c>
      <c r="W37" s="4">
        <v>0</v>
      </c>
      <c r="X37" s="4">
        <v>2229208</v>
      </c>
    </row>
    <row r="38" s="4" customFormat="1" spans="1:24">
      <c r="A38" s="4">
        <v>16111229045</v>
      </c>
      <c r="B38" s="4" t="s">
        <v>25</v>
      </c>
      <c r="C38" s="4" t="s">
        <v>26</v>
      </c>
      <c r="D38" s="4" t="s">
        <v>113</v>
      </c>
      <c r="E38" s="4" t="s">
        <v>114</v>
      </c>
      <c r="F38" s="5">
        <v>44429</v>
      </c>
      <c r="G38" s="5">
        <v>44430</v>
      </c>
      <c r="H38" s="4">
        <v>1</v>
      </c>
      <c r="I38" s="4">
        <v>1</v>
      </c>
      <c r="J38" s="4">
        <v>1</v>
      </c>
      <c r="K38" s="4" t="s">
        <v>29</v>
      </c>
      <c r="L38" s="4">
        <v>572.05</v>
      </c>
      <c r="M38" s="4">
        <v>572.05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44429</v>
      </c>
      <c r="S38" s="5">
        <v>44433</v>
      </c>
      <c r="T38" s="4" t="s">
        <v>33</v>
      </c>
      <c r="U38" s="4">
        <v>572.05</v>
      </c>
      <c r="V38" s="4">
        <v>0</v>
      </c>
      <c r="W38" s="4">
        <v>0</v>
      </c>
      <c r="X38" s="4">
        <v>2229306</v>
      </c>
    </row>
    <row r="39" s="4" customFormat="1" spans="1:24">
      <c r="A39" s="4">
        <v>16111244785</v>
      </c>
      <c r="B39" s="4" t="s">
        <v>25</v>
      </c>
      <c r="C39" s="4" t="s">
        <v>26</v>
      </c>
      <c r="D39" s="4" t="s">
        <v>116</v>
      </c>
      <c r="E39" s="4" t="s">
        <v>106</v>
      </c>
      <c r="F39" s="5">
        <v>44429</v>
      </c>
      <c r="G39" s="5">
        <v>44430</v>
      </c>
      <c r="H39" s="4">
        <v>1</v>
      </c>
      <c r="I39" s="4">
        <v>1</v>
      </c>
      <c r="J39" s="4">
        <v>1</v>
      </c>
      <c r="K39" s="4" t="s">
        <v>29</v>
      </c>
      <c r="L39" s="4">
        <v>125.92</v>
      </c>
      <c r="M39" s="4">
        <v>125.92</v>
      </c>
      <c r="N39" s="4" t="s">
        <v>117</v>
      </c>
      <c r="O39" s="4" t="s">
        <v>31</v>
      </c>
      <c r="P39" s="4" t="s">
        <v>32</v>
      </c>
      <c r="Q39" s="4">
        <v>0</v>
      </c>
      <c r="R39" s="6">
        <v>44429</v>
      </c>
      <c r="S39" s="5">
        <v>44433</v>
      </c>
      <c r="T39" s="4" t="s">
        <v>33</v>
      </c>
      <c r="U39" s="4">
        <v>125.92</v>
      </c>
      <c r="V39" s="4">
        <v>0</v>
      </c>
      <c r="W39" s="4">
        <v>0</v>
      </c>
      <c r="X39" s="4">
        <v>2229309</v>
      </c>
    </row>
    <row r="40" s="4" customFormat="1" spans="1:24">
      <c r="A40" s="4">
        <v>16111245954</v>
      </c>
      <c r="B40" s="4" t="s">
        <v>25</v>
      </c>
      <c r="C40" s="4" t="s">
        <v>26</v>
      </c>
      <c r="D40" s="4" t="s">
        <v>118</v>
      </c>
      <c r="E40" s="4" t="s">
        <v>119</v>
      </c>
      <c r="F40" s="5">
        <v>44429</v>
      </c>
      <c r="G40" s="5">
        <v>44430</v>
      </c>
      <c r="H40" s="4">
        <v>1</v>
      </c>
      <c r="I40" s="4">
        <v>1</v>
      </c>
      <c r="J40" s="4">
        <v>1</v>
      </c>
      <c r="K40" s="4" t="s">
        <v>29</v>
      </c>
      <c r="L40" s="4">
        <v>137.35</v>
      </c>
      <c r="M40" s="4">
        <v>137.35</v>
      </c>
      <c r="N40" s="4" t="s">
        <v>120</v>
      </c>
      <c r="O40" s="4" t="s">
        <v>31</v>
      </c>
      <c r="P40" s="4" t="s">
        <v>32</v>
      </c>
      <c r="Q40" s="4">
        <v>0</v>
      </c>
      <c r="R40" s="6">
        <v>44429</v>
      </c>
      <c r="S40" s="5">
        <v>44433</v>
      </c>
      <c r="T40" s="4" t="s">
        <v>33</v>
      </c>
      <c r="U40" s="4">
        <v>137.35</v>
      </c>
      <c r="V40" s="4">
        <v>0</v>
      </c>
      <c r="W40" s="4">
        <v>0</v>
      </c>
      <c r="X40" s="4">
        <v>2229310</v>
      </c>
    </row>
    <row r="41" s="4" customFormat="1" spans="1:24">
      <c r="A41" s="4">
        <v>16111329481</v>
      </c>
      <c r="B41" s="4" t="s">
        <v>25</v>
      </c>
      <c r="C41" s="4" t="s">
        <v>26</v>
      </c>
      <c r="D41" s="4" t="s">
        <v>116</v>
      </c>
      <c r="E41" s="4" t="s">
        <v>106</v>
      </c>
      <c r="F41" s="5">
        <v>44429</v>
      </c>
      <c r="G41" s="5">
        <v>44430</v>
      </c>
      <c r="H41" s="4">
        <v>1</v>
      </c>
      <c r="I41" s="4">
        <v>1</v>
      </c>
      <c r="J41" s="4">
        <v>1</v>
      </c>
      <c r="K41" s="4" t="s">
        <v>29</v>
      </c>
      <c r="L41" s="4">
        <v>125.92</v>
      </c>
      <c r="M41" s="4">
        <v>125.92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44429</v>
      </c>
      <c r="S41" s="5">
        <v>44433</v>
      </c>
      <c r="T41" s="4" t="s">
        <v>33</v>
      </c>
      <c r="U41" s="4">
        <v>125.92</v>
      </c>
      <c r="V41" s="4">
        <v>0</v>
      </c>
      <c r="W41" s="4">
        <v>0</v>
      </c>
      <c r="X41" s="4">
        <v>2229325</v>
      </c>
    </row>
    <row r="42" s="4" customFormat="1" spans="1:24">
      <c r="A42" s="4">
        <v>16111388535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44429</v>
      </c>
      <c r="G42" s="5">
        <v>44430</v>
      </c>
      <c r="H42" s="4">
        <v>1</v>
      </c>
      <c r="I42" s="4">
        <v>1</v>
      </c>
      <c r="J42" s="4">
        <v>1</v>
      </c>
      <c r="K42" s="4" t="s">
        <v>29</v>
      </c>
      <c r="L42" s="4">
        <v>334.58</v>
      </c>
      <c r="M42" s="4">
        <v>334.58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44429</v>
      </c>
      <c r="S42" s="5">
        <v>44433</v>
      </c>
      <c r="T42" s="4" t="s">
        <v>33</v>
      </c>
      <c r="U42" s="4">
        <v>334.58</v>
      </c>
      <c r="V42" s="4">
        <v>0</v>
      </c>
      <c r="W42" s="4">
        <v>0</v>
      </c>
      <c r="X42" s="4">
        <v>2229332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7" workbookViewId="0">
      <selection activeCell="G45" sqref="G45"/>
    </sheetView>
  </sheetViews>
  <sheetFormatPr defaultColWidth="9" defaultRowHeight="13.5"/>
  <cols>
    <col min="1" max="1" width="13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4">
        <v>16077626753</v>
      </c>
      <c r="B2" s="5">
        <v>44424</v>
      </c>
      <c r="C2" s="5">
        <v>44430</v>
      </c>
      <c r="D2" s="4">
        <v>1586.61</v>
      </c>
      <c r="E2" s="4" t="str">
        <f>VLOOKUP(A2,HOP!A:L,12,0)</f>
        <v>1586.61</v>
      </c>
      <c r="F2" s="4" t="str">
        <f>VLOOKUP(A2,HOP!A:C,3,0)</f>
        <v>2224962</v>
      </c>
      <c r="G2" s="4">
        <f>D2-E2</f>
        <v>0</v>
      </c>
      <c r="H2" s="4" t="str">
        <f>$H$1&amp;F2</f>
        <v>,2224962</v>
      </c>
      <c r="I2" s="4" t="str">
        <f>VLOOKUP(A2,HOP!A:T,20,0)</f>
        <v>直连</v>
      </c>
    </row>
    <row r="3" s="4" customFormat="1" spans="1:9">
      <c r="A3" s="4">
        <v>16079700885</v>
      </c>
      <c r="B3" s="5">
        <v>44429</v>
      </c>
      <c r="C3" s="5">
        <v>44430</v>
      </c>
      <c r="D3" s="4">
        <v>168.7</v>
      </c>
      <c r="E3" s="4" t="str">
        <f>VLOOKUP(A3,HOP!A:L,12,0)</f>
        <v>168.70</v>
      </c>
      <c r="F3" s="4" t="str">
        <f>VLOOKUP(A3,HOP!A:C,3,0)</f>
        <v>2225284</v>
      </c>
      <c r="G3" s="4">
        <f>D3-E3</f>
        <v>0</v>
      </c>
      <c r="H3" s="4" t="str">
        <f>$H$1&amp;F3</f>
        <v>,2225284</v>
      </c>
      <c r="I3" s="4" t="str">
        <f>VLOOKUP(A3,HOP!A:T,20,0)</f>
        <v>直连</v>
      </c>
    </row>
    <row r="4" s="4" customFormat="1" spans="1:9">
      <c r="A4" s="4">
        <v>16091483960</v>
      </c>
      <c r="B4" s="5">
        <v>44427</v>
      </c>
      <c r="C4" s="5">
        <v>44430</v>
      </c>
      <c r="D4" s="4">
        <v>1790.46</v>
      </c>
      <c r="E4" s="4" t="str">
        <f>VLOOKUP(A4,HOP!A:L,12,0)</f>
        <v>1790.46</v>
      </c>
      <c r="F4" s="4" t="str">
        <f>VLOOKUP(A4,HOP!A:C,3,0)</f>
        <v>2226910</v>
      </c>
      <c r="G4" s="4">
        <f>D4-E4</f>
        <v>0</v>
      </c>
      <c r="H4" s="4" t="str">
        <f>$H$1&amp;F4</f>
        <v>,2226910</v>
      </c>
      <c r="I4" s="4" t="str">
        <f>VLOOKUP(A4,HOP!A:T,20,0)</f>
        <v>直连</v>
      </c>
    </row>
    <row r="5" s="4" customFormat="1" spans="1:9">
      <c r="A5" s="4">
        <v>16095431418</v>
      </c>
      <c r="B5" s="5">
        <v>44429</v>
      </c>
      <c r="C5" s="5">
        <v>44430</v>
      </c>
      <c r="D5" s="4">
        <v>802.1</v>
      </c>
      <c r="E5" s="4" t="str">
        <f>VLOOKUP(A5,HOP!A:L,12,0)</f>
        <v>802.10</v>
      </c>
      <c r="F5" s="4" t="str">
        <f>VLOOKUP(A5,HOP!A:C,3,0)</f>
        <v>2227037</v>
      </c>
      <c r="G5" s="4">
        <f>D5-E5</f>
        <v>0</v>
      </c>
      <c r="H5" s="4" t="str">
        <f>$H$1&amp;F5</f>
        <v>,2227037</v>
      </c>
      <c r="I5" s="4" t="str">
        <f>VLOOKUP(A5,HOP!A:T,20,0)</f>
        <v>直连</v>
      </c>
    </row>
    <row r="6" s="4" customFormat="1" spans="1:9">
      <c r="A6" s="4">
        <v>16099625133</v>
      </c>
      <c r="B6" s="5">
        <v>44428</v>
      </c>
      <c r="C6" s="5">
        <v>44430</v>
      </c>
      <c r="D6" s="4">
        <v>954.22</v>
      </c>
      <c r="E6" s="4" t="str">
        <f>VLOOKUP(A6,HOP!A:L,12,0)</f>
        <v>954.22</v>
      </c>
      <c r="F6" s="4" t="str">
        <f>VLOOKUP(A6,HOP!A:C,3,0)</f>
        <v>2227804</v>
      </c>
      <c r="G6" s="4">
        <f>D6-E6</f>
        <v>0</v>
      </c>
      <c r="H6" s="4" t="str">
        <f>$H$1&amp;F6</f>
        <v>,2227804</v>
      </c>
      <c r="I6" s="4" t="str">
        <f>VLOOKUP(A6,HOP!A:T,20,0)</f>
        <v>直连</v>
      </c>
    </row>
    <row r="7" s="4" customFormat="1" spans="1:9">
      <c r="A7" s="4">
        <v>16101225294</v>
      </c>
      <c r="B7" s="5">
        <v>44428</v>
      </c>
      <c r="C7" s="5">
        <v>44430</v>
      </c>
      <c r="D7" s="4">
        <v>229.44</v>
      </c>
      <c r="E7" s="4" t="str">
        <f>VLOOKUP(A7,HOP!A:L,12,0)</f>
        <v>229.44</v>
      </c>
      <c r="F7" s="4" t="str">
        <f>VLOOKUP(A7,HOP!A:C,3,0)</f>
        <v>2228154</v>
      </c>
      <c r="G7" s="4">
        <f>D7-E7</f>
        <v>0</v>
      </c>
      <c r="H7" s="4" t="str">
        <f>$H$1&amp;F7</f>
        <v>,2228154</v>
      </c>
      <c r="I7" s="4" t="str">
        <f>VLOOKUP(A7,HOP!A:T,20,0)</f>
        <v>直连</v>
      </c>
    </row>
    <row r="8" s="4" customFormat="1" hidden="1" spans="1:9">
      <c r="A8" s="4">
        <v>16107577787</v>
      </c>
      <c r="B8" s="5">
        <v>44429</v>
      </c>
      <c r="C8" s="5">
        <v>44430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16108408393</v>
      </c>
      <c r="B9" s="5">
        <v>44429</v>
      </c>
      <c r="C9" s="5">
        <v>44430</v>
      </c>
      <c r="D9" s="4">
        <v>194.5</v>
      </c>
      <c r="E9" s="4" t="str">
        <f>VLOOKUP(A9,HOP!A:L,12,0)</f>
        <v>194.50</v>
      </c>
      <c r="F9" s="4" t="str">
        <f>VLOOKUP(A9,HOP!A:C,3,0)</f>
        <v>2228713</v>
      </c>
      <c r="G9" s="4">
        <f>D9-E9</f>
        <v>0</v>
      </c>
      <c r="H9" s="4" t="str">
        <f>$H$1&amp;F9</f>
        <v>,2228713</v>
      </c>
      <c r="I9" s="4" t="str">
        <f>VLOOKUP(A9,HOP!A:T,20,0)</f>
        <v>直连</v>
      </c>
    </row>
    <row r="10" s="4" customFormat="1" hidden="1" spans="1:9">
      <c r="A10" s="4">
        <v>16108914881</v>
      </c>
      <c r="B10" s="5">
        <v>44429</v>
      </c>
      <c r="C10" s="5">
        <v>44430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16109002748</v>
      </c>
      <c r="B11" s="5">
        <v>44429</v>
      </c>
      <c r="C11" s="5">
        <v>44430</v>
      </c>
      <c r="D11" s="4">
        <v>105.56</v>
      </c>
      <c r="E11" s="4" t="str">
        <f>VLOOKUP(A11,HOP!A:L,12,0)</f>
        <v>105.56</v>
      </c>
      <c r="F11" s="4" t="str">
        <f>VLOOKUP(A11,HOP!A:C,3,0)</f>
        <v>2228813</v>
      </c>
      <c r="G11" s="4">
        <f>D11-E11</f>
        <v>0</v>
      </c>
      <c r="H11" s="4" t="str">
        <f>$H$1&amp;F11</f>
        <v>,2228813</v>
      </c>
      <c r="I11" s="4" t="str">
        <f>VLOOKUP(A11,HOP!A:T,20,0)</f>
        <v>直连</v>
      </c>
    </row>
    <row r="12" s="4" customFormat="1" spans="1:9">
      <c r="A12" s="4">
        <v>16109168363</v>
      </c>
      <c r="B12" s="5">
        <v>44429</v>
      </c>
      <c r="C12" s="5">
        <v>44430</v>
      </c>
      <c r="D12" s="4">
        <v>125.86</v>
      </c>
      <c r="E12" s="4" t="str">
        <f>VLOOKUP(A12,HOP!A:L,12,0)</f>
        <v>125.86</v>
      </c>
      <c r="F12" s="4" t="str">
        <f>VLOOKUP(A12,HOP!A:C,3,0)</f>
        <v>2228849</v>
      </c>
      <c r="G12" s="4">
        <f>D12-E12</f>
        <v>0</v>
      </c>
      <c r="H12" s="4" t="str">
        <f>$H$1&amp;F12</f>
        <v>,2228849</v>
      </c>
      <c r="I12" s="4" t="str">
        <f>VLOOKUP(A12,HOP!A:T,20,0)</f>
        <v>直连</v>
      </c>
    </row>
    <row r="13" s="4" customFormat="1" spans="1:9">
      <c r="A13" s="4">
        <v>16109242152</v>
      </c>
      <c r="B13" s="5">
        <v>44429</v>
      </c>
      <c r="C13" s="5">
        <v>44430</v>
      </c>
      <c r="D13" s="4">
        <v>125.86</v>
      </c>
      <c r="E13" s="4" t="str">
        <f>VLOOKUP(A13,HOP!A:L,12,0)</f>
        <v>125.86</v>
      </c>
      <c r="F13" s="4" t="str">
        <f>VLOOKUP(A13,HOP!A:C,3,0)</f>
        <v>2228860</v>
      </c>
      <c r="G13" s="4">
        <f>D13-E13</f>
        <v>0</v>
      </c>
      <c r="H13" s="4" t="str">
        <f>$H$1&amp;F13</f>
        <v>,2228860</v>
      </c>
      <c r="I13" s="4" t="str">
        <f>VLOOKUP(A13,HOP!A:T,20,0)</f>
        <v>直连</v>
      </c>
    </row>
    <row r="14" s="4" customFormat="1" spans="1:9">
      <c r="A14" s="4">
        <v>16109291530</v>
      </c>
      <c r="B14" s="5">
        <v>44429</v>
      </c>
      <c r="C14" s="5">
        <v>44430</v>
      </c>
      <c r="D14" s="4">
        <v>194.5</v>
      </c>
      <c r="E14" s="4" t="str">
        <f>VLOOKUP(A14,HOP!A:L,12,0)</f>
        <v>194.50</v>
      </c>
      <c r="F14" s="4" t="str">
        <f>VLOOKUP(A14,HOP!A:C,3,0)</f>
        <v>2228873</v>
      </c>
      <c r="G14" s="4">
        <f>D14-E14</f>
        <v>0</v>
      </c>
      <c r="H14" s="4" t="str">
        <f>$H$1&amp;F14</f>
        <v>,2228873</v>
      </c>
      <c r="I14" s="4" t="str">
        <f>VLOOKUP(A14,HOP!A:T,20,0)</f>
        <v>直连</v>
      </c>
    </row>
    <row r="15" s="4" customFormat="1" spans="1:9">
      <c r="A15" s="4">
        <v>16109461705</v>
      </c>
      <c r="B15" s="5">
        <v>44429</v>
      </c>
      <c r="C15" s="5">
        <v>44430</v>
      </c>
      <c r="D15" s="4">
        <v>179.95</v>
      </c>
      <c r="E15" s="4" t="str">
        <f>VLOOKUP(A15,HOP!A:L,12,0)</f>
        <v>179.95</v>
      </c>
      <c r="F15" s="4" t="str">
        <f>VLOOKUP(A15,HOP!A:C,3,0)</f>
        <v>2228928</v>
      </c>
      <c r="G15" s="4">
        <f>D15-E15</f>
        <v>0</v>
      </c>
      <c r="H15" s="4" t="str">
        <f>$H$1&amp;F15</f>
        <v>,2228928</v>
      </c>
      <c r="I15" s="4" t="str">
        <f>VLOOKUP(A15,HOP!A:T,20,0)</f>
        <v>直连</v>
      </c>
    </row>
    <row r="16" s="4" customFormat="1" spans="1:9">
      <c r="A16" s="4">
        <v>16109461541</v>
      </c>
      <c r="B16" s="5">
        <v>44429</v>
      </c>
      <c r="C16" s="5">
        <v>44430</v>
      </c>
      <c r="D16" s="4">
        <v>173.86</v>
      </c>
      <c r="E16" s="4" t="str">
        <f>VLOOKUP(A16,HOP!A:L,12,0)</f>
        <v>173.86</v>
      </c>
      <c r="F16" s="4" t="str">
        <f>VLOOKUP(A16,HOP!A:C,3,0)</f>
        <v>2228927</v>
      </c>
      <c r="G16" s="4">
        <f>D16-E16</f>
        <v>0</v>
      </c>
      <c r="H16" s="4" t="str">
        <f>$H$1&amp;F16</f>
        <v>,2228927</v>
      </c>
      <c r="I16" s="4" t="str">
        <f>VLOOKUP(A16,HOP!A:T,20,0)</f>
        <v>直连</v>
      </c>
    </row>
    <row r="17" s="4" customFormat="1" spans="1:9">
      <c r="A17" s="4">
        <v>16109704384</v>
      </c>
      <c r="B17" s="5">
        <v>44429</v>
      </c>
      <c r="C17" s="5">
        <v>44430</v>
      </c>
      <c r="D17" s="4">
        <v>692.3</v>
      </c>
      <c r="E17" s="4" t="str">
        <f>VLOOKUP(A17,HOP!A:L,12,0)</f>
        <v>692.30</v>
      </c>
      <c r="F17" s="4" t="str">
        <f>VLOOKUP(A17,HOP!A:C,3,0)</f>
        <v>2228963</v>
      </c>
      <c r="G17" s="4">
        <f>D17-E17</f>
        <v>0</v>
      </c>
      <c r="H17" s="4" t="str">
        <f>$H$1&amp;F17</f>
        <v>,2228963</v>
      </c>
      <c r="I17" s="4" t="str">
        <f>VLOOKUP(A17,HOP!A:T,20,0)</f>
        <v>直连</v>
      </c>
    </row>
    <row r="18" s="4" customFormat="1" spans="1:9">
      <c r="A18" s="4">
        <v>16109727331</v>
      </c>
      <c r="B18" s="5">
        <v>44429</v>
      </c>
      <c r="C18" s="5">
        <v>44430</v>
      </c>
      <c r="D18" s="4">
        <v>142.1</v>
      </c>
      <c r="E18" s="4" t="str">
        <f>VLOOKUP(A18,HOP!A:L,12,0)</f>
        <v>142.10</v>
      </c>
      <c r="F18" s="4" t="str">
        <f>VLOOKUP(A18,HOP!A:C,3,0)</f>
        <v>2228970</v>
      </c>
      <c r="G18" s="4">
        <f>D18-E18</f>
        <v>0</v>
      </c>
      <c r="H18" s="4" t="str">
        <f>$H$1&amp;F18</f>
        <v>,2228970</v>
      </c>
      <c r="I18" s="4" t="str">
        <f>VLOOKUP(A18,HOP!A:T,20,0)</f>
        <v>直连</v>
      </c>
    </row>
    <row r="19" s="4" customFormat="1" hidden="1" spans="1:9">
      <c r="A19" s="4">
        <v>16109735861</v>
      </c>
      <c r="B19" s="5">
        <v>44429</v>
      </c>
      <c r="C19" s="5">
        <v>44430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spans="1:9">
      <c r="A20" s="4">
        <v>16109739191</v>
      </c>
      <c r="B20" s="5">
        <v>44429</v>
      </c>
      <c r="C20" s="5">
        <v>44430</v>
      </c>
      <c r="D20" s="4">
        <v>183.42</v>
      </c>
      <c r="E20" s="4" t="str">
        <f>VLOOKUP(A20,HOP!A:L,12,0)</f>
        <v>183.42</v>
      </c>
      <c r="F20" s="4" t="str">
        <f>VLOOKUP(A20,HOP!A:C,3,0)</f>
        <v>2228973</v>
      </c>
      <c r="G20" s="4">
        <f>D20-E20</f>
        <v>0</v>
      </c>
      <c r="H20" s="4" t="str">
        <f>$H$1&amp;F20</f>
        <v>,2228973</v>
      </c>
      <c r="I20" s="4" t="str">
        <f>VLOOKUP(A20,HOP!A:T,20,0)</f>
        <v>直连</v>
      </c>
    </row>
    <row r="21" s="4" customFormat="1" spans="1:9">
      <c r="A21" s="4">
        <v>16109684161</v>
      </c>
      <c r="B21" s="5">
        <v>44429</v>
      </c>
      <c r="C21" s="5">
        <v>44430</v>
      </c>
      <c r="D21" s="4">
        <v>179.95</v>
      </c>
      <c r="E21" s="4" t="str">
        <f>VLOOKUP(A21,HOP!A:L,12,0)</f>
        <v>179.95</v>
      </c>
      <c r="F21" s="4" t="str">
        <f>VLOOKUP(A21,HOP!A:C,3,0)</f>
        <v>2228958</v>
      </c>
      <c r="G21" s="4">
        <f>D21-E21</f>
        <v>0</v>
      </c>
      <c r="H21" s="4" t="str">
        <f>$H$1&amp;F21</f>
        <v>,2228958</v>
      </c>
      <c r="I21" s="4" t="str">
        <f>VLOOKUP(A21,HOP!A:T,20,0)</f>
        <v>直连</v>
      </c>
    </row>
    <row r="22" s="4" customFormat="1" hidden="1" spans="1:9">
      <c r="A22" s="4">
        <v>16109883742</v>
      </c>
      <c r="B22" s="5">
        <v>44429</v>
      </c>
      <c r="C22" s="5">
        <v>44430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>D22-E22</f>
        <v>#N/A</v>
      </c>
      <c r="H22" s="4" t="e">
        <f>$H$1&amp;F22</f>
        <v>#N/A</v>
      </c>
      <c r="I22" s="4" t="e">
        <f>VLOOKUP(A22,HOP!A:T,20,0)</f>
        <v>#N/A</v>
      </c>
    </row>
    <row r="23" s="4" customFormat="1" spans="1:9">
      <c r="A23" s="4">
        <v>16109892768</v>
      </c>
      <c r="B23" s="5">
        <v>44429</v>
      </c>
      <c r="C23" s="5">
        <v>44430</v>
      </c>
      <c r="D23" s="4">
        <v>758.61</v>
      </c>
      <c r="E23" s="4" t="str">
        <f>VLOOKUP(A23,HOP!A:L,12,0)</f>
        <v>758.61</v>
      </c>
      <c r="F23" s="4" t="str">
        <f>VLOOKUP(A23,HOP!A:C,3,0)</f>
        <v>2229013</v>
      </c>
      <c r="G23" s="4">
        <f>D23-E23</f>
        <v>0</v>
      </c>
      <c r="H23" s="4" t="str">
        <f>$H$1&amp;F23</f>
        <v>,2229013</v>
      </c>
      <c r="I23" s="4" t="str">
        <f>VLOOKUP(A23,HOP!A:T,20,0)</f>
        <v>直连</v>
      </c>
    </row>
    <row r="24" s="4" customFormat="1" spans="1:9">
      <c r="A24" s="4">
        <v>16110118539</v>
      </c>
      <c r="B24" s="5">
        <v>44429</v>
      </c>
      <c r="C24" s="5">
        <v>44430</v>
      </c>
      <c r="D24" s="4">
        <v>115.38</v>
      </c>
      <c r="E24" s="4" t="str">
        <f>VLOOKUP(A24,HOP!A:L,12,0)</f>
        <v>115.38</v>
      </c>
      <c r="F24" s="4" t="str">
        <f>VLOOKUP(A24,HOP!A:C,3,0)</f>
        <v>2229061</v>
      </c>
      <c r="G24" s="4">
        <f>D24-E24</f>
        <v>0</v>
      </c>
      <c r="H24" s="4" t="str">
        <f>$H$1&amp;F24</f>
        <v>,2229061</v>
      </c>
      <c r="I24" s="4" t="str">
        <f>VLOOKUP(A24,HOP!A:T,20,0)</f>
        <v>直连</v>
      </c>
    </row>
    <row r="25" s="4" customFormat="1" spans="1:9">
      <c r="A25" s="4">
        <v>16110365778</v>
      </c>
      <c r="B25" s="5">
        <v>44429</v>
      </c>
      <c r="C25" s="5">
        <v>44430</v>
      </c>
      <c r="D25" s="4">
        <v>140.07</v>
      </c>
      <c r="E25" s="4" t="str">
        <f>VLOOKUP(A25,HOP!A:L,12,0)</f>
        <v>140.07</v>
      </c>
      <c r="F25" s="4" t="str">
        <f>VLOOKUP(A25,HOP!A:C,3,0)</f>
        <v>2229107</v>
      </c>
      <c r="G25" s="4">
        <f>D25-E25</f>
        <v>0</v>
      </c>
      <c r="H25" s="4" t="str">
        <f>$H$1&amp;F25</f>
        <v>,2229107</v>
      </c>
      <c r="I25" s="4" t="str">
        <f>VLOOKUP(A25,HOP!A:T,20,0)</f>
        <v>直连</v>
      </c>
    </row>
    <row r="26" s="4" customFormat="1" spans="1:9">
      <c r="A26" s="4">
        <v>16110372162</v>
      </c>
      <c r="B26" s="5">
        <v>44429</v>
      </c>
      <c r="C26" s="5">
        <v>44430</v>
      </c>
      <c r="D26" s="4">
        <v>296.38</v>
      </c>
      <c r="E26" s="4" t="str">
        <f>VLOOKUP(A26,HOP!A:L,12,0)</f>
        <v>296.38</v>
      </c>
      <c r="F26" s="4" t="str">
        <f>VLOOKUP(A26,HOP!A:C,3,0)</f>
        <v>2229109</v>
      </c>
      <c r="G26" s="4">
        <f>D26-E26</f>
        <v>0</v>
      </c>
      <c r="H26" s="4" t="str">
        <f>$H$1&amp;F26</f>
        <v>,2229109</v>
      </c>
      <c r="I26" s="4" t="str">
        <f>VLOOKUP(A26,HOP!A:T,20,0)</f>
        <v>直连</v>
      </c>
    </row>
    <row r="27" s="4" customFormat="1" spans="1:9">
      <c r="A27" s="4">
        <v>16110423517</v>
      </c>
      <c r="B27" s="5">
        <v>44429</v>
      </c>
      <c r="C27" s="5">
        <v>44430</v>
      </c>
      <c r="D27" s="4">
        <v>108.61</v>
      </c>
      <c r="E27" s="4" t="str">
        <f>VLOOKUP(A27,HOP!A:L,12,0)</f>
        <v>108.61</v>
      </c>
      <c r="F27" s="4" t="str">
        <f>VLOOKUP(A27,HOP!A:C,3,0)</f>
        <v>2229120</v>
      </c>
      <c r="G27" s="4">
        <f>D27-E27</f>
        <v>0</v>
      </c>
      <c r="H27" s="4" t="str">
        <f>$H$1&amp;F27</f>
        <v>,2229120</v>
      </c>
      <c r="I27" s="4" t="str">
        <f>VLOOKUP(A27,HOP!A:T,20,0)</f>
        <v>直连</v>
      </c>
    </row>
    <row r="28" s="4" customFormat="1" spans="1:9">
      <c r="A28" s="4">
        <v>16110516767</v>
      </c>
      <c r="B28" s="5">
        <v>44429</v>
      </c>
      <c r="C28" s="5">
        <v>44430</v>
      </c>
      <c r="D28" s="4">
        <v>109.62</v>
      </c>
      <c r="E28" s="4" t="str">
        <f>VLOOKUP(A28,HOP!A:L,12,0)</f>
        <v>109.62</v>
      </c>
      <c r="F28" s="4" t="str">
        <f>VLOOKUP(A28,HOP!A:C,3,0)</f>
        <v>2229145</v>
      </c>
      <c r="G28" s="4">
        <f>D28-E28</f>
        <v>0</v>
      </c>
      <c r="H28" s="4" t="str">
        <f>$H$1&amp;F28</f>
        <v>,2229145</v>
      </c>
      <c r="I28" s="4" t="str">
        <f>VLOOKUP(A28,HOP!A:T,20,0)</f>
        <v>直连</v>
      </c>
    </row>
    <row r="29" s="4" customFormat="1" hidden="1" spans="1:9">
      <c r="A29" s="4">
        <v>16110602724</v>
      </c>
      <c r="B29" s="5">
        <v>44429</v>
      </c>
      <c r="C29" s="5">
        <v>44430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>D29-E29</f>
        <v>#N/A</v>
      </c>
      <c r="H29" s="4" t="e">
        <f>$H$1&amp;F29</f>
        <v>#N/A</v>
      </c>
      <c r="I29" s="4" t="e">
        <f>VLOOKUP(A29,HOP!A:T,20,0)</f>
        <v>#N/A</v>
      </c>
    </row>
    <row r="30" s="4" customFormat="1" spans="1:9">
      <c r="A30" s="4">
        <v>16110658727</v>
      </c>
      <c r="B30" s="5">
        <v>44429</v>
      </c>
      <c r="C30" s="5">
        <v>44430</v>
      </c>
      <c r="D30" s="4">
        <v>482.33</v>
      </c>
      <c r="E30" s="4" t="str">
        <f>VLOOKUP(A30,HOP!A:L,12,0)</f>
        <v>482.33</v>
      </c>
      <c r="F30" s="4" t="str">
        <f>VLOOKUP(A30,HOP!A:C,3,0)</f>
        <v>2229173</v>
      </c>
      <c r="G30" s="4">
        <f t="shared" ref="G30:G37" si="0">D30-E30</f>
        <v>0</v>
      </c>
      <c r="H30" s="4" t="str">
        <f t="shared" ref="H30:H37" si="1">$H$1&amp;F30</f>
        <v>,2229173</v>
      </c>
      <c r="I30" s="4" t="str">
        <f>VLOOKUP(A30,HOP!A:T,20,0)</f>
        <v>直连</v>
      </c>
    </row>
    <row r="31" s="4" customFormat="1" spans="1:9">
      <c r="A31" s="4">
        <v>16110672845</v>
      </c>
      <c r="B31" s="5">
        <v>44429</v>
      </c>
      <c r="C31" s="5">
        <v>44430</v>
      </c>
      <c r="D31" s="4">
        <v>132.44</v>
      </c>
      <c r="E31" s="4" t="str">
        <f>VLOOKUP(A31,HOP!A:L,12,0)</f>
        <v>132.44</v>
      </c>
      <c r="F31" s="4" t="str">
        <f>VLOOKUP(A31,HOP!A:C,3,0)</f>
        <v>2229178</v>
      </c>
      <c r="G31" s="4">
        <f t="shared" si="0"/>
        <v>0</v>
      </c>
      <c r="H31" s="4" t="str">
        <f t="shared" si="1"/>
        <v>,2229178</v>
      </c>
      <c r="I31" s="4" t="str">
        <f>VLOOKUP(A31,HOP!A:T,20,0)</f>
        <v>直连</v>
      </c>
    </row>
    <row r="32" s="4" customFormat="1" spans="1:9">
      <c r="A32" s="4">
        <v>16110788446</v>
      </c>
      <c r="B32" s="5">
        <v>44429</v>
      </c>
      <c r="C32" s="5">
        <v>44430</v>
      </c>
      <c r="D32" s="4">
        <v>274.05</v>
      </c>
      <c r="E32" s="4" t="str">
        <f>VLOOKUP(A32,HOP!A:L,12,0)</f>
        <v>274.05</v>
      </c>
      <c r="F32" s="4" t="str">
        <f>VLOOKUP(A32,HOP!A:C,3,0)</f>
        <v>2229208</v>
      </c>
      <c r="G32" s="4">
        <f t="shared" si="0"/>
        <v>0</v>
      </c>
      <c r="H32" s="4" t="str">
        <f t="shared" si="1"/>
        <v>,2229208</v>
      </c>
      <c r="I32" s="4" t="str">
        <f>VLOOKUP(A32,HOP!A:T,20,0)</f>
        <v>直连</v>
      </c>
    </row>
    <row r="33" s="4" customFormat="1" spans="1:9">
      <c r="A33" s="4">
        <v>16111229045</v>
      </c>
      <c r="B33" s="5">
        <v>44429</v>
      </c>
      <c r="C33" s="5">
        <v>44430</v>
      </c>
      <c r="D33" s="4">
        <v>572.05</v>
      </c>
      <c r="E33" s="4" t="str">
        <f>VLOOKUP(A33,HOP!A:L,12,0)</f>
        <v>572.05</v>
      </c>
      <c r="F33" s="4" t="str">
        <f>VLOOKUP(A33,HOP!A:C,3,0)</f>
        <v>2229306</v>
      </c>
      <c r="G33" s="4">
        <f t="shared" si="0"/>
        <v>0</v>
      </c>
      <c r="H33" s="4" t="str">
        <f t="shared" si="1"/>
        <v>,2229306</v>
      </c>
      <c r="I33" s="4" t="str">
        <f>VLOOKUP(A33,HOP!A:T,20,0)</f>
        <v>直连</v>
      </c>
    </row>
    <row r="34" s="4" customFormat="1" spans="1:9">
      <c r="A34" s="4">
        <v>16111244785</v>
      </c>
      <c r="B34" s="5">
        <v>44429</v>
      </c>
      <c r="C34" s="5">
        <v>44430</v>
      </c>
      <c r="D34" s="4">
        <v>125.92</v>
      </c>
      <c r="E34" s="4" t="str">
        <f>VLOOKUP(A34,HOP!A:L,12,0)</f>
        <v>125.92</v>
      </c>
      <c r="F34" s="4" t="str">
        <f>VLOOKUP(A34,HOP!A:C,3,0)</f>
        <v>2229309</v>
      </c>
      <c r="G34" s="4">
        <f t="shared" si="0"/>
        <v>0</v>
      </c>
      <c r="H34" s="4" t="str">
        <f t="shared" si="1"/>
        <v>,2229309</v>
      </c>
      <c r="I34" s="4" t="str">
        <f>VLOOKUP(A34,HOP!A:T,20,0)</f>
        <v>直连</v>
      </c>
    </row>
    <row r="35" s="4" customFormat="1" spans="1:9">
      <c r="A35" s="4">
        <v>16111245954</v>
      </c>
      <c r="B35" s="5">
        <v>44429</v>
      </c>
      <c r="C35" s="5">
        <v>44430</v>
      </c>
      <c r="D35" s="4">
        <v>137.35</v>
      </c>
      <c r="E35" s="4" t="str">
        <f>VLOOKUP(A35,HOP!A:L,12,0)</f>
        <v>137.35</v>
      </c>
      <c r="F35" s="4" t="str">
        <f>VLOOKUP(A35,HOP!A:C,3,0)</f>
        <v>2229310</v>
      </c>
      <c r="G35" s="4">
        <f t="shared" si="0"/>
        <v>0</v>
      </c>
      <c r="H35" s="4" t="str">
        <f t="shared" si="1"/>
        <v>,2229310</v>
      </c>
      <c r="I35" s="4" t="str">
        <f>VLOOKUP(A35,HOP!A:T,20,0)</f>
        <v>直连</v>
      </c>
    </row>
    <row r="36" s="4" customFormat="1" spans="1:9">
      <c r="A36" s="4">
        <v>16111329481</v>
      </c>
      <c r="B36" s="5">
        <v>44429</v>
      </c>
      <c r="C36" s="5">
        <v>44430</v>
      </c>
      <c r="D36" s="4">
        <v>125.92</v>
      </c>
      <c r="E36" s="4" t="str">
        <f>VLOOKUP(A36,HOP!A:L,12,0)</f>
        <v>125.92</v>
      </c>
      <c r="F36" s="4" t="str">
        <f>VLOOKUP(A36,HOP!A:C,3,0)</f>
        <v>2229325</v>
      </c>
      <c r="G36" s="4">
        <f t="shared" si="0"/>
        <v>0</v>
      </c>
      <c r="H36" s="4" t="str">
        <f t="shared" si="1"/>
        <v>,2229325</v>
      </c>
      <c r="I36" s="4" t="str">
        <f>VLOOKUP(A36,HOP!A:T,20,0)</f>
        <v>直连</v>
      </c>
    </row>
    <row r="37" s="4" customFormat="1" spans="1:9">
      <c r="A37" s="4">
        <v>16111388535</v>
      </c>
      <c r="B37" s="5">
        <v>44429</v>
      </c>
      <c r="C37" s="5">
        <v>44430</v>
      </c>
      <c r="D37" s="4">
        <v>334.58</v>
      </c>
      <c r="E37" s="4" t="str">
        <f>VLOOKUP(A37,HOP!A:L,12,0)</f>
        <v>334.58</v>
      </c>
      <c r="F37" s="4" t="str">
        <f>VLOOKUP(A37,HOP!A:C,3,0)</f>
        <v>2229332</v>
      </c>
      <c r="G37" s="4">
        <f t="shared" si="0"/>
        <v>0</v>
      </c>
      <c r="H37" s="4" t="str">
        <f t="shared" si="1"/>
        <v>,2229332</v>
      </c>
      <c r="I37" s="4" t="str">
        <f>VLOOKUP(A37,HOP!A:T,20,0)</f>
        <v>直连</v>
      </c>
    </row>
    <row r="39" spans="4:4">
      <c r="D39" s="4">
        <f>SUM(D2:D38)</f>
        <v>11542.7</v>
      </c>
    </row>
    <row r="43" spans="1:1">
      <c r="A43" s="4" t="s">
        <v>126</v>
      </c>
    </row>
    <row r="44" spans="1:1">
      <c r="A44" s="4" t="s">
        <v>127</v>
      </c>
    </row>
    <row r="45" spans="1:1">
      <c r="A45" s="4" t="s">
        <v>128</v>
      </c>
    </row>
  </sheetData>
  <autoFilter ref="A1:XFD45">
    <filterColumn colId="3">
      <filters blank="1">
        <filter val="125.92"/>
        <filter val="179.95"/>
        <filter val="105.56"/>
        <filter val="1790.46"/>
        <filter val="334.58"/>
        <filter val="142.1"/>
        <filter val="802.1"/>
        <filter val="108.61"/>
        <filter val="758.61"/>
        <filter val="109.62"/>
        <filter val="954.22"/>
        <filter val="692.3"/>
        <filter val="194.5"/>
        <filter val="168.7"/>
        <filter val="1586.61"/>
        <filter val="482.33"/>
        <filter val="137.35"/>
        <filter val="11542.7"/>
        <filter val="115.38"/>
        <filter val="296.38"/>
        <filter val="183.42"/>
        <filter val="132.44"/>
        <filter val="229.44"/>
        <filter val="274.05"/>
        <filter val="572.05"/>
        <filter val="125.86"/>
        <filter val="173.86"/>
        <filter val="140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</row>
    <row r="2" s="1" customFormat="1" spans="1:20">
      <c r="A2" s="3">
        <v>16111388535</v>
      </c>
      <c r="B2" s="1" t="s">
        <v>146</v>
      </c>
      <c r="C2" s="1" t="s">
        <v>147</v>
      </c>
      <c r="D2" s="1" t="s">
        <v>148</v>
      </c>
      <c r="E2" s="1" t="s">
        <v>124</v>
      </c>
      <c r="F2" s="1" t="s">
        <v>146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</row>
    <row r="3" s="1" customFormat="1" spans="1:20">
      <c r="A3" s="3">
        <v>16111329481</v>
      </c>
      <c r="B3" s="1" t="s">
        <v>146</v>
      </c>
      <c r="C3" s="1" t="s">
        <v>160</v>
      </c>
      <c r="D3" s="1" t="s">
        <v>161</v>
      </c>
      <c r="E3" s="1" t="s">
        <v>121</v>
      </c>
      <c r="F3" s="1" t="s">
        <v>146</v>
      </c>
      <c r="G3" s="1" t="s">
        <v>149</v>
      </c>
      <c r="H3" s="1" t="s">
        <v>150</v>
      </c>
      <c r="I3" s="1" t="s">
        <v>162</v>
      </c>
      <c r="J3" s="1" t="s">
        <v>152</v>
      </c>
      <c r="K3" s="1" t="s">
        <v>162</v>
      </c>
      <c r="L3" s="1" t="s">
        <v>162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163</v>
      </c>
      <c r="R3" s="1" t="s">
        <v>157</v>
      </c>
      <c r="S3" s="1" t="s">
        <v>158</v>
      </c>
      <c r="T3" s="1" t="s">
        <v>159</v>
      </c>
    </row>
    <row r="4" s="1" customFormat="1" spans="1:20">
      <c r="A4" s="3">
        <v>16111245954</v>
      </c>
      <c r="B4" s="1" t="s">
        <v>146</v>
      </c>
      <c r="C4" s="1" t="s">
        <v>164</v>
      </c>
      <c r="D4" s="1" t="s">
        <v>165</v>
      </c>
      <c r="E4" s="1" t="s">
        <v>120</v>
      </c>
      <c r="F4" s="1" t="s">
        <v>146</v>
      </c>
      <c r="G4" s="1" t="s">
        <v>149</v>
      </c>
      <c r="H4" s="1" t="s">
        <v>150</v>
      </c>
      <c r="I4" s="1" t="s">
        <v>166</v>
      </c>
      <c r="J4" s="1" t="s">
        <v>152</v>
      </c>
      <c r="K4" s="1" t="s">
        <v>166</v>
      </c>
      <c r="L4" s="1" t="s">
        <v>166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167</v>
      </c>
      <c r="R4" s="1" t="s">
        <v>157</v>
      </c>
      <c r="S4" s="1" t="s">
        <v>158</v>
      </c>
      <c r="T4" s="1" t="s">
        <v>159</v>
      </c>
    </row>
    <row r="5" s="1" customFormat="1" spans="1:20">
      <c r="A5" s="3">
        <v>16111244785</v>
      </c>
      <c r="B5" s="1" t="s">
        <v>146</v>
      </c>
      <c r="C5" s="1" t="s">
        <v>168</v>
      </c>
      <c r="D5" s="1" t="s">
        <v>161</v>
      </c>
      <c r="E5" s="1" t="s">
        <v>117</v>
      </c>
      <c r="F5" s="1" t="s">
        <v>146</v>
      </c>
      <c r="G5" s="1" t="s">
        <v>149</v>
      </c>
      <c r="H5" s="1" t="s">
        <v>150</v>
      </c>
      <c r="I5" s="1" t="s">
        <v>162</v>
      </c>
      <c r="J5" s="1" t="s">
        <v>152</v>
      </c>
      <c r="K5" s="1" t="s">
        <v>162</v>
      </c>
      <c r="L5" s="1" t="s">
        <v>162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169</v>
      </c>
      <c r="R5" s="1" t="s">
        <v>157</v>
      </c>
      <c r="S5" s="1" t="s">
        <v>158</v>
      </c>
      <c r="T5" s="1" t="s">
        <v>159</v>
      </c>
    </row>
    <row r="6" s="1" customFormat="1" spans="1:20">
      <c r="A6" s="3">
        <v>16111229045</v>
      </c>
      <c r="B6" s="1" t="s">
        <v>146</v>
      </c>
      <c r="C6" s="1" t="s">
        <v>170</v>
      </c>
      <c r="D6" s="1" t="s">
        <v>171</v>
      </c>
      <c r="E6" s="1" t="s">
        <v>115</v>
      </c>
      <c r="F6" s="1" t="s">
        <v>146</v>
      </c>
      <c r="G6" s="1" t="s">
        <v>149</v>
      </c>
      <c r="H6" s="1" t="s">
        <v>150</v>
      </c>
      <c r="I6" s="1" t="s">
        <v>172</v>
      </c>
      <c r="J6" s="1" t="s">
        <v>152</v>
      </c>
      <c r="K6" s="1" t="s">
        <v>172</v>
      </c>
      <c r="L6" s="1" t="s">
        <v>172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173</v>
      </c>
      <c r="R6" s="1" t="s">
        <v>157</v>
      </c>
      <c r="S6" s="1" t="s">
        <v>158</v>
      </c>
      <c r="T6" s="1" t="s">
        <v>159</v>
      </c>
    </row>
    <row r="7" s="1" customFormat="1" spans="1:20">
      <c r="A7" s="3">
        <v>16110788446</v>
      </c>
      <c r="B7" s="1" t="s">
        <v>146</v>
      </c>
      <c r="C7" s="1" t="s">
        <v>174</v>
      </c>
      <c r="D7" s="1" t="s">
        <v>175</v>
      </c>
      <c r="E7" s="1" t="s">
        <v>112</v>
      </c>
      <c r="F7" s="1" t="s">
        <v>146</v>
      </c>
      <c r="G7" s="1" t="s">
        <v>149</v>
      </c>
      <c r="H7" s="1" t="s">
        <v>150</v>
      </c>
      <c r="I7" s="1" t="s">
        <v>176</v>
      </c>
      <c r="J7" s="1" t="s">
        <v>152</v>
      </c>
      <c r="K7" s="1" t="s">
        <v>176</v>
      </c>
      <c r="L7" s="1" t="s">
        <v>176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177</v>
      </c>
      <c r="R7" s="1" t="s">
        <v>157</v>
      </c>
      <c r="S7" s="1" t="s">
        <v>158</v>
      </c>
      <c r="T7" s="1" t="s">
        <v>159</v>
      </c>
    </row>
    <row r="8" s="1" customFormat="1" spans="1:20">
      <c r="A8" s="3">
        <v>16110672845</v>
      </c>
      <c r="B8" s="1" t="s">
        <v>146</v>
      </c>
      <c r="C8" s="1" t="s">
        <v>178</v>
      </c>
      <c r="D8" s="1" t="s">
        <v>179</v>
      </c>
      <c r="E8" s="1" t="s">
        <v>109</v>
      </c>
      <c r="F8" s="1" t="s">
        <v>146</v>
      </c>
      <c r="G8" s="1" t="s">
        <v>149</v>
      </c>
      <c r="H8" s="1" t="s">
        <v>150</v>
      </c>
      <c r="I8" s="1" t="s">
        <v>180</v>
      </c>
      <c r="J8" s="1" t="s">
        <v>152</v>
      </c>
      <c r="K8" s="1" t="s">
        <v>180</v>
      </c>
      <c r="L8" s="1" t="s">
        <v>180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181</v>
      </c>
      <c r="R8" s="1" t="s">
        <v>157</v>
      </c>
      <c r="S8" s="1" t="s">
        <v>158</v>
      </c>
      <c r="T8" s="1" t="s">
        <v>159</v>
      </c>
    </row>
    <row r="9" s="1" customFormat="1" spans="1:20">
      <c r="A9" s="3">
        <v>16110658727</v>
      </c>
      <c r="B9" s="1" t="s">
        <v>146</v>
      </c>
      <c r="C9" s="1" t="s">
        <v>182</v>
      </c>
      <c r="D9" s="1" t="s">
        <v>183</v>
      </c>
      <c r="E9" s="1" t="s">
        <v>107</v>
      </c>
      <c r="F9" s="1" t="s">
        <v>146</v>
      </c>
      <c r="G9" s="1" t="s">
        <v>149</v>
      </c>
      <c r="H9" s="1" t="s">
        <v>150</v>
      </c>
      <c r="I9" s="1" t="s">
        <v>184</v>
      </c>
      <c r="J9" s="1" t="s">
        <v>152</v>
      </c>
      <c r="K9" s="1" t="s">
        <v>184</v>
      </c>
      <c r="L9" s="1" t="s">
        <v>184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185</v>
      </c>
      <c r="R9" s="1" t="s">
        <v>157</v>
      </c>
      <c r="S9" s="1" t="s">
        <v>158</v>
      </c>
      <c r="T9" s="1" t="s">
        <v>159</v>
      </c>
    </row>
    <row r="10" s="1" customFormat="1" spans="1:20">
      <c r="A10" s="3">
        <v>16110516767</v>
      </c>
      <c r="B10" s="1" t="s">
        <v>146</v>
      </c>
      <c r="C10" s="1" t="s">
        <v>186</v>
      </c>
      <c r="D10" s="1" t="s">
        <v>187</v>
      </c>
      <c r="E10" s="1" t="s">
        <v>101</v>
      </c>
      <c r="F10" s="1" t="s">
        <v>146</v>
      </c>
      <c r="G10" s="1" t="s">
        <v>149</v>
      </c>
      <c r="H10" s="1" t="s">
        <v>150</v>
      </c>
      <c r="I10" s="1" t="s">
        <v>188</v>
      </c>
      <c r="J10" s="1" t="s">
        <v>152</v>
      </c>
      <c r="K10" s="1" t="s">
        <v>188</v>
      </c>
      <c r="L10" s="1" t="s">
        <v>188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189</v>
      </c>
      <c r="R10" s="1" t="s">
        <v>157</v>
      </c>
      <c r="S10" s="1" t="s">
        <v>158</v>
      </c>
      <c r="T10" s="1" t="s">
        <v>159</v>
      </c>
    </row>
    <row r="11" s="1" customFormat="1" spans="1:20">
      <c r="A11" s="3">
        <v>16110423517</v>
      </c>
      <c r="B11" s="1" t="s">
        <v>146</v>
      </c>
      <c r="C11" s="1" t="s">
        <v>190</v>
      </c>
      <c r="D11" s="1" t="s">
        <v>191</v>
      </c>
      <c r="E11" s="1" t="s">
        <v>99</v>
      </c>
      <c r="F11" s="1" t="s">
        <v>146</v>
      </c>
      <c r="G11" s="1" t="s">
        <v>149</v>
      </c>
      <c r="H11" s="1" t="s">
        <v>150</v>
      </c>
      <c r="I11" s="1" t="s">
        <v>192</v>
      </c>
      <c r="J11" s="1" t="s">
        <v>152</v>
      </c>
      <c r="K11" s="1" t="s">
        <v>192</v>
      </c>
      <c r="L11" s="1" t="s">
        <v>192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193</v>
      </c>
      <c r="R11" s="1" t="s">
        <v>157</v>
      </c>
      <c r="S11" s="1" t="s">
        <v>158</v>
      </c>
      <c r="T11" s="1" t="s">
        <v>159</v>
      </c>
    </row>
    <row r="12" s="1" customFormat="1" spans="1:20">
      <c r="A12" s="3">
        <v>16110372162</v>
      </c>
      <c r="B12" s="1" t="s">
        <v>146</v>
      </c>
      <c r="C12" s="1" t="s">
        <v>194</v>
      </c>
      <c r="D12" s="1" t="s">
        <v>195</v>
      </c>
      <c r="E12" s="1" t="s">
        <v>96</v>
      </c>
      <c r="F12" s="1" t="s">
        <v>146</v>
      </c>
      <c r="G12" s="1" t="s">
        <v>149</v>
      </c>
      <c r="H12" s="1" t="s">
        <v>150</v>
      </c>
      <c r="I12" s="1" t="s">
        <v>196</v>
      </c>
      <c r="J12" s="1" t="s">
        <v>152</v>
      </c>
      <c r="K12" s="1" t="s">
        <v>196</v>
      </c>
      <c r="L12" s="1" t="s">
        <v>196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197</v>
      </c>
      <c r="R12" s="1" t="s">
        <v>157</v>
      </c>
      <c r="S12" s="1" t="s">
        <v>158</v>
      </c>
      <c r="T12" s="1" t="s">
        <v>159</v>
      </c>
    </row>
    <row r="13" s="1" customFormat="1" spans="1:20">
      <c r="A13" s="3">
        <v>16110365778</v>
      </c>
      <c r="B13" s="1" t="s">
        <v>146</v>
      </c>
      <c r="C13" s="1" t="s">
        <v>198</v>
      </c>
      <c r="D13" s="1" t="s">
        <v>199</v>
      </c>
      <c r="E13" s="1" t="s">
        <v>93</v>
      </c>
      <c r="F13" s="1" t="s">
        <v>146</v>
      </c>
      <c r="G13" s="1" t="s">
        <v>149</v>
      </c>
      <c r="H13" s="1" t="s">
        <v>150</v>
      </c>
      <c r="I13" s="1" t="s">
        <v>200</v>
      </c>
      <c r="J13" s="1" t="s">
        <v>152</v>
      </c>
      <c r="K13" s="1" t="s">
        <v>200</v>
      </c>
      <c r="L13" s="1" t="s">
        <v>200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201</v>
      </c>
      <c r="R13" s="1" t="s">
        <v>157</v>
      </c>
      <c r="S13" s="1" t="s">
        <v>158</v>
      </c>
      <c r="T13" s="1" t="s">
        <v>159</v>
      </c>
    </row>
    <row r="14" s="1" customFormat="1" spans="1:20">
      <c r="A14" s="3">
        <v>16110118539</v>
      </c>
      <c r="B14" s="1" t="s">
        <v>146</v>
      </c>
      <c r="C14" s="1" t="s">
        <v>202</v>
      </c>
      <c r="D14" s="1" t="s">
        <v>203</v>
      </c>
      <c r="E14" s="1" t="s">
        <v>90</v>
      </c>
      <c r="F14" s="1" t="s">
        <v>146</v>
      </c>
      <c r="G14" s="1" t="s">
        <v>149</v>
      </c>
      <c r="H14" s="1" t="s">
        <v>150</v>
      </c>
      <c r="I14" s="1" t="s">
        <v>204</v>
      </c>
      <c r="J14" s="1" t="s">
        <v>152</v>
      </c>
      <c r="K14" s="1" t="s">
        <v>204</v>
      </c>
      <c r="L14" s="1" t="s">
        <v>204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205</v>
      </c>
      <c r="R14" s="1" t="s">
        <v>157</v>
      </c>
      <c r="S14" s="1" t="s">
        <v>158</v>
      </c>
      <c r="T14" s="1" t="s">
        <v>159</v>
      </c>
    </row>
    <row r="15" s="1" customFormat="1" spans="1:20">
      <c r="A15" s="3">
        <v>16109892768</v>
      </c>
      <c r="B15" s="1" t="s">
        <v>146</v>
      </c>
      <c r="C15" s="1" t="s">
        <v>206</v>
      </c>
      <c r="D15" s="1" t="s">
        <v>207</v>
      </c>
      <c r="E15" s="1" t="s">
        <v>208</v>
      </c>
      <c r="F15" s="1" t="s">
        <v>146</v>
      </c>
      <c r="G15" s="1" t="s">
        <v>149</v>
      </c>
      <c r="H15" s="1" t="s">
        <v>150</v>
      </c>
      <c r="I15" s="1" t="s">
        <v>209</v>
      </c>
      <c r="J15" s="1" t="s">
        <v>152</v>
      </c>
      <c r="K15" s="1" t="s">
        <v>209</v>
      </c>
      <c r="L15" s="1" t="s">
        <v>209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210</v>
      </c>
      <c r="R15" s="1" t="s">
        <v>157</v>
      </c>
      <c r="S15" s="1" t="s">
        <v>158</v>
      </c>
      <c r="T15" s="1" t="s">
        <v>159</v>
      </c>
    </row>
    <row r="16" s="1" customFormat="1" spans="1:20">
      <c r="A16" s="3">
        <v>16109739191</v>
      </c>
      <c r="B16" s="1" t="s">
        <v>146</v>
      </c>
      <c r="C16" s="1" t="s">
        <v>211</v>
      </c>
      <c r="D16" s="1" t="s">
        <v>212</v>
      </c>
      <c r="E16" s="1" t="s">
        <v>81</v>
      </c>
      <c r="F16" s="1" t="s">
        <v>146</v>
      </c>
      <c r="G16" s="1" t="s">
        <v>149</v>
      </c>
      <c r="H16" s="1" t="s">
        <v>150</v>
      </c>
      <c r="I16" s="1" t="s">
        <v>213</v>
      </c>
      <c r="J16" s="1" t="s">
        <v>152</v>
      </c>
      <c r="K16" s="1" t="s">
        <v>213</v>
      </c>
      <c r="L16" s="1" t="s">
        <v>213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214</v>
      </c>
      <c r="R16" s="1" t="s">
        <v>157</v>
      </c>
      <c r="S16" s="1" t="s">
        <v>158</v>
      </c>
      <c r="T16" s="1" t="s">
        <v>159</v>
      </c>
    </row>
    <row r="17" s="1" customFormat="1" spans="1:20">
      <c r="A17" s="3">
        <v>16109727331</v>
      </c>
      <c r="B17" s="1" t="s">
        <v>146</v>
      </c>
      <c r="C17" s="1" t="s">
        <v>215</v>
      </c>
      <c r="D17" s="1" t="s">
        <v>216</v>
      </c>
      <c r="E17" s="1" t="s">
        <v>77</v>
      </c>
      <c r="F17" s="1" t="s">
        <v>146</v>
      </c>
      <c r="G17" s="1" t="s">
        <v>149</v>
      </c>
      <c r="H17" s="1" t="s">
        <v>150</v>
      </c>
      <c r="I17" s="1" t="s">
        <v>217</v>
      </c>
      <c r="J17" s="1" t="s">
        <v>152</v>
      </c>
      <c r="K17" s="1" t="s">
        <v>217</v>
      </c>
      <c r="L17" s="1" t="s">
        <v>217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218</v>
      </c>
      <c r="R17" s="1" t="s">
        <v>157</v>
      </c>
      <c r="S17" s="1" t="s">
        <v>158</v>
      </c>
      <c r="T17" s="1" t="s">
        <v>159</v>
      </c>
    </row>
    <row r="18" s="1" customFormat="1" spans="1:20">
      <c r="A18" s="3">
        <v>16109704384</v>
      </c>
      <c r="B18" s="1" t="s">
        <v>146</v>
      </c>
      <c r="C18" s="1" t="s">
        <v>219</v>
      </c>
      <c r="D18" s="1" t="s">
        <v>220</v>
      </c>
      <c r="E18" s="1" t="s">
        <v>74</v>
      </c>
      <c r="F18" s="1" t="s">
        <v>146</v>
      </c>
      <c r="G18" s="1" t="s">
        <v>149</v>
      </c>
      <c r="H18" s="1" t="s">
        <v>150</v>
      </c>
      <c r="I18" s="1" t="s">
        <v>221</v>
      </c>
      <c r="J18" s="1" t="s">
        <v>152</v>
      </c>
      <c r="K18" s="1" t="s">
        <v>221</v>
      </c>
      <c r="L18" s="1" t="s">
        <v>221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222</v>
      </c>
      <c r="R18" s="1" t="s">
        <v>157</v>
      </c>
      <c r="S18" s="1" t="s">
        <v>158</v>
      </c>
      <c r="T18" s="1" t="s">
        <v>159</v>
      </c>
    </row>
    <row r="19" s="1" customFormat="1" spans="1:20">
      <c r="A19" s="3">
        <v>16109684161</v>
      </c>
      <c r="B19" s="1" t="s">
        <v>146</v>
      </c>
      <c r="C19" s="1" t="s">
        <v>223</v>
      </c>
      <c r="D19" s="1" t="s">
        <v>224</v>
      </c>
      <c r="E19" s="1" t="s">
        <v>82</v>
      </c>
      <c r="F19" s="1" t="s">
        <v>146</v>
      </c>
      <c r="G19" s="1" t="s">
        <v>149</v>
      </c>
      <c r="H19" s="1" t="s">
        <v>150</v>
      </c>
      <c r="I19" s="1" t="s">
        <v>225</v>
      </c>
      <c r="J19" s="1" t="s">
        <v>152</v>
      </c>
      <c r="K19" s="1" t="s">
        <v>225</v>
      </c>
      <c r="L19" s="1" t="s">
        <v>225</v>
      </c>
      <c r="M19" s="1" t="s">
        <v>153</v>
      </c>
      <c r="N19" s="1" t="s">
        <v>153</v>
      </c>
      <c r="O19" s="1" t="s">
        <v>154</v>
      </c>
      <c r="P19" s="1" t="s">
        <v>155</v>
      </c>
      <c r="Q19" s="1" t="s">
        <v>226</v>
      </c>
      <c r="R19" s="1" t="s">
        <v>157</v>
      </c>
      <c r="S19" s="1" t="s">
        <v>158</v>
      </c>
      <c r="T19" s="1" t="s">
        <v>159</v>
      </c>
    </row>
    <row r="20" s="1" customFormat="1" spans="1:20">
      <c r="A20" s="3">
        <v>16109461705</v>
      </c>
      <c r="B20" s="1" t="s">
        <v>146</v>
      </c>
      <c r="C20" s="1" t="s">
        <v>227</v>
      </c>
      <c r="D20" s="1" t="s">
        <v>224</v>
      </c>
      <c r="E20" s="1" t="s">
        <v>68</v>
      </c>
      <c r="F20" s="1" t="s">
        <v>146</v>
      </c>
      <c r="G20" s="1" t="s">
        <v>149</v>
      </c>
      <c r="H20" s="1" t="s">
        <v>150</v>
      </c>
      <c r="I20" s="1" t="s">
        <v>225</v>
      </c>
      <c r="J20" s="1" t="s">
        <v>152</v>
      </c>
      <c r="K20" s="1" t="s">
        <v>225</v>
      </c>
      <c r="L20" s="1" t="s">
        <v>225</v>
      </c>
      <c r="M20" s="1" t="s">
        <v>153</v>
      </c>
      <c r="N20" s="1" t="s">
        <v>153</v>
      </c>
      <c r="O20" s="1" t="s">
        <v>154</v>
      </c>
      <c r="P20" s="1" t="s">
        <v>155</v>
      </c>
      <c r="Q20" s="1" t="s">
        <v>228</v>
      </c>
      <c r="R20" s="1" t="s">
        <v>157</v>
      </c>
      <c r="S20" s="1" t="s">
        <v>158</v>
      </c>
      <c r="T20" s="1" t="s">
        <v>159</v>
      </c>
    </row>
    <row r="21" s="1" customFormat="1" spans="1:20">
      <c r="A21" s="3">
        <v>16109461541</v>
      </c>
      <c r="B21" s="1" t="s">
        <v>146</v>
      </c>
      <c r="C21" s="1" t="s">
        <v>229</v>
      </c>
      <c r="D21" s="1" t="s">
        <v>230</v>
      </c>
      <c r="E21" s="1" t="s">
        <v>71</v>
      </c>
      <c r="F21" s="1" t="s">
        <v>146</v>
      </c>
      <c r="G21" s="1" t="s">
        <v>149</v>
      </c>
      <c r="H21" s="1" t="s">
        <v>150</v>
      </c>
      <c r="I21" s="1" t="s">
        <v>231</v>
      </c>
      <c r="J21" s="1" t="s">
        <v>152</v>
      </c>
      <c r="K21" s="1" t="s">
        <v>231</v>
      </c>
      <c r="L21" s="1" t="s">
        <v>231</v>
      </c>
      <c r="M21" s="1" t="s">
        <v>153</v>
      </c>
      <c r="N21" s="1" t="s">
        <v>153</v>
      </c>
      <c r="O21" s="1" t="s">
        <v>154</v>
      </c>
      <c r="P21" s="1" t="s">
        <v>155</v>
      </c>
      <c r="Q21" s="1" t="s">
        <v>232</v>
      </c>
      <c r="R21" s="1" t="s">
        <v>157</v>
      </c>
      <c r="S21" s="1" t="s">
        <v>158</v>
      </c>
      <c r="T21" s="1" t="s">
        <v>159</v>
      </c>
    </row>
    <row r="22" s="1" customFormat="1" spans="1:20">
      <c r="A22" s="3">
        <v>16109291530</v>
      </c>
      <c r="B22" s="1" t="s">
        <v>146</v>
      </c>
      <c r="C22" s="1" t="s">
        <v>233</v>
      </c>
      <c r="D22" s="1" t="s">
        <v>234</v>
      </c>
      <c r="E22" s="1" t="s">
        <v>66</v>
      </c>
      <c r="F22" s="1" t="s">
        <v>146</v>
      </c>
      <c r="G22" s="1" t="s">
        <v>149</v>
      </c>
      <c r="H22" s="1" t="s">
        <v>150</v>
      </c>
      <c r="I22" s="1" t="s">
        <v>235</v>
      </c>
      <c r="J22" s="1" t="s">
        <v>152</v>
      </c>
      <c r="K22" s="1" t="s">
        <v>235</v>
      </c>
      <c r="L22" s="1" t="s">
        <v>235</v>
      </c>
      <c r="M22" s="1" t="s">
        <v>153</v>
      </c>
      <c r="N22" s="1" t="s">
        <v>153</v>
      </c>
      <c r="O22" s="1" t="s">
        <v>154</v>
      </c>
      <c r="P22" s="1" t="s">
        <v>155</v>
      </c>
      <c r="Q22" s="1" t="s">
        <v>236</v>
      </c>
      <c r="R22" s="1" t="s">
        <v>157</v>
      </c>
      <c r="S22" s="1" t="s">
        <v>158</v>
      </c>
      <c r="T22" s="1" t="s">
        <v>159</v>
      </c>
    </row>
    <row r="23" s="1" customFormat="1" spans="1:20">
      <c r="A23" s="3">
        <v>16109242152</v>
      </c>
      <c r="B23" s="1" t="s">
        <v>146</v>
      </c>
      <c r="C23" s="1" t="s">
        <v>237</v>
      </c>
      <c r="D23" s="1" t="s">
        <v>238</v>
      </c>
      <c r="E23" s="1" t="s">
        <v>64</v>
      </c>
      <c r="F23" s="1" t="s">
        <v>146</v>
      </c>
      <c r="G23" s="1" t="s">
        <v>149</v>
      </c>
      <c r="H23" s="1" t="s">
        <v>150</v>
      </c>
      <c r="I23" s="1" t="s">
        <v>239</v>
      </c>
      <c r="J23" s="1" t="s">
        <v>152</v>
      </c>
      <c r="K23" s="1" t="s">
        <v>239</v>
      </c>
      <c r="L23" s="1" t="s">
        <v>239</v>
      </c>
      <c r="M23" s="1" t="s">
        <v>153</v>
      </c>
      <c r="N23" s="1" t="s">
        <v>153</v>
      </c>
      <c r="O23" s="1" t="s">
        <v>154</v>
      </c>
      <c r="P23" s="1" t="s">
        <v>155</v>
      </c>
      <c r="Q23" s="1" t="s">
        <v>240</v>
      </c>
      <c r="R23" s="1" t="s">
        <v>157</v>
      </c>
      <c r="S23" s="1" t="s">
        <v>158</v>
      </c>
      <c r="T23" s="1" t="s">
        <v>159</v>
      </c>
    </row>
    <row r="24" s="1" customFormat="1" spans="1:20">
      <c r="A24" s="3">
        <v>16109168363</v>
      </c>
      <c r="B24" s="1" t="s">
        <v>146</v>
      </c>
      <c r="C24" s="1" t="s">
        <v>241</v>
      </c>
      <c r="D24" s="1" t="s">
        <v>238</v>
      </c>
      <c r="E24" s="1" t="s">
        <v>63</v>
      </c>
      <c r="F24" s="1" t="s">
        <v>146</v>
      </c>
      <c r="G24" s="1" t="s">
        <v>149</v>
      </c>
      <c r="H24" s="1" t="s">
        <v>150</v>
      </c>
      <c r="I24" s="1" t="s">
        <v>239</v>
      </c>
      <c r="J24" s="1" t="s">
        <v>152</v>
      </c>
      <c r="K24" s="1" t="s">
        <v>239</v>
      </c>
      <c r="L24" s="1" t="s">
        <v>239</v>
      </c>
      <c r="M24" s="1" t="s">
        <v>153</v>
      </c>
      <c r="N24" s="1" t="s">
        <v>153</v>
      </c>
      <c r="O24" s="1" t="s">
        <v>154</v>
      </c>
      <c r="P24" s="1" t="s">
        <v>155</v>
      </c>
      <c r="Q24" s="1" t="s">
        <v>242</v>
      </c>
      <c r="R24" s="1" t="s">
        <v>157</v>
      </c>
      <c r="S24" s="1" t="s">
        <v>158</v>
      </c>
      <c r="T24" s="1" t="s">
        <v>159</v>
      </c>
    </row>
    <row r="25" s="1" customFormat="1" spans="1:20">
      <c r="A25" s="3">
        <v>16109002748</v>
      </c>
      <c r="B25" s="1" t="s">
        <v>146</v>
      </c>
      <c r="C25" s="1" t="s">
        <v>243</v>
      </c>
      <c r="D25" s="1" t="s">
        <v>244</v>
      </c>
      <c r="E25" s="1" t="s">
        <v>59</v>
      </c>
      <c r="F25" s="1" t="s">
        <v>146</v>
      </c>
      <c r="G25" s="1" t="s">
        <v>149</v>
      </c>
      <c r="H25" s="1" t="s">
        <v>150</v>
      </c>
      <c r="I25" s="1" t="s">
        <v>245</v>
      </c>
      <c r="J25" s="1" t="s">
        <v>152</v>
      </c>
      <c r="K25" s="1" t="s">
        <v>245</v>
      </c>
      <c r="L25" s="1" t="s">
        <v>245</v>
      </c>
      <c r="M25" s="1" t="s">
        <v>153</v>
      </c>
      <c r="N25" s="1" t="s">
        <v>153</v>
      </c>
      <c r="O25" s="1" t="s">
        <v>154</v>
      </c>
      <c r="P25" s="1" t="s">
        <v>155</v>
      </c>
      <c r="Q25" s="1" t="s">
        <v>246</v>
      </c>
      <c r="R25" s="1" t="s">
        <v>157</v>
      </c>
      <c r="S25" s="1" t="s">
        <v>158</v>
      </c>
      <c r="T25" s="1" t="s">
        <v>159</v>
      </c>
    </row>
    <row r="26" s="1" customFormat="1" spans="1:20">
      <c r="A26" s="3">
        <v>16108408393</v>
      </c>
      <c r="B26" s="1" t="s">
        <v>146</v>
      </c>
      <c r="C26" s="1" t="s">
        <v>247</v>
      </c>
      <c r="D26" s="1" t="s">
        <v>234</v>
      </c>
      <c r="E26" s="1" t="s">
        <v>53</v>
      </c>
      <c r="F26" s="1" t="s">
        <v>146</v>
      </c>
      <c r="G26" s="1" t="s">
        <v>149</v>
      </c>
      <c r="H26" s="1" t="s">
        <v>150</v>
      </c>
      <c r="I26" s="1" t="s">
        <v>235</v>
      </c>
      <c r="J26" s="1" t="s">
        <v>152</v>
      </c>
      <c r="K26" s="1" t="s">
        <v>235</v>
      </c>
      <c r="L26" s="1" t="s">
        <v>235</v>
      </c>
      <c r="M26" s="1" t="s">
        <v>153</v>
      </c>
      <c r="N26" s="1" t="s">
        <v>153</v>
      </c>
      <c r="O26" s="1" t="s">
        <v>154</v>
      </c>
      <c r="P26" s="1" t="s">
        <v>155</v>
      </c>
      <c r="Q26" s="1" t="s">
        <v>248</v>
      </c>
      <c r="R26" s="1" t="s">
        <v>157</v>
      </c>
      <c r="S26" s="1" t="s">
        <v>158</v>
      </c>
      <c r="T26" s="1" t="s">
        <v>159</v>
      </c>
    </row>
    <row r="27" s="1" customFormat="1" spans="1:20">
      <c r="A27" s="3">
        <v>16101225294</v>
      </c>
      <c r="B27" s="1" t="s">
        <v>249</v>
      </c>
      <c r="C27" s="1" t="s">
        <v>250</v>
      </c>
      <c r="D27" s="1" t="s">
        <v>251</v>
      </c>
      <c r="E27" s="1" t="s">
        <v>47</v>
      </c>
      <c r="F27" s="1" t="s">
        <v>249</v>
      </c>
      <c r="G27" s="1" t="s">
        <v>149</v>
      </c>
      <c r="H27" s="1" t="s">
        <v>150</v>
      </c>
      <c r="I27" s="1" t="s">
        <v>252</v>
      </c>
      <c r="J27" s="1" t="s">
        <v>152</v>
      </c>
      <c r="K27" s="1" t="s">
        <v>252</v>
      </c>
      <c r="L27" s="1" t="s">
        <v>252</v>
      </c>
      <c r="M27" s="1" t="s">
        <v>153</v>
      </c>
      <c r="N27" s="1" t="s">
        <v>153</v>
      </c>
      <c r="O27" s="1" t="s">
        <v>154</v>
      </c>
      <c r="P27" s="1" t="s">
        <v>155</v>
      </c>
      <c r="Q27" s="1" t="s">
        <v>253</v>
      </c>
      <c r="R27" s="1" t="s">
        <v>157</v>
      </c>
      <c r="S27" s="1" t="s">
        <v>158</v>
      </c>
      <c r="T27" s="1" t="s">
        <v>159</v>
      </c>
    </row>
    <row r="28" s="1" customFormat="1" spans="1:20">
      <c r="A28" s="3">
        <v>16099625133</v>
      </c>
      <c r="B28" s="1" t="s">
        <v>249</v>
      </c>
      <c r="C28" s="1" t="s">
        <v>254</v>
      </c>
      <c r="D28" s="1" t="s">
        <v>255</v>
      </c>
      <c r="E28" s="1" t="s">
        <v>45</v>
      </c>
      <c r="F28" s="1" t="s">
        <v>249</v>
      </c>
      <c r="G28" s="1" t="s">
        <v>149</v>
      </c>
      <c r="H28" s="1" t="s">
        <v>150</v>
      </c>
      <c r="I28" s="1" t="s">
        <v>256</v>
      </c>
      <c r="J28" s="1" t="s">
        <v>152</v>
      </c>
      <c r="K28" s="1" t="s">
        <v>256</v>
      </c>
      <c r="L28" s="1" t="s">
        <v>256</v>
      </c>
      <c r="M28" s="1" t="s">
        <v>153</v>
      </c>
      <c r="N28" s="1" t="s">
        <v>153</v>
      </c>
      <c r="O28" s="1" t="s">
        <v>154</v>
      </c>
      <c r="P28" s="1" t="s">
        <v>155</v>
      </c>
      <c r="Q28" s="1" t="s">
        <v>257</v>
      </c>
      <c r="R28" s="1" t="s">
        <v>157</v>
      </c>
      <c r="S28" s="1" t="s">
        <v>158</v>
      </c>
      <c r="T28" s="1" t="s">
        <v>159</v>
      </c>
    </row>
    <row r="29" s="1" customFormat="1" spans="1:20">
      <c r="A29" s="3">
        <v>16095431418</v>
      </c>
      <c r="B29" s="1" t="s">
        <v>258</v>
      </c>
      <c r="C29" s="1" t="s">
        <v>259</v>
      </c>
      <c r="D29" s="1" t="s">
        <v>260</v>
      </c>
      <c r="E29" s="1" t="s">
        <v>42</v>
      </c>
      <c r="F29" s="1" t="s">
        <v>146</v>
      </c>
      <c r="G29" s="1" t="s">
        <v>149</v>
      </c>
      <c r="H29" s="1" t="s">
        <v>150</v>
      </c>
      <c r="I29" s="1" t="s">
        <v>261</v>
      </c>
      <c r="J29" s="1" t="s">
        <v>152</v>
      </c>
      <c r="K29" s="1" t="s">
        <v>261</v>
      </c>
      <c r="L29" s="1" t="s">
        <v>261</v>
      </c>
      <c r="M29" s="1" t="s">
        <v>153</v>
      </c>
      <c r="N29" s="1" t="s">
        <v>153</v>
      </c>
      <c r="O29" s="1" t="s">
        <v>154</v>
      </c>
      <c r="P29" s="1" t="s">
        <v>155</v>
      </c>
      <c r="Q29" s="1" t="s">
        <v>262</v>
      </c>
      <c r="R29" s="1" t="s">
        <v>157</v>
      </c>
      <c r="S29" s="1" t="s">
        <v>158</v>
      </c>
      <c r="T29" s="1" t="s">
        <v>159</v>
      </c>
    </row>
    <row r="30" s="1" customFormat="1" spans="1:20">
      <c r="A30" s="3">
        <v>16091483960</v>
      </c>
      <c r="B30" s="1" t="s">
        <v>258</v>
      </c>
      <c r="C30" s="1" t="s">
        <v>263</v>
      </c>
      <c r="D30" s="1" t="s">
        <v>264</v>
      </c>
      <c r="E30" s="1" t="s">
        <v>39</v>
      </c>
      <c r="F30" s="1" t="s">
        <v>258</v>
      </c>
      <c r="G30" s="1" t="s">
        <v>149</v>
      </c>
      <c r="H30" s="1" t="s">
        <v>150</v>
      </c>
      <c r="I30" s="1" t="s">
        <v>265</v>
      </c>
      <c r="J30" s="1" t="s">
        <v>152</v>
      </c>
      <c r="K30" s="1" t="s">
        <v>265</v>
      </c>
      <c r="L30" s="1" t="s">
        <v>265</v>
      </c>
      <c r="M30" s="1" t="s">
        <v>153</v>
      </c>
      <c r="N30" s="1" t="s">
        <v>153</v>
      </c>
      <c r="O30" s="1" t="s">
        <v>154</v>
      </c>
      <c r="P30" s="1" t="s">
        <v>155</v>
      </c>
      <c r="Q30" s="1" t="s">
        <v>266</v>
      </c>
      <c r="R30" s="1" t="s">
        <v>157</v>
      </c>
      <c r="S30" s="1" t="s">
        <v>158</v>
      </c>
      <c r="T30" s="1" t="s">
        <v>159</v>
      </c>
    </row>
    <row r="31" s="1" customFormat="1" spans="1:20">
      <c r="A31" s="3">
        <v>16079700885</v>
      </c>
      <c r="B31" s="1" t="s">
        <v>267</v>
      </c>
      <c r="C31" s="1" t="s">
        <v>268</v>
      </c>
      <c r="D31" s="1" t="s">
        <v>269</v>
      </c>
      <c r="E31" s="1" t="s">
        <v>36</v>
      </c>
      <c r="F31" s="1" t="s">
        <v>146</v>
      </c>
      <c r="G31" s="1" t="s">
        <v>149</v>
      </c>
      <c r="H31" s="1" t="s">
        <v>150</v>
      </c>
      <c r="I31" s="1" t="s">
        <v>270</v>
      </c>
      <c r="J31" s="1" t="s">
        <v>152</v>
      </c>
      <c r="K31" s="1" t="s">
        <v>270</v>
      </c>
      <c r="L31" s="1" t="s">
        <v>270</v>
      </c>
      <c r="M31" s="1" t="s">
        <v>153</v>
      </c>
      <c r="N31" s="1" t="s">
        <v>153</v>
      </c>
      <c r="O31" s="1" t="s">
        <v>154</v>
      </c>
      <c r="P31" s="1" t="s">
        <v>155</v>
      </c>
      <c r="Q31" s="1" t="s">
        <v>271</v>
      </c>
      <c r="R31" s="1" t="s">
        <v>157</v>
      </c>
      <c r="S31" s="1" t="s">
        <v>158</v>
      </c>
      <c r="T31" s="1" t="s">
        <v>159</v>
      </c>
    </row>
    <row r="32" s="1" customFormat="1" spans="1:20">
      <c r="A32" s="3">
        <v>16077626753</v>
      </c>
      <c r="B32" s="1" t="s">
        <v>267</v>
      </c>
      <c r="C32" s="1" t="s">
        <v>272</v>
      </c>
      <c r="D32" s="1" t="s">
        <v>273</v>
      </c>
      <c r="E32" s="1" t="s">
        <v>30</v>
      </c>
      <c r="F32" s="1" t="s">
        <v>267</v>
      </c>
      <c r="G32" s="1" t="s">
        <v>149</v>
      </c>
      <c r="H32" s="1" t="s">
        <v>150</v>
      </c>
      <c r="I32" s="1" t="s">
        <v>274</v>
      </c>
      <c r="J32" s="1" t="s">
        <v>152</v>
      </c>
      <c r="K32" s="1" t="s">
        <v>274</v>
      </c>
      <c r="L32" s="1" t="s">
        <v>274</v>
      </c>
      <c r="M32" s="1" t="s">
        <v>153</v>
      </c>
      <c r="N32" s="1" t="s">
        <v>153</v>
      </c>
      <c r="O32" s="1" t="s">
        <v>154</v>
      </c>
      <c r="P32" s="1" t="s">
        <v>155</v>
      </c>
      <c r="Q32" s="1" t="s">
        <v>275</v>
      </c>
      <c r="R32" s="1" t="s">
        <v>157</v>
      </c>
      <c r="S32" s="1" t="s">
        <v>158</v>
      </c>
      <c r="T32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2021-08-25T01:39:13Z</dcterms:created>
  <dcterms:modified xsi:type="dcterms:W3CDTF">2021-08-25T01:45:07Z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EE73B979702A4DAC92A9F867DF11510A</vt:lpwstr>
  </property>
  <property fmtid="{D5CDD505-2E9C-101B-9397-08002B2CF9AE}" pid="3" name="KSOProductBuildVer">
    <vt:lpwstr>2052-11.1.0.10503</vt:lpwstr>
  </property>
</Properties>
</file>