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</definedName>
  </definedNames>
  <calcPr calcId="144525"/>
</workbook>
</file>

<file path=xl/sharedStrings.xml><?xml version="1.0" encoding="utf-8"?>
<sst xmlns="http://schemas.openxmlformats.org/spreadsheetml/2006/main" count="668" uniqueCount="200">
  <si>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</si>
  <si>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</si>
  <si>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</si>
  <si>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</si>
  <si>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</si>
  <si>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</si>
  <si>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</si>
  <si>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</si>
  <si>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</si>
  <si>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</si>
  <si>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</si>
  <si>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</si>
  <si>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</si>
  <si>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</si>
  <si>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</si>
  <si>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</si>
  <si>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</si>
  <si>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</si>
  <si>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</si>
  <si>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</si>
  <si>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</si>
  <si>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</si>
  <si>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</si>
  <si>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</si>
  <si>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</si>
  <si>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</si>
  <si>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</si>
  <si>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[太原]太原全晋丽呈睿轩酒店(78933245)</t>
  </si>
  <si>
    <t>商务大床房&lt;双人入住&gt;&lt;内宾&gt;&lt;预付&gt;&lt;双早&gt;</t>
  </si>
  <si>
    <t>CNY</t>
  </si>
  <si>
    <t>王鹏程</t>
  </si>
  <si>
    <t>CA11323210826CNY</t>
  </si>
  <si>
    <t>未提现</t>
  </si>
  <si>
    <t>携程开票</t>
  </si>
  <si>
    <t>取消</t>
  </si>
  <si>
    <t>[上海]上海新虹桥国家会展中心灿辉希尔顿花园酒店(60984424)</t>
  </si>
  <si>
    <t>花园双床房&lt;双人入住&gt;&lt;内宾&gt;&lt;预付&gt;&lt;双早&gt;</t>
  </si>
  <si>
    <t>许鲁</t>
  </si>
  <si>
    <t>[太原]尚客优酒店(太原真武路店)(73280481)</t>
  </si>
  <si>
    <t>商务大床房&lt;双人入住&gt;&lt;内宾&gt;&lt;预付&gt;&lt;无早&gt;</t>
  </si>
  <si>
    <t>卜炳辉</t>
  </si>
  <si>
    <t>[宁波]丽呈睿轩宁波天一广场火车站酒店(78981496)</t>
  </si>
  <si>
    <t>特惠大床房&lt;双人入住&gt;&lt;内宾&gt;&lt;预付&gt;&lt;无早&gt;</t>
  </si>
  <si>
    <t>张金权</t>
  </si>
  <si>
    <t>[佛山]佛山罗浮宫索菲特酒店(51598598)</t>
  </si>
  <si>
    <t>豪华现代风格双床房&lt;双人入住&gt;&lt;内宾&gt;&lt;预付&gt;&lt;双早&gt;</t>
  </si>
  <si>
    <t>毛玲玲</t>
  </si>
  <si>
    <t>[成都]成都金沙高逸丽呈酒店(78932536)</t>
  </si>
  <si>
    <t>庭院大床房&lt;双人入住&gt;&lt;内宾&gt;&lt;预付&gt;&lt;无早&gt;</t>
  </si>
  <si>
    <t>曾琦媚</t>
  </si>
  <si>
    <t>[济南]骏怡酒店（济南万象城店）(73284814)</t>
  </si>
  <si>
    <t>李伟</t>
  </si>
  <si>
    <t>[保定]悦为智酒店(保定高新区保百购物广场店)(71638183)</t>
  </si>
  <si>
    <t>智享精品双床房&lt;双人入住&gt;&lt;内宾&gt;&lt;预付&gt;&lt;无早&gt;</t>
  </si>
  <si>
    <t>陈泽宁</t>
  </si>
  <si>
    <t>[西昌]7天优品(西昌火把广场邛海湿地公园店)(71489657)</t>
  </si>
  <si>
    <t>精选特优房&lt;双人入住&gt;&lt;内宾&gt;&lt;预付&gt;&lt;无早&gt;</t>
  </si>
  <si>
    <t>马学针</t>
  </si>
  <si>
    <t>[济南]尚客优连锁酒店(济南趵突泉店)(71989837)</t>
  </si>
  <si>
    <t>舒适大床房&lt;双人入住&gt;&lt;内宾&gt;&lt;预付&gt;&lt;无早&gt;</t>
  </si>
  <si>
    <t>商龙</t>
  </si>
  <si>
    <t>[上海]上海证大美爵酒店(52302186)</t>
  </si>
  <si>
    <t>高级豪华大床房&lt;双人入住&gt;&lt;内宾&gt;&lt;预付&gt;&lt;无早&gt;</t>
  </si>
  <si>
    <t>施一鸣</t>
  </si>
  <si>
    <t>[玉林]维也纳酒店(玉林金城振林店)(78981388)</t>
  </si>
  <si>
    <t>标准大床房&lt;双人入住&gt;&lt;内宾&gt;&lt;预付&gt;&lt;无早&gt;</t>
  </si>
  <si>
    <t>张志霞</t>
  </si>
  <si>
    <t>标准双床房&lt;双人入住&gt;&lt;内宾&gt;&lt;预付&gt;&lt;无早&gt;</t>
  </si>
  <si>
    <t>周冰娟</t>
  </si>
  <si>
    <t>[贵阳]锦江之星(贵阳黔灵山公园北京路地铁口店)(60984291)</t>
  </si>
  <si>
    <t>标准房A&lt;双人入住&gt;&lt;内宾&gt;&lt;预付&gt;&lt;无早&gt;</t>
  </si>
  <si>
    <t>吴泽</t>
  </si>
  <si>
    <t>[南宁]维也纳国际酒店(南宁五一富德店)(79027058)</t>
  </si>
  <si>
    <t>豪华双床房&lt;双人入住&gt;&lt;内宾&gt;&lt;预付&gt;&lt;无早&gt;</t>
  </si>
  <si>
    <t>虞宏田</t>
  </si>
  <si>
    <t>[泰安]贝壳酒店(泰安新华城国际广场店)(71451581)</t>
  </si>
  <si>
    <t>商务大床房&lt;内宾&gt;&lt;双人入住&gt;&lt;预付&gt;&lt;无早&gt;</t>
  </si>
  <si>
    <t>刘庆山</t>
  </si>
  <si>
    <t>[恩施市]城市便捷酒店(恩施金港百佳广场店)(71583283)</t>
  </si>
  <si>
    <t>向洪俊</t>
  </si>
  <si>
    <t>刘文秀</t>
  </si>
  <si>
    <t>[漯河]铂顿国际公寓(漯河昌建东外滩店)(72815864)</t>
  </si>
  <si>
    <t>郑磊</t>
  </si>
  <si>
    <t>黄家森</t>
  </si>
  <si>
    <t>马麟</t>
  </si>
  <si>
    <t>[如皋]维也纳酒店(如皋正翔广场店)(75035017)</t>
  </si>
  <si>
    <t>吴磊</t>
  </si>
  <si>
    <t>调整</t>
  </si>
  <si>
    <t>[长春]汉庭酒店(长春净月大学城店)(72922279)</t>
  </si>
  <si>
    <t>大床房&lt;双人入住&gt;&lt;内宾&gt;&lt;预付&gt;&lt;无早&gt;</t>
  </si>
  <si>
    <t>刘玉鹏</t>
  </si>
  <si>
    <t>，</t>
  </si>
  <si>
    <t>A210826093701481</t>
  </si>
  <si>
    <t>CNY / HKD 当前参考汇率: 1.201327444</t>
  </si>
  <si>
    <t>总计：5608.93 CNY/
6738.16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</si>
  <si>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</si>
  <si>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</si>
  <si>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</si>
  <si>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</si>
  <si>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</si>
  <si>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</si>
  <si>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</si>
  <si>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</si>
  <si>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</si>
  <si>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</si>
  <si>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</si>
  <si>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</si>
  <si>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</si>
  <si>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</si>
  <si>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</si>
  <si>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</si>
  <si>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</si>
  <si>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2021-08-22</t>
  </si>
  <si>
    <t>2230009</t>
  </si>
  <si>
    <t>维也纳酒店(如皋正翔广场店)</t>
  </si>
  <si>
    <t>2021-08-23</t>
  </si>
  <si>
    <t>退房日月结</t>
  </si>
  <si>
    <t>179.75</t>
  </si>
  <si>
    <t>RMB</t>
  </si>
  <si>
    <t>0</t>
  </si>
  <si>
    <t>0.00</t>
  </si>
  <si>
    <t>携程汇智国内直连</t>
  </si>
  <si>
    <t>2021-08-22 22:15:26</t>
  </si>
  <si>
    <t>否</t>
  </si>
  <si>
    <t>汇智国际旅游发展有限公司</t>
  </si>
  <si>
    <t>直连</t>
  </si>
  <si>
    <t>2230004</t>
  </si>
  <si>
    <t>锦江之星(贵阳黔灵山公园北京路地铁口店)</t>
  </si>
  <si>
    <t>198.16</t>
  </si>
  <si>
    <t>2021-08-22 22:11:01</t>
  </si>
  <si>
    <t>2229989</t>
  </si>
  <si>
    <t>维也纳酒店(玉林金城振林店)</t>
  </si>
  <si>
    <t>195.43</t>
  </si>
  <si>
    <t>2021-08-22 21:47:25</t>
  </si>
  <si>
    <t>2229962</t>
  </si>
  <si>
    <t>铂顿国际公寓(漯河昌建东外滩店)</t>
  </si>
  <si>
    <t>149.25</t>
  </si>
  <si>
    <t>2021-08-22 21:15:34</t>
  </si>
  <si>
    <t>2229907</t>
  </si>
  <si>
    <t>2021-08-22 20:10:33</t>
  </si>
  <si>
    <t>2229881</t>
  </si>
  <si>
    <t>城市便捷恩施金港百佳广场店</t>
  </si>
  <si>
    <t>181.61</t>
  </si>
  <si>
    <t>2021-08-22 19:29:42</t>
  </si>
  <si>
    <t>2229852</t>
  </si>
  <si>
    <t>贝壳酒店(泰安新华城国际广场店)</t>
  </si>
  <si>
    <t>107.98</t>
  </si>
  <si>
    <t>2021-08-22 18:38:20</t>
  </si>
  <si>
    <t>2229831</t>
  </si>
  <si>
    <t>维也纳国际酒店(南宁五一富德店)</t>
  </si>
  <si>
    <t>245.80</t>
  </si>
  <si>
    <t>2021-08-22 18:08:35</t>
  </si>
  <si>
    <t>2229733</t>
  </si>
  <si>
    <t>2021-08-22 15:42:45</t>
  </si>
  <si>
    <t>2229681</t>
  </si>
  <si>
    <t>2021-08-22 14:49:12</t>
  </si>
  <si>
    <t>2229660</t>
  </si>
  <si>
    <t>2021-08-22 14:15:21</t>
  </si>
  <si>
    <t>2229563</t>
  </si>
  <si>
    <t>上海证大美爵酒店</t>
  </si>
  <si>
    <t>705.65</t>
  </si>
  <si>
    <t>2021-08-22 12:13:03</t>
  </si>
  <si>
    <t>2229519</t>
  </si>
  <si>
    <t>尚客优连锁酒店(济南趵突泉店)</t>
  </si>
  <si>
    <t>94.56</t>
  </si>
  <si>
    <t>2021-08-22 11:26:34</t>
  </si>
  <si>
    <t>2229497</t>
  </si>
  <si>
    <t>7天优品(西昌火把广场邛海湿地公园店)</t>
  </si>
  <si>
    <t>96.09</t>
  </si>
  <si>
    <t>2021-08-22 10:57:37</t>
  </si>
  <si>
    <t>2229438</t>
  </si>
  <si>
    <t>悦为智酒店(保定高新区保百购物广场店)</t>
  </si>
  <si>
    <t>266.79</t>
  </si>
  <si>
    <t>2021-08-22 09:04:05</t>
  </si>
  <si>
    <t>2229415</t>
  </si>
  <si>
    <t>骏怡酒店（济南万象城店）</t>
  </si>
  <si>
    <t>105.56</t>
  </si>
  <si>
    <t>2021-08-22 07:06:59</t>
  </si>
  <si>
    <t>2229401</t>
  </si>
  <si>
    <t>成都高逸金沙酒店</t>
  </si>
  <si>
    <t>274.05</t>
  </si>
  <si>
    <t>2021-08-22 05:50:34</t>
  </si>
  <si>
    <t>2021-08-21</t>
  </si>
  <si>
    <t>2229024</t>
  </si>
  <si>
    <t>佛山罗浮宫索菲特酒店</t>
  </si>
  <si>
    <t>970.41</t>
  </si>
  <si>
    <t>2021-08-21 16:55:11</t>
  </si>
  <si>
    <t>2228774</t>
  </si>
  <si>
    <t>海怡大酒店(宁波站店)</t>
  </si>
  <si>
    <t>181.69</t>
  </si>
  <si>
    <t>2021-08-21 11:23:12</t>
  </si>
  <si>
    <t>2021-08-20</t>
  </si>
  <si>
    <t>2228306</t>
  </si>
  <si>
    <t>尚客优连锁酒店（太原真武路店）</t>
  </si>
  <si>
    <t>452.67</t>
  </si>
  <si>
    <t>2021-08-20 19:07:14</t>
  </si>
  <si>
    <t>2228180</t>
  </si>
  <si>
    <t>上海新虹桥国家会展中心灿辉希尔顿花园酒店</t>
  </si>
  <si>
    <t>369.03</t>
  </si>
  <si>
    <t>2021-08-20 17:19:00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</si>
</sst>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16088902949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44430</v>
      </c>
      <c r="G2" s="5">
        <v>44431</v>
      </c>
      <c r="H2" s="4">
        <v>1</v>
      </c>
      <c r="I2" s="4">
        <v>1</v>
      </c>
      <c r="J2" s="4">
        <v>1</v>
      </c>
      <c r="K2" s="4" t="s">
        <v>29</v>
      </c>
      <c r="L2" s="4">
        <v>209.09</v>
      </c>
      <c r="M2" s="4">
        <v>209.09</v>
      </c>
      <c r="N2" s="4" t="s">
        <v>30</v>
      </c>
      <c r="O2" s="4" t="s">
        <v>31</v>
      </c>
      <c r="P2" s="4" t="s">
        <v>32</v>
      </c>
      <c r="Q2" s="4">
        <v>0</v>
      </c>
      <c r="R2" s="6">
        <v>44426</v>
      </c>
      <c r="S2" s="5">
        <v>44434</v>
      </c>
      <c r="T2" s="4" t="s">
        <v>33</v>
      </c>
      <c r="U2" s="4">
        <v>209.09</v>
      </c>
      <c r="V2" s="4">
        <v>0</v>
      </c>
      <c r="W2" s="4">
        <v>0</v>
      </c>
      <c r="X2" s="4">
        <v>2226323</v>
      </c>
    </row>
    <row r="3" s="4" customFormat="1" spans="1:24">
      <c r="A3" s="4">
        <v>16088902949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44430</v>
      </c>
      <c r="G3" s="5">
        <v>44431</v>
      </c>
      <c r="H3" s="4">
        <v>1</v>
      </c>
      <c r="I3" s="4">
        <v>1</v>
      </c>
      <c r="J3" s="4">
        <v>1</v>
      </c>
      <c r="K3" s="4" t="s">
        <v>29</v>
      </c>
      <c r="L3" s="4">
        <v>-209.09</v>
      </c>
      <c r="M3" s="4">
        <v>-209.09</v>
      </c>
      <c r="N3" s="4" t="s">
        <v>30</v>
      </c>
      <c r="O3" s="4" t="s">
        <v>31</v>
      </c>
      <c r="P3" s="4" t="s">
        <v>32</v>
      </c>
      <c r="Q3" s="4">
        <v>0</v>
      </c>
      <c r="R3" s="6">
        <v>44426</v>
      </c>
      <c r="S3" s="5">
        <v>44434</v>
      </c>
      <c r="T3" s="4" t="s">
        <v>33</v>
      </c>
      <c r="U3" s="4">
        <v>-209.09</v>
      </c>
      <c r="V3" s="4">
        <v>0</v>
      </c>
      <c r="W3" s="4">
        <v>0</v>
      </c>
      <c r="X3" s="4">
        <v>2226323</v>
      </c>
    </row>
    <row r="4" s="4" customFormat="1" spans="1:24">
      <c r="A4" s="4">
        <v>16101360020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44430</v>
      </c>
      <c r="G4" s="5">
        <v>44431</v>
      </c>
      <c r="H4" s="4">
        <v>1</v>
      </c>
      <c r="I4" s="4">
        <v>1</v>
      </c>
      <c r="J4" s="4">
        <v>1</v>
      </c>
      <c r="K4" s="4" t="s">
        <v>29</v>
      </c>
      <c r="L4" s="4">
        <v>369.03</v>
      </c>
      <c r="M4" s="4">
        <v>369.03</v>
      </c>
      <c r="N4" s="4" t="s">
        <v>37</v>
      </c>
      <c r="O4" s="4" t="s">
        <v>31</v>
      </c>
      <c r="P4" s="4" t="s">
        <v>32</v>
      </c>
      <c r="Q4" s="4">
        <v>0</v>
      </c>
      <c r="R4" s="6">
        <v>44428</v>
      </c>
      <c r="S4" s="5">
        <v>44434</v>
      </c>
      <c r="T4" s="4" t="s">
        <v>33</v>
      </c>
      <c r="U4" s="4">
        <v>369.03</v>
      </c>
      <c r="V4" s="4">
        <v>0</v>
      </c>
      <c r="W4" s="4">
        <v>0</v>
      </c>
      <c r="X4" s="4">
        <v>2228180</v>
      </c>
    </row>
    <row r="5" s="4" customFormat="1" spans="1:24">
      <c r="A5" s="4">
        <v>16101974824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44428</v>
      </c>
      <c r="G5" s="5">
        <v>44431</v>
      </c>
      <c r="H5" s="4">
        <v>1</v>
      </c>
      <c r="I5" s="4">
        <v>3</v>
      </c>
      <c r="J5" s="4">
        <v>3</v>
      </c>
      <c r="K5" s="4" t="s">
        <v>29</v>
      </c>
      <c r="L5" s="4">
        <v>452.67</v>
      </c>
      <c r="M5" s="4">
        <v>452.67</v>
      </c>
      <c r="N5" s="4" t="s">
        <v>40</v>
      </c>
      <c r="O5" s="4" t="s">
        <v>31</v>
      </c>
      <c r="P5" s="4" t="s">
        <v>32</v>
      </c>
      <c r="Q5" s="4">
        <v>0</v>
      </c>
      <c r="R5" s="6">
        <v>44428</v>
      </c>
      <c r="S5" s="5">
        <v>44434</v>
      </c>
      <c r="T5" s="4" t="s">
        <v>33</v>
      </c>
      <c r="U5" s="4">
        <v>452.67</v>
      </c>
      <c r="V5" s="4">
        <v>0</v>
      </c>
      <c r="W5" s="4">
        <v>0</v>
      </c>
      <c r="X5" s="4">
        <v>2228306</v>
      </c>
    </row>
    <row r="6" s="4" customFormat="1" spans="1:24">
      <c r="A6" s="4">
        <v>16108728160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44430</v>
      </c>
      <c r="G6" s="5">
        <v>44431</v>
      </c>
      <c r="H6" s="4">
        <v>1</v>
      </c>
      <c r="I6" s="4">
        <v>1</v>
      </c>
      <c r="J6" s="4">
        <v>1</v>
      </c>
      <c r="K6" s="4" t="s">
        <v>29</v>
      </c>
      <c r="L6" s="4">
        <v>181.69</v>
      </c>
      <c r="M6" s="4">
        <v>181.69</v>
      </c>
      <c r="N6" s="4" t="s">
        <v>43</v>
      </c>
      <c r="O6" s="4" t="s">
        <v>31</v>
      </c>
      <c r="P6" s="4" t="s">
        <v>32</v>
      </c>
      <c r="Q6" s="4">
        <v>0</v>
      </c>
      <c r="R6" s="6">
        <v>44429</v>
      </c>
      <c r="S6" s="5">
        <v>44434</v>
      </c>
      <c r="T6" s="4" t="s">
        <v>33</v>
      </c>
      <c r="U6" s="4">
        <v>181.69</v>
      </c>
      <c r="V6" s="4">
        <v>0</v>
      </c>
      <c r="W6" s="4">
        <v>0</v>
      </c>
      <c r="X6" s="4">
        <v>2228774</v>
      </c>
    </row>
    <row r="7" s="4" customFormat="1" spans="1:24">
      <c r="A7" s="4">
        <v>16109950702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44430</v>
      </c>
      <c r="G7" s="5">
        <v>44431</v>
      </c>
      <c r="H7" s="4">
        <v>1</v>
      </c>
      <c r="I7" s="4">
        <v>1</v>
      </c>
      <c r="J7" s="4">
        <v>1</v>
      </c>
      <c r="K7" s="4" t="s">
        <v>29</v>
      </c>
      <c r="L7" s="4">
        <v>970.41</v>
      </c>
      <c r="M7" s="4">
        <v>970.41</v>
      </c>
      <c r="N7" s="4" t="s">
        <v>46</v>
      </c>
      <c r="O7" s="4" t="s">
        <v>31</v>
      </c>
      <c r="P7" s="4" t="s">
        <v>32</v>
      </c>
      <c r="Q7" s="4">
        <v>0</v>
      </c>
      <c r="R7" s="6">
        <v>44429</v>
      </c>
      <c r="S7" s="5">
        <v>44434</v>
      </c>
      <c r="T7" s="4" t="s">
        <v>33</v>
      </c>
      <c r="U7" s="4">
        <v>970.41</v>
      </c>
      <c r="V7" s="4">
        <v>0</v>
      </c>
      <c r="W7" s="4">
        <v>0</v>
      </c>
      <c r="X7" s="4">
        <v>2229024</v>
      </c>
    </row>
    <row r="8" s="4" customFormat="1" spans="1:24">
      <c r="A8" s="4">
        <v>16111787705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44430</v>
      </c>
      <c r="G8" s="5">
        <v>44431</v>
      </c>
      <c r="H8" s="4">
        <v>1</v>
      </c>
      <c r="I8" s="4">
        <v>1</v>
      </c>
      <c r="J8" s="4">
        <v>1</v>
      </c>
      <c r="K8" s="4" t="s">
        <v>29</v>
      </c>
      <c r="L8" s="4">
        <v>274.05</v>
      </c>
      <c r="M8" s="4">
        <v>274.05</v>
      </c>
      <c r="N8" s="4" t="s">
        <v>49</v>
      </c>
      <c r="O8" s="4" t="s">
        <v>31</v>
      </c>
      <c r="P8" s="4" t="s">
        <v>32</v>
      </c>
      <c r="Q8" s="4">
        <v>0</v>
      </c>
      <c r="R8" s="6">
        <v>44430</v>
      </c>
      <c r="S8" s="5">
        <v>44434</v>
      </c>
      <c r="T8" s="4" t="s">
        <v>33</v>
      </c>
      <c r="U8" s="4">
        <v>274.05</v>
      </c>
      <c r="V8" s="4">
        <v>0</v>
      </c>
      <c r="W8" s="4">
        <v>0</v>
      </c>
      <c r="X8" s="4">
        <v>2229401</v>
      </c>
    </row>
    <row r="9" s="4" customFormat="1" spans="1:24">
      <c r="A9" s="4">
        <v>16111821274</v>
      </c>
      <c r="B9" s="4" t="s">
        <v>25</v>
      </c>
      <c r="C9" s="4" t="s">
        <v>26</v>
      </c>
      <c r="D9" s="4" t="s">
        <v>50</v>
      </c>
      <c r="E9" s="4" t="s">
        <v>42</v>
      </c>
      <c r="F9" s="5">
        <v>44430</v>
      </c>
      <c r="G9" s="5">
        <v>44431</v>
      </c>
      <c r="H9" s="4">
        <v>1</v>
      </c>
      <c r="I9" s="4">
        <v>1</v>
      </c>
      <c r="J9" s="4">
        <v>1</v>
      </c>
      <c r="K9" s="4" t="s">
        <v>29</v>
      </c>
      <c r="L9" s="4">
        <v>105.56</v>
      </c>
      <c r="M9" s="4">
        <v>105.56</v>
      </c>
      <c r="N9" s="4" t="s">
        <v>51</v>
      </c>
      <c r="O9" s="4" t="s">
        <v>31</v>
      </c>
      <c r="P9" s="4" t="s">
        <v>32</v>
      </c>
      <c r="Q9" s="4">
        <v>0</v>
      </c>
      <c r="R9" s="6">
        <v>44430</v>
      </c>
      <c r="S9" s="5">
        <v>44434</v>
      </c>
      <c r="T9" s="4" t="s">
        <v>33</v>
      </c>
      <c r="U9" s="4">
        <v>105.56</v>
      </c>
      <c r="V9" s="4">
        <v>0</v>
      </c>
      <c r="W9" s="4">
        <v>0</v>
      </c>
      <c r="X9" s="4">
        <v>2229415</v>
      </c>
    </row>
    <row r="10" s="4" customFormat="1" spans="1:24">
      <c r="A10" s="4">
        <v>16111955112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44430</v>
      </c>
      <c r="G10" s="5">
        <v>44431</v>
      </c>
      <c r="H10" s="4">
        <v>1</v>
      </c>
      <c r="I10" s="4">
        <v>1</v>
      </c>
      <c r="J10" s="4">
        <v>1</v>
      </c>
      <c r="K10" s="4" t="s">
        <v>29</v>
      </c>
      <c r="L10" s="4">
        <v>266.79</v>
      </c>
      <c r="M10" s="4">
        <v>266.79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44430</v>
      </c>
      <c r="S10" s="5">
        <v>44434</v>
      </c>
      <c r="T10" s="4" t="s">
        <v>33</v>
      </c>
      <c r="U10" s="4">
        <v>266.79</v>
      </c>
      <c r="V10" s="4">
        <v>0</v>
      </c>
      <c r="W10" s="4">
        <v>0</v>
      </c>
      <c r="X10" s="4">
        <v>2229438</v>
      </c>
    </row>
    <row r="11" s="4" customFormat="1" spans="1:24">
      <c r="A11" s="4">
        <v>16112224460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44430</v>
      </c>
      <c r="G11" s="5">
        <v>44431</v>
      </c>
      <c r="H11" s="4">
        <v>1</v>
      </c>
      <c r="I11" s="4">
        <v>1</v>
      </c>
      <c r="J11" s="4">
        <v>1</v>
      </c>
      <c r="K11" s="4" t="s">
        <v>29</v>
      </c>
      <c r="L11" s="4">
        <v>96.09</v>
      </c>
      <c r="M11" s="4">
        <v>96.09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44430</v>
      </c>
      <c r="S11" s="5">
        <v>44434</v>
      </c>
      <c r="T11" s="4" t="s">
        <v>33</v>
      </c>
      <c r="U11" s="4">
        <v>96.09</v>
      </c>
      <c r="V11" s="4">
        <v>0</v>
      </c>
      <c r="W11" s="4">
        <v>0</v>
      </c>
      <c r="X11" s="4">
        <v>2229497</v>
      </c>
    </row>
    <row r="12" s="4" customFormat="1" spans="1:24">
      <c r="A12" s="4">
        <v>16112318595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44430</v>
      </c>
      <c r="G12" s="5">
        <v>44431</v>
      </c>
      <c r="H12" s="4">
        <v>1</v>
      </c>
      <c r="I12" s="4">
        <v>1</v>
      </c>
      <c r="J12" s="4">
        <v>1</v>
      </c>
      <c r="K12" s="4" t="s">
        <v>29</v>
      </c>
      <c r="L12" s="4">
        <v>94.56</v>
      </c>
      <c r="M12" s="4">
        <v>94.56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44430</v>
      </c>
      <c r="S12" s="5">
        <v>44434</v>
      </c>
      <c r="T12" s="4" t="s">
        <v>33</v>
      </c>
      <c r="U12" s="4">
        <v>94.56</v>
      </c>
      <c r="V12" s="4">
        <v>0</v>
      </c>
      <c r="W12" s="4">
        <v>0</v>
      </c>
      <c r="X12" s="4">
        <v>2229519</v>
      </c>
    </row>
    <row r="13" s="4" customFormat="1" spans="1:24">
      <c r="A13" s="4">
        <v>16112492228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44430</v>
      </c>
      <c r="G13" s="5">
        <v>44431</v>
      </c>
      <c r="H13" s="4">
        <v>1</v>
      </c>
      <c r="I13" s="4">
        <v>1</v>
      </c>
      <c r="J13" s="4">
        <v>1</v>
      </c>
      <c r="K13" s="4" t="s">
        <v>29</v>
      </c>
      <c r="L13" s="4">
        <v>705.65</v>
      </c>
      <c r="M13" s="4">
        <v>705.65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44430</v>
      </c>
      <c r="S13" s="5">
        <v>44434</v>
      </c>
      <c r="T13" s="4" t="s">
        <v>33</v>
      </c>
      <c r="U13" s="4">
        <v>705.65</v>
      </c>
      <c r="V13" s="4">
        <v>0</v>
      </c>
      <c r="W13" s="4">
        <v>0</v>
      </c>
      <c r="X13" s="4">
        <v>2229563</v>
      </c>
    </row>
    <row r="14" s="4" customFormat="1" spans="1:24">
      <c r="A14" s="4">
        <v>16112909792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44430</v>
      </c>
      <c r="G14" s="5">
        <v>44431</v>
      </c>
      <c r="H14" s="4">
        <v>1</v>
      </c>
      <c r="I14" s="4">
        <v>1</v>
      </c>
      <c r="J14" s="4">
        <v>1</v>
      </c>
      <c r="K14" s="4" t="s">
        <v>29</v>
      </c>
      <c r="L14" s="4">
        <v>195.43</v>
      </c>
      <c r="M14" s="4">
        <v>195.43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44430</v>
      </c>
      <c r="S14" s="5">
        <v>44434</v>
      </c>
      <c r="T14" s="4" t="s">
        <v>33</v>
      </c>
      <c r="U14" s="4">
        <v>195.43</v>
      </c>
      <c r="V14" s="4">
        <v>0</v>
      </c>
      <c r="W14" s="4">
        <v>0</v>
      </c>
      <c r="X14" s="4">
        <v>2229660</v>
      </c>
    </row>
    <row r="15" s="4" customFormat="1" spans="1:24">
      <c r="A15" s="4">
        <v>16112989844</v>
      </c>
      <c r="B15" s="4" t="s">
        <v>25</v>
      </c>
      <c r="C15" s="4" t="s">
        <v>26</v>
      </c>
      <c r="D15" s="4" t="s">
        <v>64</v>
      </c>
      <c r="E15" s="4" t="s">
        <v>67</v>
      </c>
      <c r="F15" s="5">
        <v>44430</v>
      </c>
      <c r="G15" s="5">
        <v>44431</v>
      </c>
      <c r="H15" s="4">
        <v>1</v>
      </c>
      <c r="I15" s="4">
        <v>1</v>
      </c>
      <c r="J15" s="4">
        <v>1</v>
      </c>
      <c r="K15" s="4" t="s">
        <v>29</v>
      </c>
      <c r="L15" s="4">
        <v>195.43</v>
      </c>
      <c r="M15" s="4">
        <v>195.43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44430</v>
      </c>
      <c r="S15" s="5">
        <v>44434</v>
      </c>
      <c r="T15" s="4" t="s">
        <v>33</v>
      </c>
      <c r="U15" s="4">
        <v>195.43</v>
      </c>
      <c r="V15" s="4">
        <v>0</v>
      </c>
      <c r="W15" s="4">
        <v>0</v>
      </c>
      <c r="X15" s="4">
        <v>2229681</v>
      </c>
    </row>
    <row r="16" s="4" customFormat="1" spans="1:24">
      <c r="A16" s="4">
        <v>16113111226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44430</v>
      </c>
      <c r="G16" s="5">
        <v>44431</v>
      </c>
      <c r="H16" s="4">
        <v>1</v>
      </c>
      <c r="I16" s="4">
        <v>1</v>
      </c>
      <c r="J16" s="4">
        <v>1</v>
      </c>
      <c r="K16" s="4" t="s">
        <v>29</v>
      </c>
      <c r="L16" s="4">
        <v>198.16</v>
      </c>
      <c r="M16" s="4">
        <v>198.16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44430</v>
      </c>
      <c r="S16" s="5">
        <v>44434</v>
      </c>
      <c r="T16" s="4" t="s">
        <v>33</v>
      </c>
      <c r="U16" s="4">
        <v>198.16</v>
      </c>
      <c r="V16" s="4">
        <v>0</v>
      </c>
      <c r="W16" s="4">
        <v>0</v>
      </c>
      <c r="X16" s="4">
        <v>2229733</v>
      </c>
    </row>
    <row r="17" s="4" customFormat="1" spans="1:24">
      <c r="A17" s="4">
        <v>16113451454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44430</v>
      </c>
      <c r="G17" s="5">
        <v>44431</v>
      </c>
      <c r="H17" s="4">
        <v>1</v>
      </c>
      <c r="I17" s="4">
        <v>1</v>
      </c>
      <c r="J17" s="4">
        <v>1</v>
      </c>
      <c r="K17" s="4" t="s">
        <v>29</v>
      </c>
      <c r="L17" s="4">
        <v>245.8</v>
      </c>
      <c r="M17" s="4">
        <v>245.8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44430</v>
      </c>
      <c r="S17" s="5">
        <v>44434</v>
      </c>
      <c r="T17" s="4" t="s">
        <v>33</v>
      </c>
      <c r="U17" s="4">
        <v>245.8</v>
      </c>
      <c r="V17" s="4">
        <v>0</v>
      </c>
      <c r="W17" s="4">
        <v>0</v>
      </c>
      <c r="X17" s="4">
        <v>2229831</v>
      </c>
    </row>
    <row r="18" s="4" customFormat="1" spans="1:24">
      <c r="A18" s="4">
        <v>16113524218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44430</v>
      </c>
      <c r="G18" s="5">
        <v>44431</v>
      </c>
      <c r="H18" s="4">
        <v>1</v>
      </c>
      <c r="I18" s="4">
        <v>1</v>
      </c>
      <c r="J18" s="4">
        <v>1</v>
      </c>
      <c r="K18" s="4" t="s">
        <v>29</v>
      </c>
      <c r="L18" s="4">
        <v>107.98</v>
      </c>
      <c r="M18" s="4">
        <v>107.98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44430</v>
      </c>
      <c r="S18" s="5">
        <v>44434</v>
      </c>
      <c r="T18" s="4" t="s">
        <v>33</v>
      </c>
      <c r="U18" s="4">
        <v>107.98</v>
      </c>
      <c r="V18" s="4">
        <v>0</v>
      </c>
      <c r="W18" s="4">
        <v>0</v>
      </c>
      <c r="X18" s="4">
        <v>2229852</v>
      </c>
    </row>
    <row r="19" s="4" customFormat="1" spans="1:24">
      <c r="A19" s="4">
        <v>16116437052</v>
      </c>
      <c r="B19" s="4" t="s">
        <v>25</v>
      </c>
      <c r="C19" s="4" t="s">
        <v>26</v>
      </c>
      <c r="D19" s="4" t="s">
        <v>78</v>
      </c>
      <c r="E19" s="4" t="s">
        <v>65</v>
      </c>
      <c r="F19" s="5">
        <v>44430</v>
      </c>
      <c r="G19" s="5">
        <v>44431</v>
      </c>
      <c r="H19" s="4">
        <v>1</v>
      </c>
      <c r="I19" s="4">
        <v>1</v>
      </c>
      <c r="J19" s="4">
        <v>1</v>
      </c>
      <c r="K19" s="4" t="s">
        <v>29</v>
      </c>
      <c r="L19" s="4">
        <v>181.61</v>
      </c>
      <c r="M19" s="4">
        <v>181.61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44430</v>
      </c>
      <c r="S19" s="5">
        <v>44434</v>
      </c>
      <c r="T19" s="4" t="s">
        <v>33</v>
      </c>
      <c r="U19" s="4">
        <v>181.61</v>
      </c>
      <c r="V19" s="4">
        <v>0</v>
      </c>
      <c r="W19" s="4">
        <v>0</v>
      </c>
      <c r="X19" s="4">
        <v>2229881</v>
      </c>
    </row>
    <row r="20" s="4" customFormat="1" spans="1:24">
      <c r="A20" s="4">
        <v>16116727181</v>
      </c>
      <c r="B20" s="4" t="s">
        <v>25</v>
      </c>
      <c r="C20" s="4" t="s">
        <v>26</v>
      </c>
      <c r="D20" s="4" t="s">
        <v>64</v>
      </c>
      <c r="E20" s="4" t="s">
        <v>67</v>
      </c>
      <c r="F20" s="5">
        <v>44430</v>
      </c>
      <c r="G20" s="5">
        <v>44431</v>
      </c>
      <c r="H20" s="4">
        <v>1</v>
      </c>
      <c r="I20" s="4">
        <v>1</v>
      </c>
      <c r="J20" s="4">
        <v>1</v>
      </c>
      <c r="K20" s="4" t="s">
        <v>29</v>
      </c>
      <c r="L20" s="4">
        <v>195.43</v>
      </c>
      <c r="M20" s="4">
        <v>195.43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44430</v>
      </c>
      <c r="S20" s="5">
        <v>44434</v>
      </c>
      <c r="T20" s="4" t="s">
        <v>33</v>
      </c>
      <c r="U20" s="4">
        <v>195.43</v>
      </c>
      <c r="V20" s="4">
        <v>0</v>
      </c>
      <c r="W20" s="4">
        <v>0</v>
      </c>
      <c r="X20" s="4">
        <v>2229907</v>
      </c>
    </row>
    <row r="21" s="4" customFormat="1" spans="1:24">
      <c r="A21" s="4">
        <v>16117181107</v>
      </c>
      <c r="B21" s="4" t="s">
        <v>25</v>
      </c>
      <c r="C21" s="4" t="s">
        <v>26</v>
      </c>
      <c r="D21" s="4" t="s">
        <v>81</v>
      </c>
      <c r="E21" s="4" t="s">
        <v>73</v>
      </c>
      <c r="F21" s="5">
        <v>44430</v>
      </c>
      <c r="G21" s="5">
        <v>44431</v>
      </c>
      <c r="H21" s="4">
        <v>1</v>
      </c>
      <c r="I21" s="4">
        <v>1</v>
      </c>
      <c r="J21" s="4">
        <v>1</v>
      </c>
      <c r="K21" s="4" t="s">
        <v>29</v>
      </c>
      <c r="L21" s="4">
        <v>149.25</v>
      </c>
      <c r="M21" s="4">
        <v>149.25</v>
      </c>
      <c r="N21" s="4" t="s">
        <v>82</v>
      </c>
      <c r="O21" s="4" t="s">
        <v>31</v>
      </c>
      <c r="P21" s="4" t="s">
        <v>32</v>
      </c>
      <c r="Q21" s="4">
        <v>0</v>
      </c>
      <c r="R21" s="6">
        <v>44430</v>
      </c>
      <c r="S21" s="5">
        <v>44434</v>
      </c>
      <c r="T21" s="4" t="s">
        <v>33</v>
      </c>
      <c r="U21" s="4">
        <v>149.25</v>
      </c>
      <c r="V21" s="4">
        <v>0</v>
      </c>
      <c r="W21" s="4">
        <v>0</v>
      </c>
      <c r="X21" s="4">
        <v>2229962</v>
      </c>
    </row>
    <row r="22" s="4" customFormat="1" spans="1:24">
      <c r="A22" s="4">
        <v>16117376198</v>
      </c>
      <c r="B22" s="4" t="s">
        <v>25</v>
      </c>
      <c r="C22" s="4" t="s">
        <v>26</v>
      </c>
      <c r="D22" s="4" t="s">
        <v>64</v>
      </c>
      <c r="E22" s="4" t="s">
        <v>65</v>
      </c>
      <c r="F22" s="5">
        <v>44430</v>
      </c>
      <c r="G22" s="5">
        <v>44431</v>
      </c>
      <c r="H22" s="4">
        <v>1</v>
      </c>
      <c r="I22" s="4">
        <v>1</v>
      </c>
      <c r="J22" s="4">
        <v>1</v>
      </c>
      <c r="K22" s="4" t="s">
        <v>29</v>
      </c>
      <c r="L22" s="4">
        <v>195.43</v>
      </c>
      <c r="M22" s="4">
        <v>195.43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44430</v>
      </c>
      <c r="S22" s="5">
        <v>44434</v>
      </c>
      <c r="T22" s="4" t="s">
        <v>33</v>
      </c>
      <c r="U22" s="4">
        <v>195.43</v>
      </c>
      <c r="V22" s="4">
        <v>0</v>
      </c>
      <c r="W22" s="4">
        <v>0</v>
      </c>
      <c r="X22" s="4">
        <v>2229989</v>
      </c>
    </row>
    <row r="23" s="4" customFormat="1" spans="1:24">
      <c r="A23" s="4">
        <v>16117512090</v>
      </c>
      <c r="B23" s="4" t="s">
        <v>25</v>
      </c>
      <c r="C23" s="4" t="s">
        <v>26</v>
      </c>
      <c r="D23" s="4" t="s">
        <v>69</v>
      </c>
      <c r="E23" s="4" t="s">
        <v>70</v>
      </c>
      <c r="F23" s="5">
        <v>44430</v>
      </c>
      <c r="G23" s="5">
        <v>44431</v>
      </c>
      <c r="H23" s="4">
        <v>1</v>
      </c>
      <c r="I23" s="4">
        <v>1</v>
      </c>
      <c r="J23" s="4">
        <v>1</v>
      </c>
      <c r="K23" s="4" t="s">
        <v>29</v>
      </c>
      <c r="L23" s="4">
        <v>198.16</v>
      </c>
      <c r="M23" s="4">
        <v>198.16</v>
      </c>
      <c r="N23" s="4" t="s">
        <v>84</v>
      </c>
      <c r="O23" s="4" t="s">
        <v>31</v>
      </c>
      <c r="P23" s="4" t="s">
        <v>32</v>
      </c>
      <c r="Q23" s="4">
        <v>0</v>
      </c>
      <c r="R23" s="6">
        <v>44430</v>
      </c>
      <c r="S23" s="5">
        <v>44434</v>
      </c>
      <c r="T23" s="4" t="s">
        <v>33</v>
      </c>
      <c r="U23" s="4">
        <v>198.16</v>
      </c>
      <c r="V23" s="4">
        <v>0</v>
      </c>
      <c r="W23" s="4">
        <v>0</v>
      </c>
      <c r="X23" s="4">
        <v>2230004</v>
      </c>
    </row>
    <row r="24" s="4" customFormat="1" spans="1:24">
      <c r="A24" s="4">
        <v>16117534021</v>
      </c>
      <c r="B24" s="4" t="s">
        <v>25</v>
      </c>
      <c r="C24" s="4" t="s">
        <v>26</v>
      </c>
      <c r="D24" s="4" t="s">
        <v>85</v>
      </c>
      <c r="E24" s="4" t="s">
        <v>65</v>
      </c>
      <c r="F24" s="5">
        <v>44430</v>
      </c>
      <c r="G24" s="5">
        <v>44431</v>
      </c>
      <c r="H24" s="4">
        <v>1</v>
      </c>
      <c r="I24" s="4">
        <v>1</v>
      </c>
      <c r="J24" s="4">
        <v>1</v>
      </c>
      <c r="K24" s="4" t="s">
        <v>29</v>
      </c>
      <c r="L24" s="4">
        <v>179.75</v>
      </c>
      <c r="M24" s="4">
        <v>179.75</v>
      </c>
      <c r="N24" s="4" t="s">
        <v>86</v>
      </c>
      <c r="O24" s="4" t="s">
        <v>31</v>
      </c>
      <c r="P24" s="4" t="s">
        <v>32</v>
      </c>
      <c r="Q24" s="4">
        <v>0</v>
      </c>
      <c r="R24" s="6">
        <v>44430</v>
      </c>
      <c r="S24" s="5">
        <v>44434</v>
      </c>
      <c r="T24" s="4" t="s">
        <v>33</v>
      </c>
      <c r="U24" s="4">
        <v>179.75</v>
      </c>
      <c r="V24" s="4">
        <v>0</v>
      </c>
      <c r="W24" s="4">
        <v>0</v>
      </c>
      <c r="X24" s="4">
        <v>2230009</v>
      </c>
    </row>
    <row r="25" s="4" customFormat="1" spans="1:24">
      <c r="A25" s="4">
        <v>16006971348</v>
      </c>
      <c r="B25" s="4" t="s">
        <v>25</v>
      </c>
      <c r="C25" s="4" t="s">
        <v>87</v>
      </c>
      <c r="D25" s="4" t="s">
        <v>88</v>
      </c>
      <c r="E25" s="4" t="s">
        <v>89</v>
      </c>
      <c r="F25" s="5">
        <v>44421</v>
      </c>
      <c r="G25" s="5">
        <v>44422</v>
      </c>
      <c r="H25" s="4">
        <v>1</v>
      </c>
      <c r="I25" s="4">
        <v>1</v>
      </c>
      <c r="J25" s="4">
        <v>1</v>
      </c>
      <c r="K25" s="4" t="s">
        <v>29</v>
      </c>
      <c r="L25" s="4">
        <v>50</v>
      </c>
      <c r="M25" s="4">
        <v>50</v>
      </c>
      <c r="N25" s="4" t="s">
        <v>90</v>
      </c>
      <c r="O25" s="4" t="s">
        <v>31</v>
      </c>
      <c r="P25" s="4" t="s">
        <v>32</v>
      </c>
      <c r="Q25" s="4">
        <v>0</v>
      </c>
      <c r="R25" s="6">
        <v>44411</v>
      </c>
      <c r="S25" s="5">
        <v>44434</v>
      </c>
      <c r="T25" s="4" t="s">
        <v>33</v>
      </c>
      <c r="U25" s="4">
        <v>50</v>
      </c>
      <c r="V25" s="4">
        <v>0</v>
      </c>
      <c r="W25" s="4">
        <v>0</v>
      </c>
      <c r="X25" s="4">
        <v>2216446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A30" sqref="A30:A32"/>
    </sheetView>
  </sheetViews>
  <sheetFormatPr defaultColWidth="9" defaultRowHeight="13.5"/>
  <cols>
    <col min="1" max="1" width="16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</v>
      </c>
    </row>
    <row r="2" s="4" customFormat="1" hidden="1" spans="1:9">
      <c r="A2" s="4">
        <v>16088902949</v>
      </c>
      <c r="B2" s="5">
        <v>44430</v>
      </c>
      <c r="C2" s="5">
        <v>44431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16101360020</v>
      </c>
      <c r="B3" s="5">
        <v>44430</v>
      </c>
      <c r="C3" s="5">
        <v>44431</v>
      </c>
      <c r="D3" s="4">
        <v>369.03</v>
      </c>
      <c r="E3" s="4" t="str">
        <f>VLOOKUP(A3,HOP!A:L,12,0)</f>
        <v>369.03</v>
      </c>
      <c r="F3" s="4" t="str">
        <f>VLOOKUP(A3,HOP!A:C,3,0)</f>
        <v>2228180</v>
      </c>
      <c r="G3" s="4">
        <f t="shared" ref="G3:G24" si="0">D3-E3</f>
        <v>0</v>
      </c>
      <c r="H3" s="4" t="str">
        <f t="shared" ref="H3:H24" si="1">$H$1&amp;F3</f>
        <v>，2228180</v>
      </c>
      <c r="I3" s="4" t="str">
        <f>VLOOKUP(A3,HOP!A:T,20,0)</f>
        <v>直连</v>
      </c>
    </row>
    <row r="4" s="4" customFormat="1" spans="1:9">
      <c r="A4" s="4">
        <v>16101974824</v>
      </c>
      <c r="B4" s="5">
        <v>44428</v>
      </c>
      <c r="C4" s="5">
        <v>44431</v>
      </c>
      <c r="D4" s="4">
        <v>452.67</v>
      </c>
      <c r="E4" s="4" t="str">
        <f>VLOOKUP(A4,HOP!A:L,12,0)</f>
        <v>452.67</v>
      </c>
      <c r="F4" s="4" t="str">
        <f>VLOOKUP(A4,HOP!A:C,3,0)</f>
        <v>2228306</v>
      </c>
      <c r="G4" s="4">
        <f t="shared" si="0"/>
        <v>0</v>
      </c>
      <c r="H4" s="4" t="str">
        <f t="shared" si="1"/>
        <v>，2228306</v>
      </c>
      <c r="I4" s="4" t="str">
        <f>VLOOKUP(A4,HOP!A:T,20,0)</f>
        <v>直连</v>
      </c>
    </row>
    <row r="5" s="4" customFormat="1" spans="1:9">
      <c r="A5" s="4">
        <v>16108728160</v>
      </c>
      <c r="B5" s="5">
        <v>44430</v>
      </c>
      <c r="C5" s="5">
        <v>44431</v>
      </c>
      <c r="D5" s="4">
        <v>181.69</v>
      </c>
      <c r="E5" s="4" t="str">
        <f>VLOOKUP(A5,HOP!A:L,12,0)</f>
        <v>181.69</v>
      </c>
      <c r="F5" s="4" t="str">
        <f>VLOOKUP(A5,HOP!A:C,3,0)</f>
        <v>2228774</v>
      </c>
      <c r="G5" s="4">
        <f t="shared" si="0"/>
        <v>0</v>
      </c>
      <c r="H5" s="4" t="str">
        <f t="shared" si="1"/>
        <v>，2228774</v>
      </c>
      <c r="I5" s="4" t="str">
        <f>VLOOKUP(A5,HOP!A:T,20,0)</f>
        <v>直连</v>
      </c>
    </row>
    <row r="6" s="4" customFormat="1" spans="1:9">
      <c r="A6" s="4">
        <v>16109950702</v>
      </c>
      <c r="B6" s="5">
        <v>44430</v>
      </c>
      <c r="C6" s="5">
        <v>44431</v>
      </c>
      <c r="D6" s="4">
        <v>970.41</v>
      </c>
      <c r="E6" s="4" t="str">
        <f>VLOOKUP(A6,HOP!A:L,12,0)</f>
        <v>970.41</v>
      </c>
      <c r="F6" s="4" t="str">
        <f>VLOOKUP(A6,HOP!A:C,3,0)</f>
        <v>2229024</v>
      </c>
      <c r="G6" s="4">
        <f t="shared" si="0"/>
        <v>0</v>
      </c>
      <c r="H6" s="4" t="str">
        <f t="shared" si="1"/>
        <v>，2229024</v>
      </c>
      <c r="I6" s="4" t="str">
        <f>VLOOKUP(A6,HOP!A:T,20,0)</f>
        <v>直连</v>
      </c>
    </row>
    <row r="7" s="4" customFormat="1" spans="1:9">
      <c r="A7" s="4">
        <v>16111787705</v>
      </c>
      <c r="B7" s="5">
        <v>44430</v>
      </c>
      <c r="C7" s="5">
        <v>44431</v>
      </c>
      <c r="D7" s="4">
        <v>274.05</v>
      </c>
      <c r="E7" s="4" t="str">
        <f>VLOOKUP(A7,HOP!A:L,12,0)</f>
        <v>274.05</v>
      </c>
      <c r="F7" s="4" t="str">
        <f>VLOOKUP(A7,HOP!A:C,3,0)</f>
        <v>2229401</v>
      </c>
      <c r="G7" s="4">
        <f t="shared" si="0"/>
        <v>0</v>
      </c>
      <c r="H7" s="4" t="str">
        <f t="shared" si="1"/>
        <v>，2229401</v>
      </c>
      <c r="I7" s="4" t="str">
        <f>VLOOKUP(A7,HOP!A:T,20,0)</f>
        <v>直连</v>
      </c>
    </row>
    <row r="8" s="4" customFormat="1" spans="1:9">
      <c r="A8" s="4">
        <v>16111821274</v>
      </c>
      <c r="B8" s="5">
        <v>44430</v>
      </c>
      <c r="C8" s="5">
        <v>44431</v>
      </c>
      <c r="D8" s="4">
        <v>105.56</v>
      </c>
      <c r="E8" s="4" t="str">
        <f>VLOOKUP(A8,HOP!A:L,12,0)</f>
        <v>105.56</v>
      </c>
      <c r="F8" s="4" t="str">
        <f>VLOOKUP(A8,HOP!A:C,3,0)</f>
        <v>2229415</v>
      </c>
      <c r="G8" s="4">
        <f t="shared" si="0"/>
        <v>0</v>
      </c>
      <c r="H8" s="4" t="str">
        <f t="shared" si="1"/>
        <v>，2229415</v>
      </c>
      <c r="I8" s="4" t="str">
        <f>VLOOKUP(A8,HOP!A:T,20,0)</f>
        <v>直连</v>
      </c>
    </row>
    <row r="9" s="4" customFormat="1" spans="1:9">
      <c r="A9" s="4">
        <v>16111955112</v>
      </c>
      <c r="B9" s="5">
        <v>44430</v>
      </c>
      <c r="C9" s="5">
        <v>44431</v>
      </c>
      <c r="D9" s="4">
        <v>266.79</v>
      </c>
      <c r="E9" s="4" t="str">
        <f>VLOOKUP(A9,HOP!A:L,12,0)</f>
        <v>266.79</v>
      </c>
      <c r="F9" s="4" t="str">
        <f>VLOOKUP(A9,HOP!A:C,3,0)</f>
        <v>2229438</v>
      </c>
      <c r="G9" s="4">
        <f t="shared" si="0"/>
        <v>0</v>
      </c>
      <c r="H9" s="4" t="str">
        <f t="shared" si="1"/>
        <v>，2229438</v>
      </c>
      <c r="I9" s="4" t="str">
        <f>VLOOKUP(A9,HOP!A:T,20,0)</f>
        <v>直连</v>
      </c>
    </row>
    <row r="10" s="4" customFormat="1" spans="1:9">
      <c r="A10" s="4">
        <v>16112224460</v>
      </c>
      <c r="B10" s="5">
        <v>44430</v>
      </c>
      <c r="C10" s="5">
        <v>44431</v>
      </c>
      <c r="D10" s="4">
        <v>96.09</v>
      </c>
      <c r="E10" s="4" t="str">
        <f>VLOOKUP(A10,HOP!A:L,12,0)</f>
        <v>96.09</v>
      </c>
      <c r="F10" s="4" t="str">
        <f>VLOOKUP(A10,HOP!A:C,3,0)</f>
        <v>2229497</v>
      </c>
      <c r="G10" s="4">
        <f t="shared" si="0"/>
        <v>0</v>
      </c>
      <c r="H10" s="4" t="str">
        <f t="shared" si="1"/>
        <v>，2229497</v>
      </c>
      <c r="I10" s="4" t="str">
        <f>VLOOKUP(A10,HOP!A:T,20,0)</f>
        <v>直连</v>
      </c>
    </row>
    <row r="11" s="4" customFormat="1" spans="1:9">
      <c r="A11" s="4">
        <v>16112318595</v>
      </c>
      <c r="B11" s="5">
        <v>44430</v>
      </c>
      <c r="C11" s="5">
        <v>44431</v>
      </c>
      <c r="D11" s="4">
        <v>94.56</v>
      </c>
      <c r="E11" s="4" t="str">
        <f>VLOOKUP(A11,HOP!A:L,12,0)</f>
        <v>94.56</v>
      </c>
      <c r="F11" s="4" t="str">
        <f>VLOOKUP(A11,HOP!A:C,3,0)</f>
        <v>2229519</v>
      </c>
      <c r="G11" s="4">
        <f t="shared" si="0"/>
        <v>0</v>
      </c>
      <c r="H11" s="4" t="str">
        <f t="shared" si="1"/>
        <v>，2229519</v>
      </c>
      <c r="I11" s="4" t="str">
        <f>VLOOKUP(A11,HOP!A:T,20,0)</f>
        <v>直连</v>
      </c>
    </row>
    <row r="12" s="4" customFormat="1" spans="1:9">
      <c r="A12" s="4">
        <v>16112492228</v>
      </c>
      <c r="B12" s="5">
        <v>44430</v>
      </c>
      <c r="C12" s="5">
        <v>44431</v>
      </c>
      <c r="D12" s="4">
        <v>705.65</v>
      </c>
      <c r="E12" s="4" t="str">
        <f>VLOOKUP(A12,HOP!A:L,12,0)</f>
        <v>705.65</v>
      </c>
      <c r="F12" s="4" t="str">
        <f>VLOOKUP(A12,HOP!A:C,3,0)</f>
        <v>2229563</v>
      </c>
      <c r="G12" s="4">
        <f t="shared" si="0"/>
        <v>0</v>
      </c>
      <c r="H12" s="4" t="str">
        <f t="shared" si="1"/>
        <v>，2229563</v>
      </c>
      <c r="I12" s="4" t="str">
        <f>VLOOKUP(A12,HOP!A:T,20,0)</f>
        <v>直连</v>
      </c>
    </row>
    <row r="13" s="4" customFormat="1" spans="1:9">
      <c r="A13" s="4">
        <v>16112909792</v>
      </c>
      <c r="B13" s="5">
        <v>44430</v>
      </c>
      <c r="C13" s="5">
        <v>44431</v>
      </c>
      <c r="D13" s="4">
        <v>195.43</v>
      </c>
      <c r="E13" s="4" t="str">
        <f>VLOOKUP(A13,HOP!A:L,12,0)</f>
        <v>195.43</v>
      </c>
      <c r="F13" s="4" t="str">
        <f>VLOOKUP(A13,HOP!A:C,3,0)</f>
        <v>2229660</v>
      </c>
      <c r="G13" s="4">
        <f t="shared" si="0"/>
        <v>0</v>
      </c>
      <c r="H13" s="4" t="str">
        <f t="shared" si="1"/>
        <v>，2229660</v>
      </c>
      <c r="I13" s="4" t="str">
        <f>VLOOKUP(A13,HOP!A:T,20,0)</f>
        <v>直连</v>
      </c>
    </row>
    <row r="14" s="4" customFormat="1" spans="1:9">
      <c r="A14" s="4">
        <v>16112989844</v>
      </c>
      <c r="B14" s="5">
        <v>44430</v>
      </c>
      <c r="C14" s="5">
        <v>44431</v>
      </c>
      <c r="D14" s="4">
        <v>195.43</v>
      </c>
      <c r="E14" s="4" t="str">
        <f>VLOOKUP(A14,HOP!A:L,12,0)</f>
        <v>195.43</v>
      </c>
      <c r="F14" s="4" t="str">
        <f>VLOOKUP(A14,HOP!A:C,3,0)</f>
        <v>2229681</v>
      </c>
      <c r="G14" s="4">
        <f t="shared" si="0"/>
        <v>0</v>
      </c>
      <c r="H14" s="4" t="str">
        <f t="shared" si="1"/>
        <v>，2229681</v>
      </c>
      <c r="I14" s="4" t="str">
        <f>VLOOKUP(A14,HOP!A:T,20,0)</f>
        <v>直连</v>
      </c>
    </row>
    <row r="15" s="4" customFormat="1" spans="1:9">
      <c r="A15" s="4">
        <v>16113111226</v>
      </c>
      <c r="B15" s="5">
        <v>44430</v>
      </c>
      <c r="C15" s="5">
        <v>44431</v>
      </c>
      <c r="D15" s="4">
        <v>198.16</v>
      </c>
      <c r="E15" s="4" t="str">
        <f>VLOOKUP(A15,HOP!A:L,12,0)</f>
        <v>198.16</v>
      </c>
      <c r="F15" s="4" t="str">
        <f>VLOOKUP(A15,HOP!A:C,3,0)</f>
        <v>2229733</v>
      </c>
      <c r="G15" s="4">
        <f t="shared" si="0"/>
        <v>0</v>
      </c>
      <c r="H15" s="4" t="str">
        <f t="shared" si="1"/>
        <v>，2229733</v>
      </c>
      <c r="I15" s="4" t="str">
        <f>VLOOKUP(A15,HOP!A:T,20,0)</f>
        <v>直连</v>
      </c>
    </row>
    <row r="16" s="4" customFormat="1" spans="1:9">
      <c r="A16" s="4">
        <v>16113451454</v>
      </c>
      <c r="B16" s="5">
        <v>44430</v>
      </c>
      <c r="C16" s="5">
        <v>44431</v>
      </c>
      <c r="D16" s="4">
        <v>245.8</v>
      </c>
      <c r="E16" s="4" t="str">
        <f>VLOOKUP(A16,HOP!A:L,12,0)</f>
        <v>245.80</v>
      </c>
      <c r="F16" s="4" t="str">
        <f>VLOOKUP(A16,HOP!A:C,3,0)</f>
        <v>2229831</v>
      </c>
      <c r="G16" s="4">
        <f t="shared" si="0"/>
        <v>0</v>
      </c>
      <c r="H16" s="4" t="str">
        <f t="shared" si="1"/>
        <v>，2229831</v>
      </c>
      <c r="I16" s="4" t="str">
        <f>VLOOKUP(A16,HOP!A:T,20,0)</f>
        <v>直连</v>
      </c>
    </row>
    <row r="17" s="4" customFormat="1" spans="1:9">
      <c r="A17" s="4">
        <v>16113524218</v>
      </c>
      <c r="B17" s="5">
        <v>44430</v>
      </c>
      <c r="C17" s="5">
        <v>44431</v>
      </c>
      <c r="D17" s="4">
        <v>107.98</v>
      </c>
      <c r="E17" s="4" t="str">
        <f>VLOOKUP(A17,HOP!A:L,12,0)</f>
        <v>107.98</v>
      </c>
      <c r="F17" s="4" t="str">
        <f>VLOOKUP(A17,HOP!A:C,3,0)</f>
        <v>2229852</v>
      </c>
      <c r="G17" s="4">
        <f t="shared" si="0"/>
        <v>0</v>
      </c>
      <c r="H17" s="4" t="str">
        <f t="shared" si="1"/>
        <v>，2229852</v>
      </c>
      <c r="I17" s="4" t="str">
        <f>VLOOKUP(A17,HOP!A:T,20,0)</f>
        <v>直连</v>
      </c>
    </row>
    <row r="18" s="4" customFormat="1" spans="1:9">
      <c r="A18" s="4">
        <v>16116437052</v>
      </c>
      <c r="B18" s="5">
        <v>44430</v>
      </c>
      <c r="C18" s="5">
        <v>44431</v>
      </c>
      <c r="D18" s="4">
        <v>181.61</v>
      </c>
      <c r="E18" s="4" t="str">
        <f>VLOOKUP(A18,HOP!A:L,12,0)</f>
        <v>181.61</v>
      </c>
      <c r="F18" s="4" t="str">
        <f>VLOOKUP(A18,HOP!A:C,3,0)</f>
        <v>2229881</v>
      </c>
      <c r="G18" s="4">
        <f t="shared" si="0"/>
        <v>0</v>
      </c>
      <c r="H18" s="4" t="str">
        <f t="shared" si="1"/>
        <v>，2229881</v>
      </c>
      <c r="I18" s="4" t="str">
        <f>VLOOKUP(A18,HOP!A:T,20,0)</f>
        <v>直连</v>
      </c>
    </row>
    <row r="19" s="4" customFormat="1" spans="1:9">
      <c r="A19" s="4">
        <v>16116727181</v>
      </c>
      <c r="B19" s="5">
        <v>44430</v>
      </c>
      <c r="C19" s="5">
        <v>44431</v>
      </c>
      <c r="D19" s="4">
        <v>195.43</v>
      </c>
      <c r="E19" s="4" t="str">
        <f>VLOOKUP(A19,HOP!A:L,12,0)</f>
        <v>195.43</v>
      </c>
      <c r="F19" s="4" t="str">
        <f>VLOOKUP(A19,HOP!A:C,3,0)</f>
        <v>2229907</v>
      </c>
      <c r="G19" s="4">
        <f t="shared" si="0"/>
        <v>0</v>
      </c>
      <c r="H19" s="4" t="str">
        <f t="shared" si="1"/>
        <v>，2229907</v>
      </c>
      <c r="I19" s="4" t="str">
        <f>VLOOKUP(A19,HOP!A:T,20,0)</f>
        <v>直连</v>
      </c>
    </row>
    <row r="20" s="4" customFormat="1" spans="1:9">
      <c r="A20" s="4">
        <v>16117181107</v>
      </c>
      <c r="B20" s="5">
        <v>44430</v>
      </c>
      <c r="C20" s="5">
        <v>44431</v>
      </c>
      <c r="D20" s="4">
        <v>149.25</v>
      </c>
      <c r="E20" s="4" t="str">
        <f>VLOOKUP(A20,HOP!A:L,12,0)</f>
        <v>149.25</v>
      </c>
      <c r="F20" s="4" t="str">
        <f>VLOOKUP(A20,HOP!A:C,3,0)</f>
        <v>2229962</v>
      </c>
      <c r="G20" s="4">
        <f t="shared" si="0"/>
        <v>0</v>
      </c>
      <c r="H20" s="4" t="str">
        <f t="shared" si="1"/>
        <v>，2229962</v>
      </c>
      <c r="I20" s="4" t="str">
        <f>VLOOKUP(A20,HOP!A:T,20,0)</f>
        <v>直连</v>
      </c>
    </row>
    <row r="21" s="4" customFormat="1" spans="1:9">
      <c r="A21" s="4">
        <v>16117376198</v>
      </c>
      <c r="B21" s="5">
        <v>44430</v>
      </c>
      <c r="C21" s="5">
        <v>44431</v>
      </c>
      <c r="D21" s="4">
        <v>195.43</v>
      </c>
      <c r="E21" s="4" t="str">
        <f>VLOOKUP(A21,HOP!A:L,12,0)</f>
        <v>195.43</v>
      </c>
      <c r="F21" s="4" t="str">
        <f>VLOOKUP(A21,HOP!A:C,3,0)</f>
        <v>2229989</v>
      </c>
      <c r="G21" s="4">
        <f t="shared" si="0"/>
        <v>0</v>
      </c>
      <c r="H21" s="4" t="str">
        <f t="shared" si="1"/>
        <v>，2229989</v>
      </c>
      <c r="I21" s="4" t="str">
        <f>VLOOKUP(A21,HOP!A:T,20,0)</f>
        <v>直连</v>
      </c>
    </row>
    <row r="22" s="4" customFormat="1" spans="1:9">
      <c r="A22" s="4">
        <v>16117512090</v>
      </c>
      <c r="B22" s="5">
        <v>44430</v>
      </c>
      <c r="C22" s="5">
        <v>44431</v>
      </c>
      <c r="D22" s="4">
        <v>198.16</v>
      </c>
      <c r="E22" s="4" t="str">
        <f>VLOOKUP(A22,HOP!A:L,12,0)</f>
        <v>198.16</v>
      </c>
      <c r="F22" s="4" t="str">
        <f>VLOOKUP(A22,HOP!A:C,3,0)</f>
        <v>2230004</v>
      </c>
      <c r="G22" s="4">
        <f t="shared" si="0"/>
        <v>0</v>
      </c>
      <c r="H22" s="4" t="str">
        <f t="shared" si="1"/>
        <v>，2230004</v>
      </c>
      <c r="I22" s="4" t="str">
        <f>VLOOKUP(A22,HOP!A:T,20,0)</f>
        <v>直连</v>
      </c>
    </row>
    <row r="23" s="4" customFormat="1" spans="1:9">
      <c r="A23" s="4">
        <v>16117534021</v>
      </c>
      <c r="B23" s="5">
        <v>44430</v>
      </c>
      <c r="C23" s="5">
        <v>44431</v>
      </c>
      <c r="D23" s="4">
        <v>179.75</v>
      </c>
      <c r="E23" s="4" t="str">
        <f>VLOOKUP(A23,HOP!A:L,12,0)</f>
        <v>179.75</v>
      </c>
      <c r="F23" s="4" t="str">
        <f>VLOOKUP(A23,HOP!A:C,3,0)</f>
        <v>2230009</v>
      </c>
      <c r="G23" s="4">
        <f t="shared" si="0"/>
        <v>0</v>
      </c>
      <c r="H23" s="4" t="str">
        <f t="shared" si="1"/>
        <v>，2230009</v>
      </c>
      <c r="I23" s="4" t="str">
        <f>VLOOKUP(A23,HOP!A:T,20,0)</f>
        <v>直连</v>
      </c>
    </row>
    <row r="24" s="4" customFormat="1" spans="1:9">
      <c r="A24" s="4">
        <v>16006971348</v>
      </c>
      <c r="B24" s="5">
        <v>44421</v>
      </c>
      <c r="C24" s="5">
        <v>44422</v>
      </c>
      <c r="D24" s="4">
        <v>50</v>
      </c>
      <c r="E24" s="4">
        <v>50</v>
      </c>
      <c r="F24" s="4">
        <v>2216446</v>
      </c>
      <c r="G24" s="4">
        <f t="shared" si="0"/>
        <v>0</v>
      </c>
      <c r="H24" s="4" t="str">
        <f t="shared" si="1"/>
        <v>，2216446</v>
      </c>
      <c r="I24" s="4" t="e">
        <f>VLOOKUP(A24,HOP!A:T,20,0)</f>
        <v>#N/A</v>
      </c>
    </row>
    <row r="26" spans="4:4">
      <c r="D26" s="4">
        <f>SUM(D2:D25)</f>
        <v>5608.93</v>
      </c>
    </row>
    <row r="30" spans="1:1">
      <c r="A30" s="4" t="s">
        <v>92</v>
      </c>
    </row>
    <row r="31" spans="1:1">
      <c r="A31" s="4" t="s">
        <v>93</v>
      </c>
    </row>
    <row r="32" spans="1:1">
      <c r="A32" s="4" t="s">
        <v>94</v>
      </c>
    </row>
  </sheetData>
  <autoFilter ref="A1:XFD32">
    <filterColumn colId="3">
      <filters blank="1">
        <filter val="50"/>
        <filter val="94.56"/>
        <filter val="105.56"/>
        <filter val="198.16"/>
        <filter val="107.98"/>
        <filter val="181.61"/>
        <filter val="149.25"/>
        <filter val="705.65"/>
        <filter val="452.67"/>
        <filter val="245.8"/>
        <filter val="181.69"/>
        <filter val="179.75"/>
        <filter val="266.79"/>
        <filter val="970.41"/>
        <filter val="195.43"/>
        <filter val="369.03"/>
        <filter val="5608.93"/>
        <filter val="274.05"/>
        <filter val="96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95</v>
      </c>
      <c r="B1" s="2" t="s">
        <v>96</v>
      </c>
      <c r="C1" s="2" t="s">
        <v>97</v>
      </c>
      <c r="D1" s="2" t="s">
        <v>98</v>
      </c>
      <c r="E1" s="2" t="s">
        <v>13</v>
      </c>
      <c r="F1" s="2" t="s">
        <v>5</v>
      </c>
      <c r="G1" s="2" t="s">
        <v>6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</row>
    <row r="2" s="1" customFormat="1" spans="1:20">
      <c r="A2" s="3">
        <v>16117534021</v>
      </c>
      <c r="B2" s="1" t="s">
        <v>112</v>
      </c>
      <c r="C2" s="1" t="s">
        <v>113</v>
      </c>
      <c r="D2" s="1" t="s">
        <v>114</v>
      </c>
      <c r="E2" s="1" t="s">
        <v>86</v>
      </c>
      <c r="F2" s="1" t="s">
        <v>112</v>
      </c>
      <c r="G2" s="1" t="s">
        <v>115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</row>
    <row r="3" s="1" customFormat="1" spans="1:20">
      <c r="A3" s="3">
        <v>16117512090</v>
      </c>
      <c r="B3" s="1" t="s">
        <v>112</v>
      </c>
      <c r="C3" s="1" t="s">
        <v>126</v>
      </c>
      <c r="D3" s="1" t="s">
        <v>127</v>
      </c>
      <c r="E3" s="1" t="s">
        <v>84</v>
      </c>
      <c r="F3" s="1" t="s">
        <v>112</v>
      </c>
      <c r="G3" s="1" t="s">
        <v>115</v>
      </c>
      <c r="H3" s="1" t="s">
        <v>116</v>
      </c>
      <c r="I3" s="1" t="s">
        <v>128</v>
      </c>
      <c r="J3" s="1" t="s">
        <v>118</v>
      </c>
      <c r="K3" s="1" t="s">
        <v>128</v>
      </c>
      <c r="L3" s="1" t="s">
        <v>128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129</v>
      </c>
      <c r="R3" s="1" t="s">
        <v>123</v>
      </c>
      <c r="S3" s="1" t="s">
        <v>124</v>
      </c>
      <c r="T3" s="1" t="s">
        <v>125</v>
      </c>
    </row>
    <row r="4" s="1" customFormat="1" spans="1:20">
      <c r="A4" s="3">
        <v>16117376198</v>
      </c>
      <c r="B4" s="1" t="s">
        <v>112</v>
      </c>
      <c r="C4" s="1" t="s">
        <v>130</v>
      </c>
      <c r="D4" s="1" t="s">
        <v>131</v>
      </c>
      <c r="E4" s="1" t="s">
        <v>83</v>
      </c>
      <c r="F4" s="1" t="s">
        <v>112</v>
      </c>
      <c r="G4" s="1" t="s">
        <v>115</v>
      </c>
      <c r="H4" s="1" t="s">
        <v>116</v>
      </c>
      <c r="I4" s="1" t="s">
        <v>132</v>
      </c>
      <c r="J4" s="1" t="s">
        <v>118</v>
      </c>
      <c r="K4" s="1" t="s">
        <v>132</v>
      </c>
      <c r="L4" s="1" t="s">
        <v>132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133</v>
      </c>
      <c r="R4" s="1" t="s">
        <v>123</v>
      </c>
      <c r="S4" s="1" t="s">
        <v>124</v>
      </c>
      <c r="T4" s="1" t="s">
        <v>125</v>
      </c>
    </row>
    <row r="5" s="1" customFormat="1" spans="1:20">
      <c r="A5" s="3">
        <v>16117181107</v>
      </c>
      <c r="B5" s="1" t="s">
        <v>112</v>
      </c>
      <c r="C5" s="1" t="s">
        <v>134</v>
      </c>
      <c r="D5" s="1" t="s">
        <v>135</v>
      </c>
      <c r="E5" s="1" t="s">
        <v>82</v>
      </c>
      <c r="F5" s="1" t="s">
        <v>112</v>
      </c>
      <c r="G5" s="1" t="s">
        <v>115</v>
      </c>
      <c r="H5" s="1" t="s">
        <v>116</v>
      </c>
      <c r="I5" s="1" t="s">
        <v>136</v>
      </c>
      <c r="J5" s="1" t="s">
        <v>118</v>
      </c>
      <c r="K5" s="1" t="s">
        <v>136</v>
      </c>
      <c r="L5" s="1" t="s">
        <v>136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137</v>
      </c>
      <c r="R5" s="1" t="s">
        <v>123</v>
      </c>
      <c r="S5" s="1" t="s">
        <v>124</v>
      </c>
      <c r="T5" s="1" t="s">
        <v>125</v>
      </c>
    </row>
    <row r="6" s="1" customFormat="1" spans="1:20">
      <c r="A6" s="3">
        <v>16116727181</v>
      </c>
      <c r="B6" s="1" t="s">
        <v>112</v>
      </c>
      <c r="C6" s="1" t="s">
        <v>138</v>
      </c>
      <c r="D6" s="1" t="s">
        <v>131</v>
      </c>
      <c r="E6" s="1" t="s">
        <v>80</v>
      </c>
      <c r="F6" s="1" t="s">
        <v>112</v>
      </c>
      <c r="G6" s="1" t="s">
        <v>115</v>
      </c>
      <c r="H6" s="1" t="s">
        <v>116</v>
      </c>
      <c r="I6" s="1" t="s">
        <v>132</v>
      </c>
      <c r="J6" s="1" t="s">
        <v>118</v>
      </c>
      <c r="K6" s="1" t="s">
        <v>132</v>
      </c>
      <c r="L6" s="1" t="s">
        <v>132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139</v>
      </c>
      <c r="R6" s="1" t="s">
        <v>123</v>
      </c>
      <c r="S6" s="1" t="s">
        <v>124</v>
      </c>
      <c r="T6" s="1" t="s">
        <v>125</v>
      </c>
    </row>
    <row r="7" s="1" customFormat="1" spans="1:20">
      <c r="A7" s="3">
        <v>16116437052</v>
      </c>
      <c r="B7" s="1" t="s">
        <v>112</v>
      </c>
      <c r="C7" s="1" t="s">
        <v>140</v>
      </c>
      <c r="D7" s="1" t="s">
        <v>141</v>
      </c>
      <c r="E7" s="1" t="s">
        <v>79</v>
      </c>
      <c r="F7" s="1" t="s">
        <v>112</v>
      </c>
      <c r="G7" s="1" t="s">
        <v>115</v>
      </c>
      <c r="H7" s="1" t="s">
        <v>116</v>
      </c>
      <c r="I7" s="1" t="s">
        <v>142</v>
      </c>
      <c r="J7" s="1" t="s">
        <v>118</v>
      </c>
      <c r="K7" s="1" t="s">
        <v>142</v>
      </c>
      <c r="L7" s="1" t="s">
        <v>142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143</v>
      </c>
      <c r="R7" s="1" t="s">
        <v>123</v>
      </c>
      <c r="S7" s="1" t="s">
        <v>124</v>
      </c>
      <c r="T7" s="1" t="s">
        <v>125</v>
      </c>
    </row>
    <row r="8" s="1" customFormat="1" spans="1:20">
      <c r="A8" s="3">
        <v>16113524218</v>
      </c>
      <c r="B8" s="1" t="s">
        <v>112</v>
      </c>
      <c r="C8" s="1" t="s">
        <v>144</v>
      </c>
      <c r="D8" s="1" t="s">
        <v>145</v>
      </c>
      <c r="E8" s="1" t="s">
        <v>77</v>
      </c>
      <c r="F8" s="1" t="s">
        <v>112</v>
      </c>
      <c r="G8" s="1" t="s">
        <v>115</v>
      </c>
      <c r="H8" s="1" t="s">
        <v>116</v>
      </c>
      <c r="I8" s="1" t="s">
        <v>146</v>
      </c>
      <c r="J8" s="1" t="s">
        <v>118</v>
      </c>
      <c r="K8" s="1" t="s">
        <v>146</v>
      </c>
      <c r="L8" s="1" t="s">
        <v>146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147</v>
      </c>
      <c r="R8" s="1" t="s">
        <v>123</v>
      </c>
      <c r="S8" s="1" t="s">
        <v>124</v>
      </c>
      <c r="T8" s="1" t="s">
        <v>125</v>
      </c>
    </row>
    <row r="9" s="1" customFormat="1" spans="1:20">
      <c r="A9" s="3">
        <v>16113451454</v>
      </c>
      <c r="B9" s="1" t="s">
        <v>112</v>
      </c>
      <c r="C9" s="1" t="s">
        <v>148</v>
      </c>
      <c r="D9" s="1" t="s">
        <v>149</v>
      </c>
      <c r="E9" s="1" t="s">
        <v>74</v>
      </c>
      <c r="F9" s="1" t="s">
        <v>112</v>
      </c>
      <c r="G9" s="1" t="s">
        <v>115</v>
      </c>
      <c r="H9" s="1" t="s">
        <v>116</v>
      </c>
      <c r="I9" s="1" t="s">
        <v>150</v>
      </c>
      <c r="J9" s="1" t="s">
        <v>118</v>
      </c>
      <c r="K9" s="1" t="s">
        <v>150</v>
      </c>
      <c r="L9" s="1" t="s">
        <v>150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151</v>
      </c>
      <c r="R9" s="1" t="s">
        <v>123</v>
      </c>
      <c r="S9" s="1" t="s">
        <v>124</v>
      </c>
      <c r="T9" s="1" t="s">
        <v>125</v>
      </c>
    </row>
    <row r="10" s="1" customFormat="1" spans="1:20">
      <c r="A10" s="3">
        <v>16113111226</v>
      </c>
      <c r="B10" s="1" t="s">
        <v>112</v>
      </c>
      <c r="C10" s="1" t="s">
        <v>152</v>
      </c>
      <c r="D10" s="1" t="s">
        <v>127</v>
      </c>
      <c r="E10" s="1" t="s">
        <v>71</v>
      </c>
      <c r="F10" s="1" t="s">
        <v>112</v>
      </c>
      <c r="G10" s="1" t="s">
        <v>115</v>
      </c>
      <c r="H10" s="1" t="s">
        <v>116</v>
      </c>
      <c r="I10" s="1" t="s">
        <v>128</v>
      </c>
      <c r="J10" s="1" t="s">
        <v>118</v>
      </c>
      <c r="K10" s="1" t="s">
        <v>128</v>
      </c>
      <c r="L10" s="1" t="s">
        <v>128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153</v>
      </c>
      <c r="R10" s="1" t="s">
        <v>123</v>
      </c>
      <c r="S10" s="1" t="s">
        <v>124</v>
      </c>
      <c r="T10" s="1" t="s">
        <v>125</v>
      </c>
    </row>
    <row r="11" s="1" customFormat="1" spans="1:20">
      <c r="A11" s="3">
        <v>16112989844</v>
      </c>
      <c r="B11" s="1" t="s">
        <v>112</v>
      </c>
      <c r="C11" s="1" t="s">
        <v>154</v>
      </c>
      <c r="D11" s="1" t="s">
        <v>131</v>
      </c>
      <c r="E11" s="1" t="s">
        <v>68</v>
      </c>
      <c r="F11" s="1" t="s">
        <v>112</v>
      </c>
      <c r="G11" s="1" t="s">
        <v>115</v>
      </c>
      <c r="H11" s="1" t="s">
        <v>116</v>
      </c>
      <c r="I11" s="1" t="s">
        <v>132</v>
      </c>
      <c r="J11" s="1" t="s">
        <v>118</v>
      </c>
      <c r="K11" s="1" t="s">
        <v>132</v>
      </c>
      <c r="L11" s="1" t="s">
        <v>132</v>
      </c>
      <c r="M11" s="1" t="s">
        <v>119</v>
      </c>
      <c r="N11" s="1" t="s">
        <v>119</v>
      </c>
      <c r="O11" s="1" t="s">
        <v>120</v>
      </c>
      <c r="P11" s="1" t="s">
        <v>121</v>
      </c>
      <c r="Q11" s="1" t="s">
        <v>155</v>
      </c>
      <c r="R11" s="1" t="s">
        <v>123</v>
      </c>
      <c r="S11" s="1" t="s">
        <v>124</v>
      </c>
      <c r="T11" s="1" t="s">
        <v>125</v>
      </c>
    </row>
    <row r="12" s="1" customFormat="1" spans="1:20">
      <c r="A12" s="3">
        <v>16112909792</v>
      </c>
      <c r="B12" s="1" t="s">
        <v>112</v>
      </c>
      <c r="C12" s="1" t="s">
        <v>156</v>
      </c>
      <c r="D12" s="1" t="s">
        <v>131</v>
      </c>
      <c r="E12" s="1" t="s">
        <v>66</v>
      </c>
      <c r="F12" s="1" t="s">
        <v>112</v>
      </c>
      <c r="G12" s="1" t="s">
        <v>115</v>
      </c>
      <c r="H12" s="1" t="s">
        <v>116</v>
      </c>
      <c r="I12" s="1" t="s">
        <v>132</v>
      </c>
      <c r="J12" s="1" t="s">
        <v>118</v>
      </c>
      <c r="K12" s="1" t="s">
        <v>132</v>
      </c>
      <c r="L12" s="1" t="s">
        <v>132</v>
      </c>
      <c r="M12" s="1" t="s">
        <v>119</v>
      </c>
      <c r="N12" s="1" t="s">
        <v>119</v>
      </c>
      <c r="O12" s="1" t="s">
        <v>120</v>
      </c>
      <c r="P12" s="1" t="s">
        <v>121</v>
      </c>
      <c r="Q12" s="1" t="s">
        <v>157</v>
      </c>
      <c r="R12" s="1" t="s">
        <v>123</v>
      </c>
      <c r="S12" s="1" t="s">
        <v>124</v>
      </c>
      <c r="T12" s="1" t="s">
        <v>125</v>
      </c>
    </row>
    <row r="13" s="1" customFormat="1" spans="1:20">
      <c r="A13" s="3">
        <v>16112492228</v>
      </c>
      <c r="B13" s="1" t="s">
        <v>112</v>
      </c>
      <c r="C13" s="1" t="s">
        <v>158</v>
      </c>
      <c r="D13" s="1" t="s">
        <v>159</v>
      </c>
      <c r="E13" s="1" t="s">
        <v>63</v>
      </c>
      <c r="F13" s="1" t="s">
        <v>112</v>
      </c>
      <c r="G13" s="1" t="s">
        <v>115</v>
      </c>
      <c r="H13" s="1" t="s">
        <v>116</v>
      </c>
      <c r="I13" s="1" t="s">
        <v>160</v>
      </c>
      <c r="J13" s="1" t="s">
        <v>118</v>
      </c>
      <c r="K13" s="1" t="s">
        <v>160</v>
      </c>
      <c r="L13" s="1" t="s">
        <v>160</v>
      </c>
      <c r="M13" s="1" t="s">
        <v>119</v>
      </c>
      <c r="N13" s="1" t="s">
        <v>119</v>
      </c>
      <c r="O13" s="1" t="s">
        <v>120</v>
      </c>
      <c r="P13" s="1" t="s">
        <v>121</v>
      </c>
      <c r="Q13" s="1" t="s">
        <v>161</v>
      </c>
      <c r="R13" s="1" t="s">
        <v>123</v>
      </c>
      <c r="S13" s="1" t="s">
        <v>124</v>
      </c>
      <c r="T13" s="1" t="s">
        <v>125</v>
      </c>
    </row>
    <row r="14" s="1" customFormat="1" spans="1:20">
      <c r="A14" s="3">
        <v>16112318595</v>
      </c>
      <c r="B14" s="1" t="s">
        <v>112</v>
      </c>
      <c r="C14" s="1" t="s">
        <v>162</v>
      </c>
      <c r="D14" s="1" t="s">
        <v>163</v>
      </c>
      <c r="E14" s="1" t="s">
        <v>60</v>
      </c>
      <c r="F14" s="1" t="s">
        <v>112</v>
      </c>
      <c r="G14" s="1" t="s">
        <v>115</v>
      </c>
      <c r="H14" s="1" t="s">
        <v>116</v>
      </c>
      <c r="I14" s="1" t="s">
        <v>164</v>
      </c>
      <c r="J14" s="1" t="s">
        <v>118</v>
      </c>
      <c r="K14" s="1" t="s">
        <v>164</v>
      </c>
      <c r="L14" s="1" t="s">
        <v>164</v>
      </c>
      <c r="M14" s="1" t="s">
        <v>119</v>
      </c>
      <c r="N14" s="1" t="s">
        <v>119</v>
      </c>
      <c r="O14" s="1" t="s">
        <v>120</v>
      </c>
      <c r="P14" s="1" t="s">
        <v>121</v>
      </c>
      <c r="Q14" s="1" t="s">
        <v>165</v>
      </c>
      <c r="R14" s="1" t="s">
        <v>123</v>
      </c>
      <c r="S14" s="1" t="s">
        <v>124</v>
      </c>
      <c r="T14" s="1" t="s">
        <v>125</v>
      </c>
    </row>
    <row r="15" s="1" customFormat="1" spans="1:20">
      <c r="A15" s="3">
        <v>16112224460</v>
      </c>
      <c r="B15" s="1" t="s">
        <v>112</v>
      </c>
      <c r="C15" s="1" t="s">
        <v>166</v>
      </c>
      <c r="D15" s="1" t="s">
        <v>167</v>
      </c>
      <c r="E15" s="1" t="s">
        <v>57</v>
      </c>
      <c r="F15" s="1" t="s">
        <v>112</v>
      </c>
      <c r="G15" s="1" t="s">
        <v>115</v>
      </c>
      <c r="H15" s="1" t="s">
        <v>116</v>
      </c>
      <c r="I15" s="1" t="s">
        <v>168</v>
      </c>
      <c r="J15" s="1" t="s">
        <v>118</v>
      </c>
      <c r="K15" s="1" t="s">
        <v>168</v>
      </c>
      <c r="L15" s="1" t="s">
        <v>168</v>
      </c>
      <c r="M15" s="1" t="s">
        <v>119</v>
      </c>
      <c r="N15" s="1" t="s">
        <v>119</v>
      </c>
      <c r="O15" s="1" t="s">
        <v>120</v>
      </c>
      <c r="P15" s="1" t="s">
        <v>121</v>
      </c>
      <c r="Q15" s="1" t="s">
        <v>169</v>
      </c>
      <c r="R15" s="1" t="s">
        <v>123</v>
      </c>
      <c r="S15" s="1" t="s">
        <v>124</v>
      </c>
      <c r="T15" s="1" t="s">
        <v>125</v>
      </c>
    </row>
    <row r="16" s="1" customFormat="1" spans="1:20">
      <c r="A16" s="3">
        <v>16111955112</v>
      </c>
      <c r="B16" s="1" t="s">
        <v>112</v>
      </c>
      <c r="C16" s="1" t="s">
        <v>170</v>
      </c>
      <c r="D16" s="1" t="s">
        <v>171</v>
      </c>
      <c r="E16" s="1" t="s">
        <v>54</v>
      </c>
      <c r="F16" s="1" t="s">
        <v>112</v>
      </c>
      <c r="G16" s="1" t="s">
        <v>115</v>
      </c>
      <c r="H16" s="1" t="s">
        <v>116</v>
      </c>
      <c r="I16" s="1" t="s">
        <v>172</v>
      </c>
      <c r="J16" s="1" t="s">
        <v>118</v>
      </c>
      <c r="K16" s="1" t="s">
        <v>172</v>
      </c>
      <c r="L16" s="1" t="s">
        <v>172</v>
      </c>
      <c r="M16" s="1" t="s">
        <v>119</v>
      </c>
      <c r="N16" s="1" t="s">
        <v>119</v>
      </c>
      <c r="O16" s="1" t="s">
        <v>120</v>
      </c>
      <c r="P16" s="1" t="s">
        <v>121</v>
      </c>
      <c r="Q16" s="1" t="s">
        <v>173</v>
      </c>
      <c r="R16" s="1" t="s">
        <v>123</v>
      </c>
      <c r="S16" s="1" t="s">
        <v>124</v>
      </c>
      <c r="T16" s="1" t="s">
        <v>125</v>
      </c>
    </row>
    <row r="17" s="1" customFormat="1" spans="1:20">
      <c r="A17" s="3">
        <v>16111821274</v>
      </c>
      <c r="B17" s="1" t="s">
        <v>112</v>
      </c>
      <c r="C17" s="1" t="s">
        <v>174</v>
      </c>
      <c r="D17" s="1" t="s">
        <v>175</v>
      </c>
      <c r="E17" s="1" t="s">
        <v>51</v>
      </c>
      <c r="F17" s="1" t="s">
        <v>112</v>
      </c>
      <c r="G17" s="1" t="s">
        <v>115</v>
      </c>
      <c r="H17" s="1" t="s">
        <v>116</v>
      </c>
      <c r="I17" s="1" t="s">
        <v>176</v>
      </c>
      <c r="J17" s="1" t="s">
        <v>118</v>
      </c>
      <c r="K17" s="1" t="s">
        <v>176</v>
      </c>
      <c r="L17" s="1" t="s">
        <v>176</v>
      </c>
      <c r="M17" s="1" t="s">
        <v>119</v>
      </c>
      <c r="N17" s="1" t="s">
        <v>119</v>
      </c>
      <c r="O17" s="1" t="s">
        <v>120</v>
      </c>
      <c r="P17" s="1" t="s">
        <v>121</v>
      </c>
      <c r="Q17" s="1" t="s">
        <v>177</v>
      </c>
      <c r="R17" s="1" t="s">
        <v>123</v>
      </c>
      <c r="S17" s="1" t="s">
        <v>124</v>
      </c>
      <c r="T17" s="1" t="s">
        <v>125</v>
      </c>
    </row>
    <row r="18" s="1" customFormat="1" spans="1:20">
      <c r="A18" s="3">
        <v>16111787705</v>
      </c>
      <c r="B18" s="1" t="s">
        <v>112</v>
      </c>
      <c r="C18" s="1" t="s">
        <v>178</v>
      </c>
      <c r="D18" s="1" t="s">
        <v>179</v>
      </c>
      <c r="E18" s="1" t="s">
        <v>49</v>
      </c>
      <c r="F18" s="1" t="s">
        <v>112</v>
      </c>
      <c r="G18" s="1" t="s">
        <v>115</v>
      </c>
      <c r="H18" s="1" t="s">
        <v>116</v>
      </c>
      <c r="I18" s="1" t="s">
        <v>180</v>
      </c>
      <c r="J18" s="1" t="s">
        <v>118</v>
      </c>
      <c r="K18" s="1" t="s">
        <v>180</v>
      </c>
      <c r="L18" s="1" t="s">
        <v>180</v>
      </c>
      <c r="M18" s="1" t="s">
        <v>119</v>
      </c>
      <c r="N18" s="1" t="s">
        <v>119</v>
      </c>
      <c r="O18" s="1" t="s">
        <v>120</v>
      </c>
      <c r="P18" s="1" t="s">
        <v>121</v>
      </c>
      <c r="Q18" s="1" t="s">
        <v>181</v>
      </c>
      <c r="R18" s="1" t="s">
        <v>123</v>
      </c>
      <c r="S18" s="1" t="s">
        <v>124</v>
      </c>
      <c r="T18" s="1" t="s">
        <v>125</v>
      </c>
    </row>
    <row r="19" s="1" customFormat="1" spans="1:20">
      <c r="A19" s="3">
        <v>16109950702</v>
      </c>
      <c r="B19" s="1" t="s">
        <v>182</v>
      </c>
      <c r="C19" s="1" t="s">
        <v>183</v>
      </c>
      <c r="D19" s="1" t="s">
        <v>184</v>
      </c>
      <c r="E19" s="1" t="s">
        <v>46</v>
      </c>
      <c r="F19" s="1" t="s">
        <v>112</v>
      </c>
      <c r="G19" s="1" t="s">
        <v>115</v>
      </c>
      <c r="H19" s="1" t="s">
        <v>116</v>
      </c>
      <c r="I19" s="1" t="s">
        <v>185</v>
      </c>
      <c r="J19" s="1" t="s">
        <v>118</v>
      </c>
      <c r="K19" s="1" t="s">
        <v>185</v>
      </c>
      <c r="L19" s="1" t="s">
        <v>185</v>
      </c>
      <c r="M19" s="1" t="s">
        <v>119</v>
      </c>
      <c r="N19" s="1" t="s">
        <v>119</v>
      </c>
      <c r="O19" s="1" t="s">
        <v>120</v>
      </c>
      <c r="P19" s="1" t="s">
        <v>121</v>
      </c>
      <c r="Q19" s="1" t="s">
        <v>186</v>
      </c>
      <c r="R19" s="1" t="s">
        <v>123</v>
      </c>
      <c r="S19" s="1" t="s">
        <v>124</v>
      </c>
      <c r="T19" s="1" t="s">
        <v>125</v>
      </c>
    </row>
    <row r="20" s="1" customFormat="1" spans="1:20">
      <c r="A20" s="3">
        <v>16108728160</v>
      </c>
      <c r="B20" s="1" t="s">
        <v>182</v>
      </c>
      <c r="C20" s="1" t="s">
        <v>187</v>
      </c>
      <c r="D20" s="1" t="s">
        <v>188</v>
      </c>
      <c r="E20" s="1" t="s">
        <v>43</v>
      </c>
      <c r="F20" s="1" t="s">
        <v>112</v>
      </c>
      <c r="G20" s="1" t="s">
        <v>115</v>
      </c>
      <c r="H20" s="1" t="s">
        <v>116</v>
      </c>
      <c r="I20" s="1" t="s">
        <v>189</v>
      </c>
      <c r="J20" s="1" t="s">
        <v>118</v>
      </c>
      <c r="K20" s="1" t="s">
        <v>189</v>
      </c>
      <c r="L20" s="1" t="s">
        <v>189</v>
      </c>
      <c r="M20" s="1" t="s">
        <v>119</v>
      </c>
      <c r="N20" s="1" t="s">
        <v>119</v>
      </c>
      <c r="O20" s="1" t="s">
        <v>120</v>
      </c>
      <c r="P20" s="1" t="s">
        <v>121</v>
      </c>
      <c r="Q20" s="1" t="s">
        <v>190</v>
      </c>
      <c r="R20" s="1" t="s">
        <v>123</v>
      </c>
      <c r="S20" s="1" t="s">
        <v>124</v>
      </c>
      <c r="T20" s="1" t="s">
        <v>125</v>
      </c>
    </row>
    <row r="21" s="1" customFormat="1" spans="1:20">
      <c r="A21" s="3">
        <v>16101974824</v>
      </c>
      <c r="B21" s="1" t="s">
        <v>191</v>
      </c>
      <c r="C21" s="1" t="s">
        <v>192</v>
      </c>
      <c r="D21" s="1" t="s">
        <v>193</v>
      </c>
      <c r="E21" s="1" t="s">
        <v>40</v>
      </c>
      <c r="F21" s="1" t="s">
        <v>191</v>
      </c>
      <c r="G21" s="1" t="s">
        <v>115</v>
      </c>
      <c r="H21" s="1" t="s">
        <v>116</v>
      </c>
      <c r="I21" s="1" t="s">
        <v>194</v>
      </c>
      <c r="J21" s="1" t="s">
        <v>118</v>
      </c>
      <c r="K21" s="1" t="s">
        <v>194</v>
      </c>
      <c r="L21" s="1" t="s">
        <v>194</v>
      </c>
      <c r="M21" s="1" t="s">
        <v>119</v>
      </c>
      <c r="N21" s="1" t="s">
        <v>119</v>
      </c>
      <c r="O21" s="1" t="s">
        <v>120</v>
      </c>
      <c r="P21" s="1" t="s">
        <v>121</v>
      </c>
      <c r="Q21" s="1" t="s">
        <v>195</v>
      </c>
      <c r="R21" s="1" t="s">
        <v>123</v>
      </c>
      <c r="S21" s="1" t="s">
        <v>124</v>
      </c>
      <c r="T21" s="1" t="s">
        <v>125</v>
      </c>
    </row>
    <row r="22" s="1" customFormat="1" spans="1:20">
      <c r="A22" s="3">
        <v>16101360020</v>
      </c>
      <c r="B22" s="1" t="s">
        <v>191</v>
      </c>
      <c r="C22" s="1" t="s">
        <v>196</v>
      </c>
      <c r="D22" s="1" t="s">
        <v>197</v>
      </c>
      <c r="E22" s="1" t="s">
        <v>37</v>
      </c>
      <c r="F22" s="1" t="s">
        <v>112</v>
      </c>
      <c r="G22" s="1" t="s">
        <v>115</v>
      </c>
      <c r="H22" s="1" t="s">
        <v>116</v>
      </c>
      <c r="I22" s="1" t="s">
        <v>198</v>
      </c>
      <c r="J22" s="1" t="s">
        <v>118</v>
      </c>
      <c r="K22" s="1" t="s">
        <v>198</v>
      </c>
      <c r="L22" s="1" t="s">
        <v>198</v>
      </c>
      <c r="M22" s="1" t="s">
        <v>119</v>
      </c>
      <c r="N22" s="1" t="s">
        <v>119</v>
      </c>
      <c r="O22" s="1" t="s">
        <v>120</v>
      </c>
      <c r="P22" s="1" t="s">
        <v>121</v>
      </c>
      <c r="Q22" s="1" t="s">
        <v>199</v>
      </c>
      <c r="R22" s="1" t="s">
        <v>123</v>
      </c>
      <c r="S22" s="1" t="s">
        <v>124</v>
      </c>
      <c r="T22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2021-08-26T01:29:00Z</dcterms:created>
  <dcterms:modified xsi:type="dcterms:W3CDTF">2021-08-26T09:54:28Z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5485F8F4A81E457E8EC6D62F163959E4</vt:lpwstr>
  </property>
  <property fmtid="{D5CDD505-2E9C-101B-9397-08002B2CF9AE}" pid="3" name="KSOProductBuildVer">
    <vt:lpwstr>2052-11.1.0.10503</vt:lpwstr>
  </property>
</Properties>
</file>