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对账!$1:$52</definedName>
  </definedNames>
  <calcPr calcId="144525"/>
</workbook>
</file>

<file path=xl/sharedStrings.xml><?xml version="1.0" encoding="utf-8"?>
<sst xmlns="http://schemas.openxmlformats.org/spreadsheetml/2006/main" count="1353" uniqueCount="469">
  <si>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</si>
  <si>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</si>
  <si>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</si>
  <si>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</si>
  <si>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</si>
  <si>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</si>
  <si>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</si>
  <si>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</si>
  <si>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</si>
  <si>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</si>
  <si>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</si>
  <si>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</si>
  <si>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</si>
  <si>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</si>
  <si>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</si>
  <si>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</si>
  <si>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</si>
  <si>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</si>
  <si>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</si>
  <si>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</si>
  <si>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</si>
  <si>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</si>
  <si>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</si>
  <si>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</si>
  <si>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</si>
  <si>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</si>
  <si>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</si>
  <si>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[巴黎]铂尔曼度假巴黎埃菲尔铁塔酒店(Pullman Paris Eiffel Tower Hotel)(37197462)</t>
  </si>
  <si>
    <t>经典双床园景房&lt;不退款&gt;&lt;2人入住&gt;</t>
  </si>
  <si>
    <t>USD</t>
  </si>
  <si>
    <t>Russell/Jill Marie</t>
  </si>
  <si>
    <t>CA5326210826USD</t>
  </si>
  <si>
    <t>未提现</t>
  </si>
  <si>
    <t>携程开票</t>
  </si>
  <si>
    <t>[马贝拉]蓝色海港公寓酒店(Aparthotel Puerto Azul)(37251575)</t>
  </si>
  <si>
    <t>标准公寓, 1 间卧室, 海景 (Lateral View)&lt;不退款&gt;&lt;2人入住&gt;</t>
  </si>
  <si>
    <t>Gaid/Veronica,Harrison/Gaweepan</t>
  </si>
  <si>
    <t>[日沃尔]基里亚德里昂吉沃尔酒店(Kyriad Hotel Lyon Givors)(39668949)</t>
  </si>
  <si>
    <t>双床房&lt;不退款&gt;&lt;2人入住&gt;</t>
  </si>
  <si>
    <t>davrainche/chantal</t>
  </si>
  <si>
    <t>双人间&lt;不退款&gt;&lt;2人入住&gt;</t>
  </si>
  <si>
    <t>[哈得孙]哈德逊威克 Tribute Portfolio 酒店(The Wick, Hudson, A Tribute Portfolio Hotel)(40100576)</t>
  </si>
  <si>
    <t>特大床房&lt;2人入住&gt;&lt;IBU黄金会员专享&gt;&lt;不退款&gt;</t>
  </si>
  <si>
    <t>Keydel/Felix Schulte</t>
  </si>
  <si>
    <t>[博洛尼亚]博洛尼亚恩柯尔温德姆华美达酒店(Ramada Encore by Wyndham Bologna)(37214206)</t>
  </si>
  <si>
    <t>标准双床房&lt;不退款&gt;&lt;2人入住&gt;</t>
  </si>
  <si>
    <t>florence/villa</t>
  </si>
  <si>
    <t>[纽约]纽约时报广场万豪AC酒店(AC Hotel by Marriott New York Times Square)(37636863)</t>
  </si>
  <si>
    <t>2张双人床房&lt;不退款&gt;&lt;2人入住&gt;</t>
  </si>
  <si>
    <t>Sun/Jiaqi,Yao/Lingxuan</t>
  </si>
  <si>
    <t>[贝济耶]普瑞米尔克拉斯贝兹尔酒店(Premiere Classe Beziers)(40617299)</t>
  </si>
  <si>
    <t>标准间1双人床&lt;不退款&gt;&lt;2人入住&gt;</t>
  </si>
  <si>
    <t>carlier/thierry</t>
  </si>
  <si>
    <t>[斯河畔圣多班]迪耶佩巴拉丁斯尼希尔酒店(Initial by Balladins Dieppe)(39641056)</t>
  </si>
  <si>
    <t>OGDEN/JAMES WILLIAM,OGDEN/EMMA LOUISE</t>
  </si>
  <si>
    <t>[维沙卡帕特南]维沙卡帕特南公园酒店(The Park Visakhapatnam)(37196649)</t>
  </si>
  <si>
    <t>奢华双人床房&lt;不退款&gt;&lt;2人入住&gt;</t>
  </si>
  <si>
    <t>Putta/Darshan,Putta/Darshan</t>
  </si>
  <si>
    <t>[赫尔辛基]赫尔辛基亚瑟酒店(Hotel Arthur Helsinki)(37198403)</t>
  </si>
  <si>
    <t>Mixdorff/Hansjoerg</t>
  </si>
  <si>
    <t>[博尔德]博尔德千禧丰盛之家酒店(Millennium Harvest House Boulder)(38635741)</t>
  </si>
  <si>
    <t>高级特大床房&lt;不退款&gt;&lt;2人入住&gt;</t>
  </si>
  <si>
    <t>Chambers/Patricia</t>
  </si>
  <si>
    <t>[渥太华]艾克酒店(Arc the Hotel)(37213618)</t>
  </si>
  <si>
    <t>浪漫奢华套房&lt;不退款&gt;&lt;2人入住&gt;</t>
  </si>
  <si>
    <t>Robles/Mia</t>
  </si>
  <si>
    <t>[巴约讷]普瑞米尔巴约讷经典酒店(Premiere Classe Bayonne)(39684722)</t>
  </si>
  <si>
    <t>Fluzin/Benjamin</t>
  </si>
  <si>
    <t>[Kobenhavn N]哥本哈根大道酒店 - 布尔赫酒店(Avenue Hotel Copenhagen by Brøchner Hotels)(70659460)</t>
  </si>
  <si>
    <t>大床房&lt;不退款&gt;&lt;2人入住&gt;</t>
  </si>
  <si>
    <t>QUE/RAN,YANG/SHU</t>
  </si>
  <si>
    <t>[釜山]塔山酒店釜山(Towerhill Hotel Busan)(37206541)</t>
  </si>
  <si>
    <t>Jang/Jeom Ja,Jang/Jeom Ja</t>
  </si>
  <si>
    <t>[圣地亚哥]圣迭戈迷踪谷希尔顿逸林酒店(DoubleTree by Hilton San Diego-Mission Valley)(37199056)</t>
  </si>
  <si>
    <t>特大床房&lt;不退款&gt;&lt;2人入住&gt;</t>
  </si>
  <si>
    <t>Eldam/Nancy</t>
  </si>
  <si>
    <t>[北查尔斯顿]北查尔斯顿/阿什利弗斯菲特费尔菲尔德万豪客栈及套房(Fairfield Inn &amp; Suites by Marriott Charleston North/Ashley Phosphate)(48387326)</t>
  </si>
  <si>
    <t>Eady/Ashlee</t>
  </si>
  <si>
    <t>[雪城]万豪锡拉丘兹市中心酒店(Marriott Syracuse Downtown)(37210365)</t>
  </si>
  <si>
    <t>大型特大床房带沙发床&lt;不退款&gt;&lt;2人入住&gt;</t>
  </si>
  <si>
    <t>Schultz/Rachel Marie</t>
  </si>
  <si>
    <t>[路易斯维尔]路易斯维尔达拉斯万豪费尔菲尔德酒店(Fairfield Inn &amp; Suites Dallas Lewisville)(40119857)</t>
  </si>
  <si>
    <t>客房1张特大床&lt;不退款&gt;&lt;2人入住&gt;</t>
  </si>
  <si>
    <t>hou/chengyu</t>
  </si>
  <si>
    <t>取消</t>
  </si>
  <si>
    <t>[莫特里尔]厄尔巴莫特里尔海滩商务酒店(Elba Motril Beach &amp; Business Hotel)(37200863)</t>
  </si>
  <si>
    <t>海景家庭房&lt;不退款&gt;&lt;2人入住&gt;</t>
  </si>
  <si>
    <t>MARTINEZ LACALLE/JUAN ANTONIO</t>
  </si>
  <si>
    <t>[塔雷城]塔雷城喜来登酒店(Sheraton Tarrytown Hotel)(37203002)</t>
  </si>
  <si>
    <t>客房（1张特大床）&lt;不退款&gt;&lt;2人入住&gt;</t>
  </si>
  <si>
    <t>Aitken/Joseph,Tulloch/Aurely</t>
  </si>
  <si>
    <t>[斯科特斯德]北斯科特斯德万豪春季山丘酒店(SpringHill Suites Scottsdale North)(39051681)</t>
  </si>
  <si>
    <t>一室特大床房（带沙发床）&lt;不退款&gt;&lt;2人入住&gt;</t>
  </si>
  <si>
    <t>Hill/Garrett</t>
  </si>
  <si>
    <t>[马尼库尔勒翁格尔]巴黎魔术马戏团酒店(Magic Circus Hotel Marne La Vallée)(37234870)</t>
  </si>
  <si>
    <t>MEHDAOUI/Aicha,MEHDAOUI/Aicha</t>
  </si>
  <si>
    <t>[圣奥古斯丁]庞塞圣奥古斯丁汽车旅馆(The Ponce St. Augustine Hotel)(39039147)</t>
  </si>
  <si>
    <t>Baez/Harold</t>
  </si>
  <si>
    <t>[洛杉矶]假日酒店(Holiday Lodge)(44708508)</t>
  </si>
  <si>
    <t>客房私人浴室&lt;不退款&gt;&lt;2人入住&gt;</t>
  </si>
  <si>
    <t>Sok/Kenneth</t>
  </si>
  <si>
    <t>[巴黎]巴黎圣乔治酒店(Hotel de Paris Saint Georges)(39041918)</t>
  </si>
  <si>
    <t>双人房&lt;不退款&gt;&lt;2人入住&gt;</t>
  </si>
  <si>
    <t>PAGAN/MARIA</t>
  </si>
  <si>
    <t>[首尔]首尔站朝鲜福朋喜来登酒店(Four Points by Sheraton Josun, Seoul Station)(37244156)</t>
  </si>
  <si>
    <t>高层高级双人床房&lt;早餐&gt;&lt;不退款&gt;&lt;2人入住&gt;</t>
  </si>
  <si>
    <t>Lee/Jiwoon</t>
  </si>
  <si>
    <t>[West Delhi]新德里帕池豪尔丽笙酒店(Radisson Blu Hotel New Delhi Paschim Vihar)(37222205)</t>
  </si>
  <si>
    <t>高级房&lt;不退款&gt;&lt;2人入住&gt;</t>
  </si>
  <si>
    <t>Arora/Amit,Kapoor/Ruchi</t>
  </si>
  <si>
    <t>[美日蒂安]丹佛南/帕克迈德斯购物中心居家酒店(Residence Inn Denver South/Park Meadows Mall)(45826479)</t>
  </si>
  <si>
    <t>大号床工作室房带沙发床&lt;不退款&gt;&lt;2人入住&gt;</t>
  </si>
  <si>
    <t>Salero/Karla</t>
  </si>
  <si>
    <t>[查尔斯顿]查尔斯顿万豪斯普瑞黑尔酒店 - 带市中心/河景(SpringHill Suites by Marriott Charleston Downtown/Riverview)(44694572)</t>
  </si>
  <si>
    <t>1工作室特大床带沙发床&lt;不退款&gt;&lt;2人入住&gt;</t>
  </si>
  <si>
    <t>Tran/Jimmy</t>
  </si>
  <si>
    <t>[马科尔蒂奥]西雅图埃弗里特/慕基特奥万豪唐普雷斯酒店(TownePlace Suites by Marriott Seattle Everett/Mukilteo)(44702991)</t>
  </si>
  <si>
    <t>大号床套房(带沙发床)&lt;不退款&gt;&lt;2人入住&gt;</t>
  </si>
  <si>
    <t>Minteer/Frank</t>
  </si>
  <si>
    <t>[埃尔克里奇]哥伦比亚盖特威舒适套房酒店(Comfort Suites Columbia Gateway)(37251573)</t>
  </si>
  <si>
    <t>套房, 1 张特大床房&lt;2人入住&gt;&lt;不退款&gt;&lt;早餐&gt;</t>
  </si>
  <si>
    <t>Wood/Keith</t>
  </si>
  <si>
    <t>CISSE/Annick</t>
  </si>
  <si>
    <t>[惠灵]惠灵岛赌场及赛马场酒店(Wheeling Island Hotel-Casino-Racetrack)(40069485)</t>
  </si>
  <si>
    <t>豪华客房2张大床&lt;不退款&gt;&lt;2人入住&gt;</t>
  </si>
  <si>
    <t>Evans/Sean Austin</t>
  </si>
  <si>
    <t>[加登格罗夫]加登格罗夫国家旅馆(National Inn Garden Grove)(40029129)</t>
  </si>
  <si>
    <t>豪华客房1张特大床&lt;不退款&gt;&lt;2人入住&gt;</t>
  </si>
  <si>
    <t>tran/vinh cao</t>
  </si>
  <si>
    <t>[Caturtunggal]学生公园公寓酒店(Student Park Hotel)(39672741)</t>
  </si>
  <si>
    <t>工作室（区）&lt;不退款&gt;&lt;2人入住&gt;</t>
  </si>
  <si>
    <t>syafii/dimas gesang</t>
  </si>
  <si>
    <t>[安纳西]安奈斯最佳酒店(Best Hotel Annecy)(39667879)</t>
  </si>
  <si>
    <t>舒适房1张双人床&lt;不退款&gt;&lt;2人入住&gt;</t>
  </si>
  <si>
    <t>Perali/Federico</t>
  </si>
  <si>
    <t>[阿纳海姆希尔斯]阿纳海姆希尔斯桔县万豪费尔菲尔德酒店(Fairfield Inn Anaheim Hills Orange County)(46895911)</t>
  </si>
  <si>
    <t>CASTANON/Yvette</t>
  </si>
  <si>
    <t>[拉沙佩勒－圣梅曼]西奥尔良 - 圣梅曼礼拜堂普瑞米尔经典酒店(Premiere Classe Orleans Ouest - La Chapelle St Mesmin)(39683526)</t>
  </si>
  <si>
    <t>标准大床房&lt;不退款&gt;&lt;2人入住&gt;</t>
  </si>
  <si>
    <t>Castro/Alexandre</t>
  </si>
  <si>
    <t>退单</t>
  </si>
  <si>
    <t>[多伦多]费尔蒙特皇家约克酒店(Fairmont Royal York)(37197507)</t>
  </si>
  <si>
    <t>费尔蒙客房&lt;不退款&gt;&lt;2人入住&gt;</t>
  </si>
  <si>
    <t>Grouette/Max</t>
  </si>
  <si>
    <t>调整</t>
  </si>
  <si>
    <t>[欧文]沃斯堡机场酒店及会议中心(DFW Airport Hotel &amp; Conference Center)(46918664)</t>
  </si>
  <si>
    <t>一张床&lt;不退款&gt;&lt;2人入住&gt;</t>
  </si>
  <si>
    <t>Kates/Brittani</t>
  </si>
  <si>
    <t>[札幌]札幌京王广场饭店(Keio Plaza Hotel Sapporo)(37207351)</t>
  </si>
  <si>
    <t>特级双人房&lt;不退款&gt;&lt;2人入住&gt;</t>
  </si>
  <si>
    <t>HATTA/TAKU</t>
  </si>
  <si>
    <t>，</t>
  </si>
  <si>
    <t>16107959920此单多收238元退回</t>
  </si>
  <si>
    <t>本期收回1.31</t>
  </si>
  <si>
    <t>A210827172444481</t>
  </si>
  <si>
    <t>A2108271726012566</t>
  </si>
  <si>
    <t>USD / HKD 当前参考汇率: 7.78656</t>
  </si>
  <si>
    <t>总计： 5488.31 USD/
42735.06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</si>
  <si>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</si>
  <si>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</si>
  <si>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</si>
  <si>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</si>
  <si>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</si>
  <si>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</si>
  <si>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</si>
  <si>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</si>
  <si>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</si>
  <si>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</si>
  <si>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</si>
  <si>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</si>
  <si>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</si>
  <si>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</si>
  <si>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</si>
  <si>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</si>
  <si>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</si>
  <si>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2021-08-22</t>
  </si>
  <si>
    <t>2229937</t>
  </si>
  <si>
    <t>西奥尔良 - 圣梅曼礼拜堂普瑞米尔经典酒店</t>
  </si>
  <si>
    <t>Castro Alexandre</t>
  </si>
  <si>
    <t>2021-08-23</t>
  </si>
  <si>
    <t>退房日周结</t>
  </si>
  <si>
    <t>325.74</t>
  </si>
  <si>
    <t>50.00</t>
  </si>
  <si>
    <t>0</t>
  </si>
  <si>
    <t>0.00</t>
  </si>
  <si>
    <t>携程盛景国际直连</t>
  </si>
  <si>
    <t>2021-08-22 20:48:37</t>
  </si>
  <si>
    <t>否</t>
  </si>
  <si>
    <t>汇智国际旅游发展有限公司</t>
  </si>
  <si>
    <t>直连</t>
  </si>
  <si>
    <t>2229791</t>
  </si>
  <si>
    <t>阿纳海姆希尔斯桔县费尔菲尔德酒店</t>
  </si>
  <si>
    <t>CASTANON Yvette</t>
  </si>
  <si>
    <t>729.66</t>
  </si>
  <si>
    <t>112.00</t>
  </si>
  <si>
    <t>-112</t>
  </si>
  <si>
    <t>-729</t>
  </si>
  <si>
    <t>2021-08-22 17:13:24</t>
  </si>
  <si>
    <t>2229761</t>
  </si>
  <si>
    <t>安纳西最佳酒店</t>
  </si>
  <si>
    <t>Perali Federico</t>
  </si>
  <si>
    <t>644.97</t>
  </si>
  <si>
    <t>99.00</t>
  </si>
  <si>
    <t>2021-08-22 16:31:08</t>
  </si>
  <si>
    <t>2229656</t>
  </si>
  <si>
    <t>学生公园公寓酒店</t>
  </si>
  <si>
    <t>syafii dimas gesang</t>
  </si>
  <si>
    <t>130.30</t>
  </si>
  <si>
    <t>20.00</t>
  </si>
  <si>
    <t>2021-08-22 14:10:44</t>
  </si>
  <si>
    <t>2229594</t>
  </si>
  <si>
    <t>加登格罗夫国家旅馆</t>
  </si>
  <si>
    <t>tran vinh cao</t>
  </si>
  <si>
    <t>573.30</t>
  </si>
  <si>
    <t>88.00</t>
  </si>
  <si>
    <t>2021-08-22 12:56:22</t>
  </si>
  <si>
    <t>2229504</t>
  </si>
  <si>
    <t>惠灵岛赌场及赛马场酒店</t>
  </si>
  <si>
    <t>Evans Sean Austin</t>
  </si>
  <si>
    <t>814.35</t>
  </si>
  <si>
    <t>125.00</t>
  </si>
  <si>
    <t>2021-08-22 11:06:12</t>
  </si>
  <si>
    <t>2229395</t>
  </si>
  <si>
    <t>巴黎梦幻马戏团维也纳之家酒店</t>
  </si>
  <si>
    <t>CISSE Annick</t>
  </si>
  <si>
    <t>684.05</t>
  </si>
  <si>
    <t>105.00</t>
  </si>
  <si>
    <t>2021-08-22 05:02:00</t>
  </si>
  <si>
    <t>2229393</t>
  </si>
  <si>
    <t>哥伦比亚盖特威舒适套房酒店</t>
  </si>
  <si>
    <t>Wood Keith</t>
  </si>
  <si>
    <t>742.69</t>
  </si>
  <si>
    <t>114.00</t>
  </si>
  <si>
    <t>2021-08-22 04:48:24</t>
  </si>
  <si>
    <t>2229384</t>
  </si>
  <si>
    <t>西雅图埃弗里特/慕基特奥万豪唐普雷斯酒店</t>
  </si>
  <si>
    <t>Minteer Frank</t>
  </si>
  <si>
    <t>846.92</t>
  </si>
  <si>
    <t>130.00</t>
  </si>
  <si>
    <t>2021-08-22 03:44:44</t>
  </si>
  <si>
    <t>2229382</t>
  </si>
  <si>
    <t>查尔斯顿万豪斯普瑞黑尔酒店 - 带市中心/河景</t>
  </si>
  <si>
    <t>Tran Jimmy</t>
  </si>
  <si>
    <t>853.44</t>
  </si>
  <si>
    <t>131.00</t>
  </si>
  <si>
    <t>2021-08-22 03:30:15</t>
  </si>
  <si>
    <t>2021-08-21</t>
  </si>
  <si>
    <t>2229066</t>
  </si>
  <si>
    <t>丹佛南/帕克迈德斯购物中心居家酒店</t>
  </si>
  <si>
    <t>Salero Karla</t>
  </si>
  <si>
    <t>1745.97</t>
  </si>
  <si>
    <t>268.00</t>
  </si>
  <si>
    <t>2021-08-21 17:49:21</t>
  </si>
  <si>
    <t>2229004</t>
  </si>
  <si>
    <t>新德里帕池豪尔丽笙酒店</t>
  </si>
  <si>
    <t>Arora Amit,Kapoor Ruchi</t>
  </si>
  <si>
    <t>521.18</t>
  </si>
  <si>
    <t>80.00</t>
  </si>
  <si>
    <t>2021-08-21 16:29:26</t>
  </si>
  <si>
    <t>2228918</t>
  </si>
  <si>
    <t>首尔站福朋喜来登酒店</t>
  </si>
  <si>
    <t>Lee Jiwoon</t>
  </si>
  <si>
    <t>384.37</t>
  </si>
  <si>
    <t>59.00</t>
  </si>
  <si>
    <t>2021-08-21 14:22:48</t>
  </si>
  <si>
    <t>2228863</t>
  </si>
  <si>
    <t>巴黎圣乔治酒店</t>
  </si>
  <si>
    <t>PAGAN MARIA</t>
  </si>
  <si>
    <t>2021-08-21 13:36:44</t>
  </si>
  <si>
    <t>2228613</t>
  </si>
  <si>
    <t>庞塞圣奥古斯丁汽车旅馆</t>
  </si>
  <si>
    <t>Baez Harold</t>
  </si>
  <si>
    <t>1791.57</t>
  </si>
  <si>
    <t>275.00</t>
  </si>
  <si>
    <t>2021-08-21 06:32:14</t>
  </si>
  <si>
    <t>2021-08-20</t>
  </si>
  <si>
    <t>2228404</t>
  </si>
  <si>
    <t>MEHDAOUI Aicha,MEHDAOUI Aicha</t>
  </si>
  <si>
    <t>1522.94</t>
  </si>
  <si>
    <t>234.00</t>
  </si>
  <si>
    <t>2021-08-20 21:04:08</t>
  </si>
  <si>
    <t>2021-08-19</t>
  </si>
  <si>
    <t>2226960</t>
  </si>
  <si>
    <t>塔雷城喜来登酒店</t>
  </si>
  <si>
    <t>Aitken Joseph,Tulloch Aurely</t>
  </si>
  <si>
    <t>844.77</t>
  </si>
  <si>
    <t>2021-08-19 04:37:10</t>
  </si>
  <si>
    <t>2226909</t>
  </si>
  <si>
    <t>厄尔巴莫特里尔海滩商务酒店</t>
  </si>
  <si>
    <t>MARTINEZ LACALLE JUAN ANTONIO</t>
  </si>
  <si>
    <t>2847.09</t>
  </si>
  <si>
    <t>438.00</t>
  </si>
  <si>
    <t>2021-08-19 01:28:38</t>
  </si>
  <si>
    <t>2021-08-17</t>
  </si>
  <si>
    <t>2225580</t>
  </si>
  <si>
    <t>万豪锡拉丘兹市中心酒店</t>
  </si>
  <si>
    <t>Schultz Rachel Marie</t>
  </si>
  <si>
    <t>1421.03</t>
  </si>
  <si>
    <t>219.00</t>
  </si>
  <si>
    <t>2021-08-17 11:15:48</t>
  </si>
  <si>
    <t>2225461</t>
  </si>
  <si>
    <t>Fairfield Inn &amp; Suites Charleston North/ashley Phosphate</t>
  </si>
  <si>
    <t>Eady Ashlee</t>
  </si>
  <si>
    <t>1479.42</t>
  </si>
  <si>
    <t>228.00</t>
  </si>
  <si>
    <t>2021-08-17 05:47:42</t>
  </si>
  <si>
    <t>2225456</t>
  </si>
  <si>
    <t>圣迭戈迷踪谷希尔顿逸林酒店</t>
  </si>
  <si>
    <t>Eldam Nancy</t>
  </si>
  <si>
    <t>921.40</t>
  </si>
  <si>
    <t>142.00</t>
  </si>
  <si>
    <t>2021-08-17 04:53:57</t>
  </si>
  <si>
    <t>2021-08-16</t>
  </si>
  <si>
    <t>2225221</t>
  </si>
  <si>
    <t>塔山酒店</t>
  </si>
  <si>
    <t>Jang Jeom Ja,Jang Jeom Ja</t>
  </si>
  <si>
    <t>240.17</t>
  </si>
  <si>
    <t>37.00</t>
  </si>
  <si>
    <t>2021-08-16 19:28:27</t>
  </si>
  <si>
    <t>2224894</t>
  </si>
  <si>
    <t>哥本哈根大道酒店</t>
  </si>
  <si>
    <t>QUE RAN,YANG SHU</t>
  </si>
  <si>
    <t>2021-08-18</t>
  </si>
  <si>
    <t>3797.35</t>
  </si>
  <si>
    <t>585.00</t>
  </si>
  <si>
    <t>2021-08-16 06:13:47</t>
  </si>
  <si>
    <t>2021-08-15</t>
  </si>
  <si>
    <t>2224807</t>
  </si>
  <si>
    <t>巴永纳普瑞米尔经典酒店</t>
  </si>
  <si>
    <t>Fluzin Benjamin</t>
  </si>
  <si>
    <t>590.70</t>
  </si>
  <si>
    <t>91.00</t>
  </si>
  <si>
    <t>2021-08-15 22:31:04</t>
  </si>
  <si>
    <t>2224338</t>
  </si>
  <si>
    <t>艾克酒店</t>
  </si>
  <si>
    <t>Robles Mia</t>
  </si>
  <si>
    <t>1025.61</t>
  </si>
  <si>
    <t>158.00</t>
  </si>
  <si>
    <t>2021-08-15 09:20:24</t>
  </si>
  <si>
    <t>2021-08-12</t>
  </si>
  <si>
    <t>2221369</t>
  </si>
  <si>
    <t>博尔德千禧丰盛之家酒店</t>
  </si>
  <si>
    <t>Chambers Patricia</t>
  </si>
  <si>
    <t>2415.84</t>
  </si>
  <si>
    <t>372.00</t>
  </si>
  <si>
    <t>2021-08-12 03:34:50</t>
  </si>
  <si>
    <t>2021-08-11</t>
  </si>
  <si>
    <t>2220977</t>
  </si>
  <si>
    <t>赫尔辛基亚瑟酒店</t>
  </si>
  <si>
    <t>Mixdorff Hansjoerg</t>
  </si>
  <si>
    <t>526.52</t>
  </si>
  <si>
    <t>81.00</t>
  </si>
  <si>
    <t>2021-08-11 16:01:45</t>
  </si>
  <si>
    <t>2220838</t>
  </si>
  <si>
    <t>维沙卡帕特南公园酒店</t>
  </si>
  <si>
    <t>Putta Darshan,Putta Darshan</t>
  </si>
  <si>
    <t>910.03</t>
  </si>
  <si>
    <t>140.00</t>
  </si>
  <si>
    <t>2021-08-11 10:47:35</t>
  </si>
  <si>
    <t>2220749</t>
  </si>
  <si>
    <t>迪耶普巴拉丁斯酒店</t>
  </si>
  <si>
    <t>OGDEN JAMES WILLIAM,OGDEN EMMA LOUISE</t>
  </si>
  <si>
    <t>416.01</t>
  </si>
  <si>
    <t>64.00</t>
  </si>
  <si>
    <t>2021-08-11 04:37:35</t>
  </si>
  <si>
    <t>2220713</t>
  </si>
  <si>
    <t>普瑞米尔克拉斯贝兹尔酒店</t>
  </si>
  <si>
    <t>carlier thierry</t>
  </si>
  <si>
    <t>1098.53</t>
  </si>
  <si>
    <t>169.00</t>
  </si>
  <si>
    <t>2021-08-11 01:17:42</t>
  </si>
  <si>
    <t>2021-08-10</t>
  </si>
  <si>
    <t>2220668</t>
  </si>
  <si>
    <t>纽约时代广场万豪AC酒店</t>
  </si>
  <si>
    <t>Sun Jiaqi,Yao Lingxuan</t>
  </si>
  <si>
    <t>890.53</t>
  </si>
  <si>
    <t>137.00</t>
  </si>
  <si>
    <t>2021-08-10 23:00:26</t>
  </si>
  <si>
    <t>2220564</t>
  </si>
  <si>
    <t>博洛尼亚恩柯尔温德姆华美达酒店</t>
  </si>
  <si>
    <t>florence villa</t>
  </si>
  <si>
    <t>370.51</t>
  </si>
  <si>
    <t>57.00</t>
  </si>
  <si>
    <t>2021-08-10 20:15:11</t>
  </si>
  <si>
    <t>2021-08-09</t>
  </si>
  <si>
    <t>2220064</t>
  </si>
  <si>
    <t>哈德逊威克 Tribute Portfolio 酒店</t>
  </si>
  <si>
    <t>Keydel Felix Schulte</t>
  </si>
  <si>
    <t>1169.41</t>
  </si>
  <si>
    <t>180.00</t>
  </si>
  <si>
    <t>2021-08-09 23:22:57</t>
  </si>
  <si>
    <t>2021-08-08</t>
  </si>
  <si>
    <t>2219284</t>
  </si>
  <si>
    <t>日沃尔里昂基里亚德南基酒店</t>
  </si>
  <si>
    <t>davrainche chantal</t>
  </si>
  <si>
    <t>480.76</t>
  </si>
  <si>
    <t>74.00</t>
  </si>
  <si>
    <t>2021-08-08 15:34:05</t>
  </si>
  <si>
    <t>2219280</t>
  </si>
  <si>
    <t>487.25</t>
  </si>
  <si>
    <t>75.00</t>
  </si>
  <si>
    <t>2021-08-08 15:15:09</t>
  </si>
  <si>
    <t>2021-08-07</t>
  </si>
  <si>
    <t>2218505</t>
  </si>
  <si>
    <t>波多黎各阿祖尔公寓式酒店</t>
  </si>
  <si>
    <t>Gaid Veronica,Harrison Gaweepan</t>
  </si>
  <si>
    <t>1476.35</t>
  </si>
  <si>
    <t>2021-08-07 01:38:33</t>
  </si>
  <si>
    <t>2021-08-06</t>
  </si>
  <si>
    <t>2218062</t>
  </si>
  <si>
    <t>铂尔曼度假巴黎埃菲尔铁塔酒店</t>
  </si>
  <si>
    <t>Russell Jill Marie</t>
  </si>
  <si>
    <t>1482.82</t>
  </si>
  <si>
    <t>229.00</t>
  </si>
  <si>
    <t>2021-08-06 11:36:51</t>
  </si>
  <si>
    <t>2021-07-26</t>
  </si>
  <si>
    <t>2209524</t>
  </si>
  <si>
    <t>长岛哈帕克智选假日酒店</t>
  </si>
  <si>
    <t>Arias Morales Carlos</t>
  </si>
  <si>
    <t>909.19</t>
  </si>
  <si>
    <t>2021-07-26 23:36:44</t>
  </si>
  <si>
    <t>2208874</t>
  </si>
  <si>
    <t>切托拉旅馆度假村</t>
  </si>
  <si>
    <t>Canniff-Kuhn Tim Curtis</t>
  </si>
  <si>
    <t>1454.70</t>
  </si>
  <si>
    <t>224.00</t>
  </si>
  <si>
    <t>2021-07-26 08:19:10</t>
  </si>
  <si>
    <t>2021-07-22</t>
  </si>
  <si>
    <t>2204815</t>
  </si>
  <si>
    <t>丽笙密执安州萨基诺乡村套房酒店</t>
  </si>
  <si>
    <t>McGonegle Doug</t>
  </si>
  <si>
    <t>531.46</t>
  </si>
  <si>
    <t>82.00</t>
  </si>
  <si>
    <t>2021-07-22 08:10:37</t>
  </si>
  <si>
    <t>2021-07-21</t>
  </si>
  <si>
    <t>2203688</t>
  </si>
  <si>
    <t>旧金山机场威斯汀酒店</t>
  </si>
  <si>
    <t>SHAO YULIN</t>
  </si>
  <si>
    <t>910.52</t>
  </si>
  <si>
    <t>2021-07-21 00:09:28</t>
  </si>
  <si>
    <t>2021-07-16</t>
  </si>
  <si>
    <t>2199435</t>
  </si>
  <si>
    <t>辛辛那提21C博物馆酒店</t>
  </si>
  <si>
    <t>Moore Clayton,Truong Serena</t>
  </si>
  <si>
    <t>1139.64</t>
  </si>
  <si>
    <t>176.00</t>
  </si>
  <si>
    <t>2021-07-16 22:13:13</t>
  </si>
  <si>
    <t>2021-07-14</t>
  </si>
  <si>
    <t>2197061</t>
  </si>
  <si>
    <t>南湾酒店</t>
  </si>
  <si>
    <t>Bolotner Maria</t>
  </si>
  <si>
    <t>2021-07-14 22:25:25</t>
  </si>
  <si>
    <t>2021-07-09</t>
  </si>
  <si>
    <t>2190248</t>
  </si>
  <si>
    <t>云霄塔赌场度假酒店</t>
  </si>
  <si>
    <t>Kieffer Jon Alan</t>
  </si>
  <si>
    <t>2021-07-09 20:24:31</t>
  </si>
  <si>
    <t>2021-06-06</t>
  </si>
  <si>
    <t>2146825</t>
  </si>
  <si>
    <t>塞涅卡尼亚加拉度假酒店及赌场</t>
  </si>
  <si>
    <t>Horne Justin Ernest,Horne Chandler Adkins</t>
  </si>
  <si>
    <t>2973.78</t>
  </si>
  <si>
    <t>464.00</t>
  </si>
  <si>
    <t>2021-06-06 02:17:51</t>
  </si>
  <si>
    <t>2021-03-20</t>
  </si>
  <si>
    <t>2026040</t>
  </si>
  <si>
    <t>巴斯莱克松之林度假村</t>
  </si>
  <si>
    <t>Petty Dorota</t>
  </si>
  <si>
    <t>--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</si>
</sst>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2" borderId="4" applyNumberFormat="0" applyAlignment="0" applyProtection="0">
      <alignment vertical="center"/>
    </xf>
    <xf numFmtId="0" fontId="16" fillId="12" borderId="3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16024604805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44430</v>
      </c>
      <c r="G2" s="5">
        <v>44431</v>
      </c>
      <c r="H2" s="4">
        <v>1</v>
      </c>
      <c r="I2" s="4">
        <v>1</v>
      </c>
      <c r="J2" s="4">
        <v>1</v>
      </c>
      <c r="K2" s="4" t="s">
        <v>29</v>
      </c>
      <c r="L2" s="4">
        <v>229</v>
      </c>
      <c r="M2" s="4">
        <v>229</v>
      </c>
      <c r="N2" s="4" t="s">
        <v>30</v>
      </c>
      <c r="O2" s="4" t="s">
        <v>31</v>
      </c>
      <c r="P2" s="4" t="s">
        <v>32</v>
      </c>
      <c r="Q2" s="4">
        <v>0</v>
      </c>
      <c r="R2" s="6">
        <v>44414</v>
      </c>
      <c r="S2" s="5">
        <v>44434</v>
      </c>
      <c r="T2" s="4" t="s">
        <v>33</v>
      </c>
      <c r="U2" s="4">
        <v>229</v>
      </c>
      <c r="V2" s="4">
        <v>0</v>
      </c>
      <c r="W2" s="4">
        <v>0</v>
      </c>
      <c r="X2" s="4">
        <v>2218062</v>
      </c>
    </row>
    <row r="3" s="4" customFormat="1" spans="1:24">
      <c r="A3" s="4">
        <v>16027309837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44430</v>
      </c>
      <c r="G3" s="5">
        <v>44431</v>
      </c>
      <c r="H3" s="4">
        <v>1</v>
      </c>
      <c r="I3" s="4">
        <v>1</v>
      </c>
      <c r="J3" s="4">
        <v>1</v>
      </c>
      <c r="K3" s="4" t="s">
        <v>29</v>
      </c>
      <c r="L3" s="4">
        <v>228</v>
      </c>
      <c r="M3" s="4">
        <v>228</v>
      </c>
      <c r="N3" s="4" t="s">
        <v>36</v>
      </c>
      <c r="O3" s="4" t="s">
        <v>31</v>
      </c>
      <c r="P3" s="4" t="s">
        <v>32</v>
      </c>
      <c r="Q3" s="4">
        <v>0</v>
      </c>
      <c r="R3" s="6">
        <v>44415</v>
      </c>
      <c r="S3" s="5">
        <v>44434</v>
      </c>
      <c r="T3" s="4" t="s">
        <v>33</v>
      </c>
      <c r="U3" s="4">
        <v>228</v>
      </c>
      <c r="V3" s="4">
        <v>0</v>
      </c>
      <c r="W3" s="4">
        <v>0</v>
      </c>
      <c r="X3" s="4">
        <v>2218505</v>
      </c>
    </row>
    <row r="4" s="4" customFormat="1" spans="1:24">
      <c r="A4" s="4">
        <v>16036777008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44430</v>
      </c>
      <c r="G4" s="5">
        <v>44431</v>
      </c>
      <c r="H4" s="4">
        <v>1</v>
      </c>
      <c r="I4" s="4">
        <v>1</v>
      </c>
      <c r="J4" s="4">
        <v>1</v>
      </c>
      <c r="K4" s="4" t="s">
        <v>29</v>
      </c>
      <c r="L4" s="4">
        <v>75</v>
      </c>
      <c r="M4" s="4">
        <v>75</v>
      </c>
      <c r="N4" s="4" t="s">
        <v>39</v>
      </c>
      <c r="O4" s="4" t="s">
        <v>31</v>
      </c>
      <c r="P4" s="4" t="s">
        <v>32</v>
      </c>
      <c r="Q4" s="4">
        <v>0</v>
      </c>
      <c r="R4" s="6">
        <v>44416</v>
      </c>
      <c r="S4" s="5">
        <v>44434</v>
      </c>
      <c r="T4" s="4" t="s">
        <v>33</v>
      </c>
      <c r="U4" s="4">
        <v>75</v>
      </c>
      <c r="V4" s="4">
        <v>0</v>
      </c>
      <c r="W4" s="4">
        <v>0</v>
      </c>
      <c r="X4" s="4">
        <v>2219280</v>
      </c>
    </row>
    <row r="5" s="4" customFormat="1" spans="1:24">
      <c r="A5" s="4">
        <v>16036810800</v>
      </c>
      <c r="B5" s="4" t="s">
        <v>25</v>
      </c>
      <c r="C5" s="4" t="s">
        <v>26</v>
      </c>
      <c r="D5" s="4" t="s">
        <v>37</v>
      </c>
      <c r="E5" s="4" t="s">
        <v>40</v>
      </c>
      <c r="F5" s="5">
        <v>44430</v>
      </c>
      <c r="G5" s="5">
        <v>44431</v>
      </c>
      <c r="H5" s="4">
        <v>1</v>
      </c>
      <c r="I5" s="4">
        <v>1</v>
      </c>
      <c r="J5" s="4">
        <v>1</v>
      </c>
      <c r="K5" s="4" t="s">
        <v>29</v>
      </c>
      <c r="L5" s="4">
        <v>74</v>
      </c>
      <c r="M5" s="4">
        <v>74</v>
      </c>
      <c r="N5" s="4" t="s">
        <v>39</v>
      </c>
      <c r="O5" s="4" t="s">
        <v>31</v>
      </c>
      <c r="P5" s="4" t="s">
        <v>32</v>
      </c>
      <c r="Q5" s="4">
        <v>0</v>
      </c>
      <c r="R5" s="6">
        <v>44416</v>
      </c>
      <c r="S5" s="5">
        <v>44434</v>
      </c>
      <c r="T5" s="4" t="s">
        <v>33</v>
      </c>
      <c r="U5" s="4">
        <v>74</v>
      </c>
      <c r="V5" s="4">
        <v>0</v>
      </c>
      <c r="W5" s="4">
        <v>0</v>
      </c>
      <c r="X5" s="4">
        <v>2219284</v>
      </c>
    </row>
    <row r="6" s="4" customFormat="1" spans="1:24">
      <c r="A6" s="4">
        <v>16041295451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44430</v>
      </c>
      <c r="G6" s="5">
        <v>44431</v>
      </c>
      <c r="H6" s="4">
        <v>1</v>
      </c>
      <c r="I6" s="4">
        <v>1</v>
      </c>
      <c r="J6" s="4">
        <v>1</v>
      </c>
      <c r="K6" s="4" t="s">
        <v>29</v>
      </c>
      <c r="L6" s="4">
        <v>180</v>
      </c>
      <c r="M6" s="4">
        <v>180</v>
      </c>
      <c r="N6" s="4" t="s">
        <v>43</v>
      </c>
      <c r="O6" s="4" t="s">
        <v>31</v>
      </c>
      <c r="P6" s="4" t="s">
        <v>32</v>
      </c>
      <c r="Q6" s="4">
        <v>0</v>
      </c>
      <c r="R6" s="6">
        <v>44417</v>
      </c>
      <c r="S6" s="5">
        <v>44434</v>
      </c>
      <c r="T6" s="4" t="s">
        <v>33</v>
      </c>
      <c r="U6" s="4">
        <v>180</v>
      </c>
      <c r="V6" s="4">
        <v>0</v>
      </c>
      <c r="W6" s="4">
        <v>0</v>
      </c>
      <c r="X6" s="4">
        <v>2220064</v>
      </c>
    </row>
    <row r="7" s="4" customFormat="1" spans="1:24">
      <c r="A7" s="4">
        <v>16047410892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44430</v>
      </c>
      <c r="G7" s="5">
        <v>44431</v>
      </c>
      <c r="H7" s="4">
        <v>1</v>
      </c>
      <c r="I7" s="4">
        <v>1</v>
      </c>
      <c r="J7" s="4">
        <v>1</v>
      </c>
      <c r="K7" s="4" t="s">
        <v>29</v>
      </c>
      <c r="L7" s="4">
        <v>57</v>
      </c>
      <c r="M7" s="4">
        <v>57</v>
      </c>
      <c r="N7" s="4" t="s">
        <v>46</v>
      </c>
      <c r="O7" s="4" t="s">
        <v>31</v>
      </c>
      <c r="P7" s="4" t="s">
        <v>32</v>
      </c>
      <c r="Q7" s="4">
        <v>0</v>
      </c>
      <c r="R7" s="6">
        <v>44418</v>
      </c>
      <c r="S7" s="5">
        <v>44434</v>
      </c>
      <c r="T7" s="4" t="s">
        <v>33</v>
      </c>
      <c r="U7" s="4">
        <v>57</v>
      </c>
      <c r="V7" s="4">
        <v>0</v>
      </c>
      <c r="W7" s="4">
        <v>0</v>
      </c>
      <c r="X7" s="4">
        <v>2220564</v>
      </c>
    </row>
    <row r="8" s="4" customFormat="1" spans="1:24">
      <c r="A8" s="4">
        <v>16047987577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44430</v>
      </c>
      <c r="G8" s="5">
        <v>44431</v>
      </c>
      <c r="H8" s="4">
        <v>1</v>
      </c>
      <c r="I8" s="4">
        <v>1</v>
      </c>
      <c r="J8" s="4">
        <v>1</v>
      </c>
      <c r="K8" s="4" t="s">
        <v>29</v>
      </c>
      <c r="L8" s="4">
        <v>137</v>
      </c>
      <c r="M8" s="4">
        <v>137</v>
      </c>
      <c r="N8" s="4" t="s">
        <v>49</v>
      </c>
      <c r="O8" s="4" t="s">
        <v>31</v>
      </c>
      <c r="P8" s="4" t="s">
        <v>32</v>
      </c>
      <c r="Q8" s="4">
        <v>0</v>
      </c>
      <c r="R8" s="6">
        <v>44418</v>
      </c>
      <c r="S8" s="5">
        <v>44434</v>
      </c>
      <c r="T8" s="4" t="s">
        <v>33</v>
      </c>
      <c r="U8" s="4">
        <v>137</v>
      </c>
      <c r="V8" s="4">
        <v>0</v>
      </c>
      <c r="W8" s="4">
        <v>0</v>
      </c>
      <c r="X8" s="4">
        <v>2220668</v>
      </c>
    </row>
    <row r="9" s="4" customFormat="1" spans="1:24">
      <c r="A9" s="4">
        <v>16048233780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44429</v>
      </c>
      <c r="G9" s="5">
        <v>44431</v>
      </c>
      <c r="H9" s="4">
        <v>1</v>
      </c>
      <c r="I9" s="4">
        <v>2</v>
      </c>
      <c r="J9" s="4">
        <v>2</v>
      </c>
      <c r="K9" s="4" t="s">
        <v>29</v>
      </c>
      <c r="L9" s="4">
        <v>169</v>
      </c>
      <c r="M9" s="4">
        <v>169</v>
      </c>
      <c r="N9" s="4" t="s">
        <v>52</v>
      </c>
      <c r="O9" s="4" t="s">
        <v>31</v>
      </c>
      <c r="P9" s="4" t="s">
        <v>32</v>
      </c>
      <c r="Q9" s="4">
        <v>0</v>
      </c>
      <c r="R9" s="6">
        <v>44419</v>
      </c>
      <c r="S9" s="5">
        <v>44434</v>
      </c>
      <c r="T9" s="4" t="s">
        <v>33</v>
      </c>
      <c r="U9" s="4">
        <v>169</v>
      </c>
      <c r="V9" s="4">
        <v>0</v>
      </c>
      <c r="W9" s="4">
        <v>0</v>
      </c>
      <c r="X9" s="4">
        <v>2220713</v>
      </c>
    </row>
    <row r="10" s="4" customFormat="1" spans="1:24">
      <c r="A10" s="4">
        <v>16048379761</v>
      </c>
      <c r="B10" s="4" t="s">
        <v>25</v>
      </c>
      <c r="C10" s="4" t="s">
        <v>26</v>
      </c>
      <c r="D10" s="4" t="s">
        <v>53</v>
      </c>
      <c r="E10" s="4" t="s">
        <v>40</v>
      </c>
      <c r="F10" s="5">
        <v>44430</v>
      </c>
      <c r="G10" s="5">
        <v>44431</v>
      </c>
      <c r="H10" s="4">
        <v>1</v>
      </c>
      <c r="I10" s="4">
        <v>1</v>
      </c>
      <c r="J10" s="4">
        <v>1</v>
      </c>
      <c r="K10" s="4" t="s">
        <v>29</v>
      </c>
      <c r="L10" s="4">
        <v>64</v>
      </c>
      <c r="M10" s="4">
        <v>64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44419</v>
      </c>
      <c r="S10" s="5">
        <v>44434</v>
      </c>
      <c r="T10" s="4" t="s">
        <v>33</v>
      </c>
      <c r="U10" s="4">
        <v>64</v>
      </c>
      <c r="V10" s="4">
        <v>0</v>
      </c>
      <c r="W10" s="4">
        <v>0</v>
      </c>
      <c r="X10" s="4">
        <v>2220749</v>
      </c>
    </row>
    <row r="11" s="4" customFormat="1" spans="1:24">
      <c r="A11" s="4">
        <v>16048816244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44429</v>
      </c>
      <c r="G11" s="5">
        <v>44431</v>
      </c>
      <c r="H11" s="4">
        <v>1</v>
      </c>
      <c r="I11" s="4">
        <v>2</v>
      </c>
      <c r="J11" s="4">
        <v>2</v>
      </c>
      <c r="K11" s="4" t="s">
        <v>29</v>
      </c>
      <c r="L11" s="4">
        <v>140</v>
      </c>
      <c r="M11" s="4">
        <v>140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44419</v>
      </c>
      <c r="S11" s="5">
        <v>44434</v>
      </c>
      <c r="T11" s="4" t="s">
        <v>33</v>
      </c>
      <c r="U11" s="4">
        <v>140</v>
      </c>
      <c r="V11" s="4">
        <v>0</v>
      </c>
      <c r="W11" s="4">
        <v>0</v>
      </c>
      <c r="X11" s="4">
        <v>2220838</v>
      </c>
    </row>
    <row r="12" s="4" customFormat="1" spans="1:24">
      <c r="A12" s="4">
        <v>16049673267</v>
      </c>
      <c r="B12" s="4" t="s">
        <v>25</v>
      </c>
      <c r="C12" s="4" t="s">
        <v>26</v>
      </c>
      <c r="D12" s="4" t="s">
        <v>58</v>
      </c>
      <c r="E12" s="4" t="s">
        <v>45</v>
      </c>
      <c r="F12" s="5">
        <v>44430</v>
      </c>
      <c r="G12" s="5">
        <v>44431</v>
      </c>
      <c r="H12" s="4">
        <v>1</v>
      </c>
      <c r="I12" s="4">
        <v>1</v>
      </c>
      <c r="J12" s="4">
        <v>1</v>
      </c>
      <c r="K12" s="4" t="s">
        <v>29</v>
      </c>
      <c r="L12" s="4">
        <v>81</v>
      </c>
      <c r="M12" s="4">
        <v>81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44419</v>
      </c>
      <c r="S12" s="5">
        <v>44434</v>
      </c>
      <c r="T12" s="4" t="s">
        <v>33</v>
      </c>
      <c r="U12" s="4">
        <v>81</v>
      </c>
      <c r="V12" s="4">
        <v>0</v>
      </c>
      <c r="W12" s="4">
        <v>0</v>
      </c>
      <c r="X12" s="4">
        <v>2220977</v>
      </c>
    </row>
    <row r="13" s="4" customFormat="1" spans="1:24">
      <c r="A13" s="4">
        <v>16055523583</v>
      </c>
      <c r="B13" s="4" t="s">
        <v>25</v>
      </c>
      <c r="C13" s="4" t="s">
        <v>26</v>
      </c>
      <c r="D13" s="4" t="s">
        <v>60</v>
      </c>
      <c r="E13" s="4" t="s">
        <v>61</v>
      </c>
      <c r="F13" s="5">
        <v>44428</v>
      </c>
      <c r="G13" s="5">
        <v>44431</v>
      </c>
      <c r="H13" s="4">
        <v>1</v>
      </c>
      <c r="I13" s="4">
        <v>3</v>
      </c>
      <c r="J13" s="4">
        <v>3</v>
      </c>
      <c r="K13" s="4" t="s">
        <v>29</v>
      </c>
      <c r="L13" s="4">
        <v>372</v>
      </c>
      <c r="M13" s="4">
        <v>372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44420</v>
      </c>
      <c r="S13" s="5">
        <v>44434</v>
      </c>
      <c r="T13" s="4" t="s">
        <v>33</v>
      </c>
      <c r="U13" s="4">
        <v>372</v>
      </c>
      <c r="V13" s="4">
        <v>0</v>
      </c>
      <c r="W13" s="4">
        <v>0</v>
      </c>
      <c r="X13" s="4">
        <v>2221369</v>
      </c>
    </row>
    <row r="14" s="4" customFormat="1" spans="1:24">
      <c r="A14" s="4">
        <v>16070528857</v>
      </c>
      <c r="B14" s="4" t="s">
        <v>25</v>
      </c>
      <c r="C14" s="4" t="s">
        <v>26</v>
      </c>
      <c r="D14" s="4" t="s">
        <v>63</v>
      </c>
      <c r="E14" s="4" t="s">
        <v>64</v>
      </c>
      <c r="F14" s="5">
        <v>44430</v>
      </c>
      <c r="G14" s="5">
        <v>44431</v>
      </c>
      <c r="H14" s="4">
        <v>1</v>
      </c>
      <c r="I14" s="4">
        <v>1</v>
      </c>
      <c r="J14" s="4">
        <v>1</v>
      </c>
      <c r="K14" s="4" t="s">
        <v>29</v>
      </c>
      <c r="L14" s="4">
        <v>158</v>
      </c>
      <c r="M14" s="4">
        <v>158</v>
      </c>
      <c r="N14" s="4" t="s">
        <v>65</v>
      </c>
      <c r="O14" s="4" t="s">
        <v>31</v>
      </c>
      <c r="P14" s="4" t="s">
        <v>32</v>
      </c>
      <c r="Q14" s="4">
        <v>0</v>
      </c>
      <c r="R14" s="6">
        <v>44423</v>
      </c>
      <c r="S14" s="5">
        <v>44434</v>
      </c>
      <c r="T14" s="4" t="s">
        <v>33</v>
      </c>
      <c r="U14" s="4">
        <v>158</v>
      </c>
      <c r="V14" s="4">
        <v>0</v>
      </c>
      <c r="W14" s="4">
        <v>0</v>
      </c>
      <c r="X14" s="4">
        <v>2224338</v>
      </c>
    </row>
    <row r="15" s="4" customFormat="1" spans="1:24">
      <c r="A15" s="4">
        <v>16076717076</v>
      </c>
      <c r="B15" s="4" t="s">
        <v>25</v>
      </c>
      <c r="C15" s="4" t="s">
        <v>26</v>
      </c>
      <c r="D15" s="4" t="s">
        <v>66</v>
      </c>
      <c r="E15" s="4" t="s">
        <v>51</v>
      </c>
      <c r="F15" s="5">
        <v>44430</v>
      </c>
      <c r="G15" s="5">
        <v>44431</v>
      </c>
      <c r="H15" s="4">
        <v>1</v>
      </c>
      <c r="I15" s="4">
        <v>1</v>
      </c>
      <c r="J15" s="4">
        <v>1</v>
      </c>
      <c r="K15" s="4" t="s">
        <v>29</v>
      </c>
      <c r="L15" s="4">
        <v>91</v>
      </c>
      <c r="M15" s="4">
        <v>91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44423</v>
      </c>
      <c r="S15" s="5">
        <v>44434</v>
      </c>
      <c r="T15" s="4" t="s">
        <v>33</v>
      </c>
      <c r="U15" s="4">
        <v>91</v>
      </c>
      <c r="V15" s="4">
        <v>0</v>
      </c>
      <c r="W15" s="4">
        <v>0</v>
      </c>
      <c r="X15" s="4">
        <v>2224807</v>
      </c>
    </row>
    <row r="16" s="4" customFormat="1" spans="1:24">
      <c r="A16" s="4">
        <v>16077225241</v>
      </c>
      <c r="B16" s="4" t="s">
        <v>25</v>
      </c>
      <c r="C16" s="4" t="s">
        <v>26</v>
      </c>
      <c r="D16" s="4" t="s">
        <v>68</v>
      </c>
      <c r="E16" s="4" t="s">
        <v>69</v>
      </c>
      <c r="F16" s="5">
        <v>44426</v>
      </c>
      <c r="G16" s="5">
        <v>44431</v>
      </c>
      <c r="H16" s="4">
        <v>1</v>
      </c>
      <c r="I16" s="4">
        <v>5</v>
      </c>
      <c r="J16" s="4">
        <v>5</v>
      </c>
      <c r="K16" s="4" t="s">
        <v>29</v>
      </c>
      <c r="L16" s="4">
        <v>585</v>
      </c>
      <c r="M16" s="4">
        <v>585</v>
      </c>
      <c r="N16" s="4" t="s">
        <v>70</v>
      </c>
      <c r="O16" s="4" t="s">
        <v>31</v>
      </c>
      <c r="P16" s="4" t="s">
        <v>32</v>
      </c>
      <c r="Q16" s="4">
        <v>0</v>
      </c>
      <c r="R16" s="6">
        <v>44424</v>
      </c>
      <c r="S16" s="5">
        <v>44434</v>
      </c>
      <c r="T16" s="4" t="s">
        <v>33</v>
      </c>
      <c r="U16" s="4">
        <v>585</v>
      </c>
      <c r="V16" s="4">
        <v>0</v>
      </c>
      <c r="W16" s="4">
        <v>0</v>
      </c>
      <c r="X16" s="4">
        <v>2224894</v>
      </c>
    </row>
    <row r="17" s="4" customFormat="1" spans="1:24">
      <c r="A17" s="4">
        <v>16079396640</v>
      </c>
      <c r="B17" s="4" t="s">
        <v>25</v>
      </c>
      <c r="C17" s="4" t="s">
        <v>26</v>
      </c>
      <c r="D17" s="4" t="s">
        <v>71</v>
      </c>
      <c r="E17" s="4" t="s">
        <v>45</v>
      </c>
      <c r="F17" s="5">
        <v>44430</v>
      </c>
      <c r="G17" s="5">
        <v>44431</v>
      </c>
      <c r="H17" s="4">
        <v>1</v>
      </c>
      <c r="I17" s="4">
        <v>1</v>
      </c>
      <c r="J17" s="4">
        <v>1</v>
      </c>
      <c r="K17" s="4" t="s">
        <v>29</v>
      </c>
      <c r="L17" s="4">
        <v>37</v>
      </c>
      <c r="M17" s="4">
        <v>37</v>
      </c>
      <c r="N17" s="4" t="s">
        <v>72</v>
      </c>
      <c r="O17" s="4" t="s">
        <v>31</v>
      </c>
      <c r="P17" s="4" t="s">
        <v>32</v>
      </c>
      <c r="Q17" s="4">
        <v>0</v>
      </c>
      <c r="R17" s="6">
        <v>44424</v>
      </c>
      <c r="S17" s="5">
        <v>44434</v>
      </c>
      <c r="T17" s="4" t="s">
        <v>33</v>
      </c>
      <c r="U17" s="4">
        <v>37</v>
      </c>
      <c r="V17" s="4">
        <v>0</v>
      </c>
      <c r="W17" s="4">
        <v>0</v>
      </c>
      <c r="X17" s="4">
        <v>2225221</v>
      </c>
    </row>
    <row r="18" s="4" customFormat="1" spans="1:24">
      <c r="A18" s="4">
        <v>16080551221</v>
      </c>
      <c r="B18" s="4" t="s">
        <v>25</v>
      </c>
      <c r="C18" s="4" t="s">
        <v>26</v>
      </c>
      <c r="D18" s="4" t="s">
        <v>73</v>
      </c>
      <c r="E18" s="4" t="s">
        <v>74</v>
      </c>
      <c r="F18" s="5">
        <v>44430</v>
      </c>
      <c r="G18" s="5">
        <v>44431</v>
      </c>
      <c r="H18" s="4">
        <v>1</v>
      </c>
      <c r="I18" s="4">
        <v>1</v>
      </c>
      <c r="J18" s="4">
        <v>1</v>
      </c>
      <c r="K18" s="4" t="s">
        <v>29</v>
      </c>
      <c r="L18" s="4">
        <v>142</v>
      </c>
      <c r="M18" s="4">
        <v>142</v>
      </c>
      <c r="N18" s="4" t="s">
        <v>75</v>
      </c>
      <c r="O18" s="4" t="s">
        <v>31</v>
      </c>
      <c r="P18" s="4" t="s">
        <v>32</v>
      </c>
      <c r="Q18" s="4">
        <v>0</v>
      </c>
      <c r="R18" s="6">
        <v>44425</v>
      </c>
      <c r="S18" s="5">
        <v>44434</v>
      </c>
      <c r="T18" s="4" t="s">
        <v>33</v>
      </c>
      <c r="U18" s="4">
        <v>142</v>
      </c>
      <c r="V18" s="4">
        <v>0</v>
      </c>
      <c r="W18" s="4">
        <v>0</v>
      </c>
      <c r="X18" s="4">
        <v>2225456</v>
      </c>
    </row>
    <row r="19" s="4" customFormat="1" spans="1:24">
      <c r="A19" s="4">
        <v>16080560667</v>
      </c>
      <c r="B19" s="4" t="s">
        <v>25</v>
      </c>
      <c r="C19" s="4" t="s">
        <v>26</v>
      </c>
      <c r="D19" s="4" t="s">
        <v>76</v>
      </c>
      <c r="E19" s="4" t="s">
        <v>74</v>
      </c>
      <c r="F19" s="5">
        <v>44429</v>
      </c>
      <c r="G19" s="5">
        <v>44431</v>
      </c>
      <c r="H19" s="4">
        <v>1</v>
      </c>
      <c r="I19" s="4">
        <v>2</v>
      </c>
      <c r="J19" s="4">
        <v>2</v>
      </c>
      <c r="K19" s="4" t="s">
        <v>29</v>
      </c>
      <c r="L19" s="4">
        <v>228</v>
      </c>
      <c r="M19" s="4">
        <v>228</v>
      </c>
      <c r="N19" s="4" t="s">
        <v>77</v>
      </c>
      <c r="O19" s="4" t="s">
        <v>31</v>
      </c>
      <c r="P19" s="4" t="s">
        <v>32</v>
      </c>
      <c r="Q19" s="4">
        <v>0</v>
      </c>
      <c r="R19" s="6">
        <v>44425</v>
      </c>
      <c r="S19" s="5">
        <v>44434</v>
      </c>
      <c r="T19" s="4" t="s">
        <v>33</v>
      </c>
      <c r="U19" s="4">
        <v>228</v>
      </c>
      <c r="V19" s="4">
        <v>0</v>
      </c>
      <c r="W19" s="4">
        <v>0</v>
      </c>
      <c r="X19" s="4">
        <v>2225461</v>
      </c>
    </row>
    <row r="20" s="4" customFormat="1" spans="1:24">
      <c r="A20" s="4">
        <v>16080950931</v>
      </c>
      <c r="B20" s="4" t="s">
        <v>25</v>
      </c>
      <c r="C20" s="4" t="s">
        <v>26</v>
      </c>
      <c r="D20" s="4" t="s">
        <v>78</v>
      </c>
      <c r="E20" s="4" t="s">
        <v>79</v>
      </c>
      <c r="F20" s="5">
        <v>44430</v>
      </c>
      <c r="G20" s="5">
        <v>44431</v>
      </c>
      <c r="H20" s="4">
        <v>1</v>
      </c>
      <c r="I20" s="4">
        <v>1</v>
      </c>
      <c r="J20" s="4">
        <v>1</v>
      </c>
      <c r="K20" s="4" t="s">
        <v>29</v>
      </c>
      <c r="L20" s="4">
        <v>219</v>
      </c>
      <c r="M20" s="4">
        <v>219</v>
      </c>
      <c r="N20" s="4" t="s">
        <v>80</v>
      </c>
      <c r="O20" s="4" t="s">
        <v>31</v>
      </c>
      <c r="P20" s="4" t="s">
        <v>32</v>
      </c>
      <c r="Q20" s="4">
        <v>0</v>
      </c>
      <c r="R20" s="6">
        <v>44425</v>
      </c>
      <c r="S20" s="5">
        <v>44434</v>
      </c>
      <c r="T20" s="4" t="s">
        <v>33</v>
      </c>
      <c r="U20" s="4">
        <v>219</v>
      </c>
      <c r="V20" s="4">
        <v>0</v>
      </c>
      <c r="W20" s="4">
        <v>0</v>
      </c>
      <c r="X20" s="4">
        <v>2225580</v>
      </c>
    </row>
    <row r="21" s="4" customFormat="1" spans="1:24">
      <c r="A21" s="4">
        <v>16087701217</v>
      </c>
      <c r="B21" s="4" t="s">
        <v>25</v>
      </c>
      <c r="C21" s="4" t="s">
        <v>26</v>
      </c>
      <c r="D21" s="4" t="s">
        <v>81</v>
      </c>
      <c r="E21" s="4" t="s">
        <v>82</v>
      </c>
      <c r="F21" s="5">
        <v>44428</v>
      </c>
      <c r="G21" s="5">
        <v>44431</v>
      </c>
      <c r="H21" s="4">
        <v>1</v>
      </c>
      <c r="I21" s="4">
        <v>3</v>
      </c>
      <c r="J21" s="4">
        <v>3</v>
      </c>
      <c r="K21" s="4" t="s">
        <v>29</v>
      </c>
      <c r="L21" s="4">
        <v>244</v>
      </c>
      <c r="M21" s="4">
        <v>244</v>
      </c>
      <c r="N21" s="4" t="s">
        <v>83</v>
      </c>
      <c r="O21" s="4" t="s">
        <v>31</v>
      </c>
      <c r="P21" s="4" t="s">
        <v>32</v>
      </c>
      <c r="Q21" s="4">
        <v>0</v>
      </c>
      <c r="R21" s="6">
        <v>44425</v>
      </c>
      <c r="S21" s="5">
        <v>44434</v>
      </c>
      <c r="T21" s="4" t="s">
        <v>33</v>
      </c>
      <c r="U21" s="4">
        <v>244</v>
      </c>
      <c r="V21" s="4">
        <v>0</v>
      </c>
      <c r="W21" s="4">
        <v>0</v>
      </c>
      <c r="X21" s="4">
        <v>2226122</v>
      </c>
    </row>
    <row r="22" s="4" customFormat="1" spans="1:24">
      <c r="A22" s="4">
        <v>16087701217</v>
      </c>
      <c r="B22" s="4" t="s">
        <v>25</v>
      </c>
      <c r="C22" s="4" t="s">
        <v>84</v>
      </c>
      <c r="D22" s="4" t="s">
        <v>81</v>
      </c>
      <c r="E22" s="4" t="s">
        <v>82</v>
      </c>
      <c r="F22" s="5">
        <v>44428</v>
      </c>
      <c r="G22" s="5">
        <v>44431</v>
      </c>
      <c r="H22" s="4">
        <v>1</v>
      </c>
      <c r="I22" s="4">
        <v>3</v>
      </c>
      <c r="J22" s="4">
        <v>3</v>
      </c>
      <c r="K22" s="4" t="s">
        <v>29</v>
      </c>
      <c r="L22" s="4">
        <v>-244</v>
      </c>
      <c r="M22" s="4">
        <v>-244</v>
      </c>
      <c r="N22" s="4" t="s">
        <v>83</v>
      </c>
      <c r="O22" s="4" t="s">
        <v>31</v>
      </c>
      <c r="P22" s="4" t="s">
        <v>32</v>
      </c>
      <c r="Q22" s="4">
        <v>0</v>
      </c>
      <c r="R22" s="6">
        <v>44425</v>
      </c>
      <c r="S22" s="5">
        <v>44434</v>
      </c>
      <c r="T22" s="4" t="s">
        <v>33</v>
      </c>
      <c r="U22" s="4">
        <v>-244</v>
      </c>
      <c r="V22" s="4">
        <v>0</v>
      </c>
      <c r="W22" s="4">
        <v>0</v>
      </c>
      <c r="X22" s="4">
        <v>2226122</v>
      </c>
    </row>
    <row r="23" s="4" customFormat="1" spans="1:23">
      <c r="A23" s="4">
        <v>16091477044</v>
      </c>
      <c r="B23" s="4" t="s">
        <v>25</v>
      </c>
      <c r="C23" s="4" t="s">
        <v>26</v>
      </c>
      <c r="D23" s="4" t="s">
        <v>85</v>
      </c>
      <c r="E23" s="4" t="s">
        <v>86</v>
      </c>
      <c r="F23" s="5">
        <v>44429</v>
      </c>
      <c r="G23" s="5">
        <v>44431</v>
      </c>
      <c r="H23" s="4">
        <v>1</v>
      </c>
      <c r="I23" s="4">
        <v>2</v>
      </c>
      <c r="J23" s="4">
        <v>2</v>
      </c>
      <c r="K23" s="4" t="s">
        <v>29</v>
      </c>
      <c r="L23" s="4">
        <v>438</v>
      </c>
      <c r="M23" s="4">
        <v>438</v>
      </c>
      <c r="N23" s="4" t="s">
        <v>87</v>
      </c>
      <c r="O23" s="4" t="s">
        <v>31</v>
      </c>
      <c r="P23" s="4" t="s">
        <v>32</v>
      </c>
      <c r="Q23" s="4">
        <v>0</v>
      </c>
      <c r="R23" s="6">
        <v>44427</v>
      </c>
      <c r="S23" s="5">
        <v>44434</v>
      </c>
      <c r="T23" s="4" t="s">
        <v>33</v>
      </c>
      <c r="U23" s="4">
        <v>438</v>
      </c>
      <c r="V23" s="4">
        <v>0</v>
      </c>
      <c r="W23" s="4">
        <v>0</v>
      </c>
    </row>
    <row r="24" s="4" customFormat="1" spans="1:24">
      <c r="A24" s="4">
        <v>16091586058</v>
      </c>
      <c r="B24" s="4" t="s">
        <v>25</v>
      </c>
      <c r="C24" s="4" t="s">
        <v>26</v>
      </c>
      <c r="D24" s="4" t="s">
        <v>88</v>
      </c>
      <c r="E24" s="4" t="s">
        <v>89</v>
      </c>
      <c r="F24" s="5">
        <v>44430</v>
      </c>
      <c r="G24" s="5">
        <v>44431</v>
      </c>
      <c r="H24" s="4">
        <v>1</v>
      </c>
      <c r="I24" s="4">
        <v>1</v>
      </c>
      <c r="J24" s="4">
        <v>1</v>
      </c>
      <c r="K24" s="4" t="s">
        <v>29</v>
      </c>
      <c r="L24" s="4">
        <v>130</v>
      </c>
      <c r="M24" s="4">
        <v>130</v>
      </c>
      <c r="N24" s="4" t="s">
        <v>90</v>
      </c>
      <c r="O24" s="4" t="s">
        <v>31</v>
      </c>
      <c r="P24" s="4" t="s">
        <v>32</v>
      </c>
      <c r="Q24" s="4">
        <v>0</v>
      </c>
      <c r="R24" s="6">
        <v>44427</v>
      </c>
      <c r="S24" s="5">
        <v>44434</v>
      </c>
      <c r="T24" s="4" t="s">
        <v>33</v>
      </c>
      <c r="U24" s="4">
        <v>130</v>
      </c>
      <c r="V24" s="4">
        <v>0</v>
      </c>
      <c r="W24" s="4">
        <v>0</v>
      </c>
      <c r="X24" s="4">
        <v>2226960</v>
      </c>
    </row>
    <row r="25" s="4" customFormat="1" spans="1:24">
      <c r="A25" s="4">
        <v>16099904592</v>
      </c>
      <c r="B25" s="4" t="s">
        <v>25</v>
      </c>
      <c r="C25" s="4" t="s">
        <v>26</v>
      </c>
      <c r="D25" s="4" t="s">
        <v>91</v>
      </c>
      <c r="E25" s="4" t="s">
        <v>92</v>
      </c>
      <c r="F25" s="5">
        <v>44430</v>
      </c>
      <c r="G25" s="5">
        <v>44431</v>
      </c>
      <c r="H25" s="4">
        <v>1</v>
      </c>
      <c r="I25" s="4">
        <v>1</v>
      </c>
      <c r="J25" s="4">
        <v>1</v>
      </c>
      <c r="K25" s="4" t="s">
        <v>29</v>
      </c>
      <c r="L25" s="4">
        <v>83</v>
      </c>
      <c r="M25" s="4">
        <v>83</v>
      </c>
      <c r="N25" s="4" t="s">
        <v>93</v>
      </c>
      <c r="O25" s="4" t="s">
        <v>31</v>
      </c>
      <c r="P25" s="4" t="s">
        <v>32</v>
      </c>
      <c r="Q25" s="4">
        <v>0</v>
      </c>
      <c r="R25" s="6">
        <v>44428</v>
      </c>
      <c r="S25" s="5">
        <v>44434</v>
      </c>
      <c r="T25" s="4" t="s">
        <v>33</v>
      </c>
      <c r="U25" s="4">
        <v>83</v>
      </c>
      <c r="V25" s="4">
        <v>0</v>
      </c>
      <c r="W25" s="4">
        <v>0</v>
      </c>
      <c r="X25" s="4">
        <v>2227889</v>
      </c>
    </row>
    <row r="26" s="4" customFormat="1" spans="1:24">
      <c r="A26" s="4">
        <v>16099904592</v>
      </c>
      <c r="B26" s="4" t="s">
        <v>25</v>
      </c>
      <c r="C26" s="4" t="s">
        <v>84</v>
      </c>
      <c r="D26" s="4" t="s">
        <v>91</v>
      </c>
      <c r="E26" s="4" t="s">
        <v>92</v>
      </c>
      <c r="F26" s="5">
        <v>44430</v>
      </c>
      <c r="G26" s="5">
        <v>44431</v>
      </c>
      <c r="H26" s="4">
        <v>1</v>
      </c>
      <c r="I26" s="4">
        <v>1</v>
      </c>
      <c r="J26" s="4">
        <v>1</v>
      </c>
      <c r="K26" s="4" t="s">
        <v>29</v>
      </c>
      <c r="L26" s="4">
        <v>-83</v>
      </c>
      <c r="M26" s="4">
        <v>-83</v>
      </c>
      <c r="N26" s="4" t="s">
        <v>93</v>
      </c>
      <c r="O26" s="4" t="s">
        <v>31</v>
      </c>
      <c r="P26" s="4" t="s">
        <v>32</v>
      </c>
      <c r="Q26" s="4">
        <v>0</v>
      </c>
      <c r="R26" s="6">
        <v>44428</v>
      </c>
      <c r="S26" s="5">
        <v>44434</v>
      </c>
      <c r="T26" s="4" t="s">
        <v>33</v>
      </c>
      <c r="U26" s="4">
        <v>-83</v>
      </c>
      <c r="V26" s="4">
        <v>0</v>
      </c>
      <c r="W26" s="4">
        <v>0</v>
      </c>
      <c r="X26" s="4">
        <v>2227889</v>
      </c>
    </row>
    <row r="27" s="4" customFormat="1" spans="1:24">
      <c r="A27" s="4">
        <v>16102460851</v>
      </c>
      <c r="B27" s="4" t="s">
        <v>25</v>
      </c>
      <c r="C27" s="4" t="s">
        <v>26</v>
      </c>
      <c r="D27" s="4" t="s">
        <v>94</v>
      </c>
      <c r="E27" s="4" t="s">
        <v>74</v>
      </c>
      <c r="F27" s="5">
        <v>44429</v>
      </c>
      <c r="G27" s="5">
        <v>44431</v>
      </c>
      <c r="H27" s="4">
        <v>1</v>
      </c>
      <c r="I27" s="4">
        <v>2</v>
      </c>
      <c r="J27" s="4">
        <v>2</v>
      </c>
      <c r="K27" s="4" t="s">
        <v>29</v>
      </c>
      <c r="L27" s="4">
        <v>234</v>
      </c>
      <c r="M27" s="4">
        <v>234</v>
      </c>
      <c r="N27" s="4" t="s">
        <v>95</v>
      </c>
      <c r="O27" s="4" t="s">
        <v>31</v>
      </c>
      <c r="P27" s="4" t="s">
        <v>32</v>
      </c>
      <c r="Q27" s="4">
        <v>0</v>
      </c>
      <c r="R27" s="6">
        <v>44428</v>
      </c>
      <c r="S27" s="5">
        <v>44434</v>
      </c>
      <c r="T27" s="4" t="s">
        <v>33</v>
      </c>
      <c r="U27" s="4">
        <v>234</v>
      </c>
      <c r="V27" s="4">
        <v>0</v>
      </c>
      <c r="W27" s="4">
        <v>0</v>
      </c>
      <c r="X27" s="4">
        <v>2228404</v>
      </c>
    </row>
    <row r="28" s="4" customFormat="1" spans="1:24">
      <c r="A28" s="4">
        <v>16108010485</v>
      </c>
      <c r="B28" s="4" t="s">
        <v>25</v>
      </c>
      <c r="C28" s="4" t="s">
        <v>26</v>
      </c>
      <c r="D28" s="4" t="s">
        <v>96</v>
      </c>
      <c r="E28" s="4" t="s">
        <v>74</v>
      </c>
      <c r="F28" s="5">
        <v>44429</v>
      </c>
      <c r="G28" s="5">
        <v>44431</v>
      </c>
      <c r="H28" s="4">
        <v>1</v>
      </c>
      <c r="I28" s="4">
        <v>2</v>
      </c>
      <c r="J28" s="4">
        <v>2</v>
      </c>
      <c r="K28" s="4" t="s">
        <v>29</v>
      </c>
      <c r="L28" s="4">
        <v>275</v>
      </c>
      <c r="M28" s="4">
        <v>275</v>
      </c>
      <c r="N28" s="4" t="s">
        <v>97</v>
      </c>
      <c r="O28" s="4" t="s">
        <v>31</v>
      </c>
      <c r="P28" s="4" t="s">
        <v>32</v>
      </c>
      <c r="Q28" s="4">
        <v>0</v>
      </c>
      <c r="R28" s="6">
        <v>44429</v>
      </c>
      <c r="S28" s="5">
        <v>44434</v>
      </c>
      <c r="T28" s="4" t="s">
        <v>33</v>
      </c>
      <c r="U28" s="4">
        <v>275</v>
      </c>
      <c r="V28" s="4">
        <v>0</v>
      </c>
      <c r="W28" s="4">
        <v>0</v>
      </c>
      <c r="X28" s="4">
        <v>2228613</v>
      </c>
    </row>
    <row r="29" s="4" customFormat="1" spans="1:24">
      <c r="A29" s="4">
        <v>16108714892</v>
      </c>
      <c r="B29" s="4" t="s">
        <v>25</v>
      </c>
      <c r="C29" s="4" t="s">
        <v>26</v>
      </c>
      <c r="D29" s="4" t="s">
        <v>98</v>
      </c>
      <c r="E29" s="4" t="s">
        <v>99</v>
      </c>
      <c r="F29" s="5">
        <v>44430</v>
      </c>
      <c r="G29" s="5">
        <v>44431</v>
      </c>
      <c r="H29" s="4">
        <v>1</v>
      </c>
      <c r="I29" s="4">
        <v>1</v>
      </c>
      <c r="J29" s="4">
        <v>1</v>
      </c>
      <c r="K29" s="4" t="s">
        <v>29</v>
      </c>
      <c r="L29" s="4">
        <v>86</v>
      </c>
      <c r="M29" s="4">
        <v>86</v>
      </c>
      <c r="N29" s="4" t="s">
        <v>100</v>
      </c>
      <c r="O29" s="4" t="s">
        <v>31</v>
      </c>
      <c r="P29" s="4" t="s">
        <v>32</v>
      </c>
      <c r="Q29" s="4">
        <v>0</v>
      </c>
      <c r="R29" s="6">
        <v>44429</v>
      </c>
      <c r="S29" s="5">
        <v>44434</v>
      </c>
      <c r="T29" s="4" t="s">
        <v>33</v>
      </c>
      <c r="U29" s="4">
        <v>86</v>
      </c>
      <c r="V29" s="4">
        <v>0</v>
      </c>
      <c r="W29" s="4">
        <v>0</v>
      </c>
      <c r="X29" s="4">
        <v>2228773</v>
      </c>
    </row>
    <row r="30" s="4" customFormat="1" spans="1:24">
      <c r="A30" s="4">
        <v>16109241183</v>
      </c>
      <c r="B30" s="4" t="s">
        <v>25</v>
      </c>
      <c r="C30" s="4" t="s">
        <v>26</v>
      </c>
      <c r="D30" s="4" t="s">
        <v>101</v>
      </c>
      <c r="E30" s="4" t="s">
        <v>102</v>
      </c>
      <c r="F30" s="5">
        <v>44430</v>
      </c>
      <c r="G30" s="5">
        <v>44431</v>
      </c>
      <c r="H30" s="4">
        <v>1</v>
      </c>
      <c r="I30" s="4">
        <v>1</v>
      </c>
      <c r="J30" s="4">
        <v>1</v>
      </c>
      <c r="K30" s="4" t="s">
        <v>29</v>
      </c>
      <c r="L30" s="4">
        <v>59</v>
      </c>
      <c r="M30" s="4">
        <v>59</v>
      </c>
      <c r="N30" s="4" t="s">
        <v>103</v>
      </c>
      <c r="O30" s="4" t="s">
        <v>31</v>
      </c>
      <c r="P30" s="4" t="s">
        <v>32</v>
      </c>
      <c r="Q30" s="4">
        <v>0</v>
      </c>
      <c r="R30" s="6">
        <v>44429</v>
      </c>
      <c r="S30" s="5">
        <v>44434</v>
      </c>
      <c r="T30" s="4" t="s">
        <v>33</v>
      </c>
      <c r="U30" s="4">
        <v>59</v>
      </c>
      <c r="V30" s="4">
        <v>0</v>
      </c>
      <c r="W30" s="4">
        <v>0</v>
      </c>
      <c r="X30" s="4">
        <v>2228863</v>
      </c>
    </row>
    <row r="31" s="4" customFormat="1" spans="1:24">
      <c r="A31" s="4">
        <v>16109438630</v>
      </c>
      <c r="B31" s="4" t="s">
        <v>25</v>
      </c>
      <c r="C31" s="4" t="s">
        <v>26</v>
      </c>
      <c r="D31" s="4" t="s">
        <v>104</v>
      </c>
      <c r="E31" s="4" t="s">
        <v>105</v>
      </c>
      <c r="F31" s="5">
        <v>44430</v>
      </c>
      <c r="G31" s="5">
        <v>44431</v>
      </c>
      <c r="H31" s="4">
        <v>1</v>
      </c>
      <c r="I31" s="4">
        <v>1</v>
      </c>
      <c r="J31" s="4">
        <v>1</v>
      </c>
      <c r="K31" s="4" t="s">
        <v>29</v>
      </c>
      <c r="L31" s="4">
        <v>59</v>
      </c>
      <c r="M31" s="4">
        <v>59</v>
      </c>
      <c r="N31" s="4" t="s">
        <v>106</v>
      </c>
      <c r="O31" s="4" t="s">
        <v>31</v>
      </c>
      <c r="P31" s="4" t="s">
        <v>32</v>
      </c>
      <c r="Q31" s="4">
        <v>0</v>
      </c>
      <c r="R31" s="6">
        <v>44429</v>
      </c>
      <c r="S31" s="5">
        <v>44434</v>
      </c>
      <c r="T31" s="4" t="s">
        <v>33</v>
      </c>
      <c r="U31" s="4">
        <v>59</v>
      </c>
      <c r="V31" s="4">
        <v>0</v>
      </c>
      <c r="W31" s="4">
        <v>0</v>
      </c>
      <c r="X31" s="4">
        <v>2228918</v>
      </c>
    </row>
    <row r="32" s="4" customFormat="1" spans="1:24">
      <c r="A32" s="4">
        <v>16109854656</v>
      </c>
      <c r="B32" s="4" t="s">
        <v>25</v>
      </c>
      <c r="C32" s="4" t="s">
        <v>26</v>
      </c>
      <c r="D32" s="4" t="s">
        <v>107</v>
      </c>
      <c r="E32" s="4" t="s">
        <v>108</v>
      </c>
      <c r="F32" s="5">
        <v>44429</v>
      </c>
      <c r="G32" s="5">
        <v>44431</v>
      </c>
      <c r="H32" s="4">
        <v>1</v>
      </c>
      <c r="I32" s="4">
        <v>2</v>
      </c>
      <c r="J32" s="4">
        <v>2</v>
      </c>
      <c r="K32" s="4" t="s">
        <v>29</v>
      </c>
      <c r="L32" s="4">
        <v>80</v>
      </c>
      <c r="M32" s="4">
        <v>80</v>
      </c>
      <c r="N32" s="4" t="s">
        <v>109</v>
      </c>
      <c r="O32" s="4" t="s">
        <v>31</v>
      </c>
      <c r="P32" s="4" t="s">
        <v>32</v>
      </c>
      <c r="Q32" s="4">
        <v>0</v>
      </c>
      <c r="R32" s="6">
        <v>44429</v>
      </c>
      <c r="S32" s="5">
        <v>44434</v>
      </c>
      <c r="T32" s="4" t="s">
        <v>33</v>
      </c>
      <c r="U32" s="4">
        <v>80</v>
      </c>
      <c r="V32" s="4">
        <v>0</v>
      </c>
      <c r="W32" s="4">
        <v>0</v>
      </c>
      <c r="X32" s="4">
        <v>2229004</v>
      </c>
    </row>
    <row r="33" s="4" customFormat="1" spans="1:24">
      <c r="A33" s="4">
        <v>16110138107</v>
      </c>
      <c r="B33" s="4" t="s">
        <v>25</v>
      </c>
      <c r="C33" s="4" t="s">
        <v>26</v>
      </c>
      <c r="D33" s="4" t="s">
        <v>110</v>
      </c>
      <c r="E33" s="4" t="s">
        <v>111</v>
      </c>
      <c r="F33" s="5">
        <v>44429</v>
      </c>
      <c r="G33" s="5">
        <v>44431</v>
      </c>
      <c r="H33" s="4">
        <v>1</v>
      </c>
      <c r="I33" s="4">
        <v>2</v>
      </c>
      <c r="J33" s="4">
        <v>2</v>
      </c>
      <c r="K33" s="4" t="s">
        <v>29</v>
      </c>
      <c r="L33" s="4">
        <v>268</v>
      </c>
      <c r="M33" s="4">
        <v>268</v>
      </c>
      <c r="N33" s="4" t="s">
        <v>112</v>
      </c>
      <c r="O33" s="4" t="s">
        <v>31</v>
      </c>
      <c r="P33" s="4" t="s">
        <v>32</v>
      </c>
      <c r="Q33" s="4">
        <v>0</v>
      </c>
      <c r="R33" s="6">
        <v>44429</v>
      </c>
      <c r="S33" s="5">
        <v>44434</v>
      </c>
      <c r="T33" s="4" t="s">
        <v>33</v>
      </c>
      <c r="U33" s="4">
        <v>268</v>
      </c>
      <c r="V33" s="4">
        <v>0</v>
      </c>
      <c r="W33" s="4">
        <v>0</v>
      </c>
      <c r="X33" s="4">
        <v>2229066</v>
      </c>
    </row>
    <row r="34" s="4" customFormat="1" spans="1:24">
      <c r="A34" s="4">
        <v>16111737949</v>
      </c>
      <c r="B34" s="4" t="s">
        <v>25</v>
      </c>
      <c r="C34" s="4" t="s">
        <v>26</v>
      </c>
      <c r="D34" s="4" t="s">
        <v>113</v>
      </c>
      <c r="E34" s="4" t="s">
        <v>114</v>
      </c>
      <c r="F34" s="5">
        <v>44430</v>
      </c>
      <c r="G34" s="5">
        <v>44431</v>
      </c>
      <c r="H34" s="4">
        <v>1</v>
      </c>
      <c r="I34" s="4">
        <v>1</v>
      </c>
      <c r="J34" s="4">
        <v>1</v>
      </c>
      <c r="K34" s="4" t="s">
        <v>29</v>
      </c>
      <c r="L34" s="4">
        <v>131</v>
      </c>
      <c r="M34" s="4">
        <v>131</v>
      </c>
      <c r="N34" s="4" t="s">
        <v>115</v>
      </c>
      <c r="O34" s="4" t="s">
        <v>31</v>
      </c>
      <c r="P34" s="4" t="s">
        <v>32</v>
      </c>
      <c r="Q34" s="4">
        <v>0</v>
      </c>
      <c r="R34" s="6">
        <v>44430</v>
      </c>
      <c r="S34" s="5">
        <v>44434</v>
      </c>
      <c r="T34" s="4" t="s">
        <v>33</v>
      </c>
      <c r="U34" s="4">
        <v>131</v>
      </c>
      <c r="V34" s="4">
        <v>0</v>
      </c>
      <c r="W34" s="4">
        <v>0</v>
      </c>
      <c r="X34" s="4">
        <v>2229382</v>
      </c>
    </row>
    <row r="35" s="4" customFormat="1" spans="1:24">
      <c r="A35" s="4">
        <v>16111745209</v>
      </c>
      <c r="B35" s="4" t="s">
        <v>25</v>
      </c>
      <c r="C35" s="4" t="s">
        <v>26</v>
      </c>
      <c r="D35" s="4" t="s">
        <v>116</v>
      </c>
      <c r="E35" s="4" t="s">
        <v>117</v>
      </c>
      <c r="F35" s="5">
        <v>44430</v>
      </c>
      <c r="G35" s="5">
        <v>44431</v>
      </c>
      <c r="H35" s="4">
        <v>1</v>
      </c>
      <c r="I35" s="4">
        <v>1</v>
      </c>
      <c r="J35" s="4">
        <v>1</v>
      </c>
      <c r="K35" s="4" t="s">
        <v>29</v>
      </c>
      <c r="L35" s="4">
        <v>130</v>
      </c>
      <c r="M35" s="4">
        <v>130</v>
      </c>
      <c r="N35" s="4" t="s">
        <v>118</v>
      </c>
      <c r="O35" s="4" t="s">
        <v>31</v>
      </c>
      <c r="P35" s="4" t="s">
        <v>32</v>
      </c>
      <c r="Q35" s="4">
        <v>0</v>
      </c>
      <c r="R35" s="6">
        <v>44430</v>
      </c>
      <c r="S35" s="5">
        <v>44434</v>
      </c>
      <c r="T35" s="4" t="s">
        <v>33</v>
      </c>
      <c r="U35" s="4">
        <v>130</v>
      </c>
      <c r="V35" s="4">
        <v>0</v>
      </c>
      <c r="W35" s="4">
        <v>0</v>
      </c>
      <c r="X35" s="4">
        <v>2229384</v>
      </c>
    </row>
    <row r="36" s="4" customFormat="1" spans="1:24">
      <c r="A36" s="4">
        <v>16111769452</v>
      </c>
      <c r="B36" s="4" t="s">
        <v>25</v>
      </c>
      <c r="C36" s="4" t="s">
        <v>26</v>
      </c>
      <c r="D36" s="4" t="s">
        <v>119</v>
      </c>
      <c r="E36" s="4" t="s">
        <v>120</v>
      </c>
      <c r="F36" s="5">
        <v>44430</v>
      </c>
      <c r="G36" s="5">
        <v>44431</v>
      </c>
      <c r="H36" s="4">
        <v>1</v>
      </c>
      <c r="I36" s="4">
        <v>1</v>
      </c>
      <c r="J36" s="4">
        <v>1</v>
      </c>
      <c r="K36" s="4" t="s">
        <v>29</v>
      </c>
      <c r="L36" s="4">
        <v>114</v>
      </c>
      <c r="M36" s="4">
        <v>114</v>
      </c>
      <c r="N36" s="4" t="s">
        <v>121</v>
      </c>
      <c r="O36" s="4" t="s">
        <v>31</v>
      </c>
      <c r="P36" s="4" t="s">
        <v>32</v>
      </c>
      <c r="Q36" s="4">
        <v>0</v>
      </c>
      <c r="R36" s="6">
        <v>44430</v>
      </c>
      <c r="S36" s="5">
        <v>44434</v>
      </c>
      <c r="T36" s="4" t="s">
        <v>33</v>
      </c>
      <c r="U36" s="4">
        <v>114</v>
      </c>
      <c r="V36" s="4">
        <v>0</v>
      </c>
      <c r="W36" s="4">
        <v>0</v>
      </c>
      <c r="X36" s="4">
        <v>2229393</v>
      </c>
    </row>
    <row r="37" s="4" customFormat="1" spans="1:24">
      <c r="A37" s="4">
        <v>16111774620</v>
      </c>
      <c r="B37" s="4" t="s">
        <v>25</v>
      </c>
      <c r="C37" s="4" t="s">
        <v>26</v>
      </c>
      <c r="D37" s="4" t="s">
        <v>94</v>
      </c>
      <c r="E37" s="4" t="s">
        <v>74</v>
      </c>
      <c r="F37" s="5">
        <v>44430</v>
      </c>
      <c r="G37" s="5">
        <v>44431</v>
      </c>
      <c r="H37" s="4">
        <v>1</v>
      </c>
      <c r="I37" s="4">
        <v>1</v>
      </c>
      <c r="J37" s="4">
        <v>1</v>
      </c>
      <c r="K37" s="4" t="s">
        <v>29</v>
      </c>
      <c r="L37" s="4">
        <v>105</v>
      </c>
      <c r="M37" s="4">
        <v>105</v>
      </c>
      <c r="N37" s="4" t="s">
        <v>122</v>
      </c>
      <c r="O37" s="4" t="s">
        <v>31</v>
      </c>
      <c r="P37" s="4" t="s">
        <v>32</v>
      </c>
      <c r="Q37" s="4">
        <v>0</v>
      </c>
      <c r="R37" s="6">
        <v>44430</v>
      </c>
      <c r="S37" s="5">
        <v>44434</v>
      </c>
      <c r="T37" s="4" t="s">
        <v>33</v>
      </c>
      <c r="U37" s="4">
        <v>105</v>
      </c>
      <c r="V37" s="4">
        <v>0</v>
      </c>
      <c r="W37" s="4">
        <v>0</v>
      </c>
      <c r="X37" s="4">
        <v>2229395</v>
      </c>
    </row>
    <row r="38" s="4" customFormat="1" spans="1:24">
      <c r="A38" s="4">
        <v>16112243737</v>
      </c>
      <c r="B38" s="4" t="s">
        <v>25</v>
      </c>
      <c r="C38" s="4" t="s">
        <v>26</v>
      </c>
      <c r="D38" s="4" t="s">
        <v>123</v>
      </c>
      <c r="E38" s="4" t="s">
        <v>124</v>
      </c>
      <c r="F38" s="5">
        <v>44430</v>
      </c>
      <c r="G38" s="5">
        <v>44431</v>
      </c>
      <c r="H38" s="4">
        <v>1</v>
      </c>
      <c r="I38" s="4">
        <v>1</v>
      </c>
      <c r="J38" s="4">
        <v>1</v>
      </c>
      <c r="K38" s="4" t="s">
        <v>29</v>
      </c>
      <c r="L38" s="4">
        <v>125</v>
      </c>
      <c r="M38" s="4">
        <v>125</v>
      </c>
      <c r="N38" s="4" t="s">
        <v>125</v>
      </c>
      <c r="O38" s="4" t="s">
        <v>31</v>
      </c>
      <c r="P38" s="4" t="s">
        <v>32</v>
      </c>
      <c r="Q38" s="4">
        <v>0</v>
      </c>
      <c r="R38" s="6">
        <v>44430</v>
      </c>
      <c r="S38" s="5">
        <v>44434</v>
      </c>
      <c r="T38" s="4" t="s">
        <v>33</v>
      </c>
      <c r="U38" s="4">
        <v>125</v>
      </c>
      <c r="V38" s="4">
        <v>0</v>
      </c>
      <c r="W38" s="4">
        <v>0</v>
      </c>
      <c r="X38" s="4">
        <v>2229504</v>
      </c>
    </row>
    <row r="39" s="4" customFormat="1" spans="1:24">
      <c r="A39" s="4">
        <v>16112644903</v>
      </c>
      <c r="B39" s="4" t="s">
        <v>25</v>
      </c>
      <c r="C39" s="4" t="s">
        <v>26</v>
      </c>
      <c r="D39" s="4" t="s">
        <v>126</v>
      </c>
      <c r="E39" s="4" t="s">
        <v>127</v>
      </c>
      <c r="F39" s="5">
        <v>44430</v>
      </c>
      <c r="G39" s="5">
        <v>44431</v>
      </c>
      <c r="H39" s="4">
        <v>1</v>
      </c>
      <c r="I39" s="4">
        <v>1</v>
      </c>
      <c r="J39" s="4">
        <v>1</v>
      </c>
      <c r="K39" s="4" t="s">
        <v>29</v>
      </c>
      <c r="L39" s="4">
        <v>88</v>
      </c>
      <c r="M39" s="4">
        <v>88</v>
      </c>
      <c r="N39" s="4" t="s">
        <v>128</v>
      </c>
      <c r="O39" s="4" t="s">
        <v>31</v>
      </c>
      <c r="P39" s="4" t="s">
        <v>32</v>
      </c>
      <c r="Q39" s="4">
        <v>0</v>
      </c>
      <c r="R39" s="6">
        <v>44430</v>
      </c>
      <c r="S39" s="5">
        <v>44434</v>
      </c>
      <c r="T39" s="4" t="s">
        <v>33</v>
      </c>
      <c r="U39" s="4">
        <v>88</v>
      </c>
      <c r="V39" s="4">
        <v>0</v>
      </c>
      <c r="W39" s="4">
        <v>0</v>
      </c>
      <c r="X39" s="4">
        <v>2229594</v>
      </c>
    </row>
    <row r="40" s="4" customFormat="1" spans="1:24">
      <c r="A40" s="4">
        <v>16108714892</v>
      </c>
      <c r="B40" s="4" t="s">
        <v>25</v>
      </c>
      <c r="C40" s="4" t="s">
        <v>84</v>
      </c>
      <c r="D40" s="4" t="s">
        <v>98</v>
      </c>
      <c r="E40" s="4" t="s">
        <v>99</v>
      </c>
      <c r="F40" s="5">
        <v>44430</v>
      </c>
      <c r="G40" s="5">
        <v>44431</v>
      </c>
      <c r="H40" s="4">
        <v>1</v>
      </c>
      <c r="I40" s="4">
        <v>1</v>
      </c>
      <c r="J40" s="4">
        <v>1</v>
      </c>
      <c r="K40" s="4" t="s">
        <v>29</v>
      </c>
      <c r="L40" s="4">
        <v>-86</v>
      </c>
      <c r="M40" s="4">
        <v>-86</v>
      </c>
      <c r="N40" s="4" t="s">
        <v>100</v>
      </c>
      <c r="O40" s="4" t="s">
        <v>31</v>
      </c>
      <c r="P40" s="4" t="s">
        <v>32</v>
      </c>
      <c r="Q40" s="4">
        <v>0</v>
      </c>
      <c r="R40" s="6">
        <v>44429</v>
      </c>
      <c r="S40" s="5">
        <v>44434</v>
      </c>
      <c r="T40" s="4" t="s">
        <v>33</v>
      </c>
      <c r="U40" s="4">
        <v>-86</v>
      </c>
      <c r="V40" s="4">
        <v>0</v>
      </c>
      <c r="W40" s="4">
        <v>0</v>
      </c>
      <c r="X40" s="4">
        <v>2228773</v>
      </c>
    </row>
    <row r="41" s="4" customFormat="1" spans="1:24">
      <c r="A41" s="4">
        <v>16112886121</v>
      </c>
      <c r="B41" s="4" t="s">
        <v>25</v>
      </c>
      <c r="C41" s="4" t="s">
        <v>26</v>
      </c>
      <c r="D41" s="4" t="s">
        <v>129</v>
      </c>
      <c r="E41" s="4" t="s">
        <v>130</v>
      </c>
      <c r="F41" s="5">
        <v>44430</v>
      </c>
      <c r="G41" s="5">
        <v>44431</v>
      </c>
      <c r="H41" s="4">
        <v>1</v>
      </c>
      <c r="I41" s="4">
        <v>1</v>
      </c>
      <c r="J41" s="4">
        <v>1</v>
      </c>
      <c r="K41" s="4" t="s">
        <v>29</v>
      </c>
      <c r="L41" s="4">
        <v>20</v>
      </c>
      <c r="M41" s="4">
        <v>20</v>
      </c>
      <c r="N41" s="4" t="s">
        <v>131</v>
      </c>
      <c r="O41" s="4" t="s">
        <v>31</v>
      </c>
      <c r="P41" s="4" t="s">
        <v>32</v>
      </c>
      <c r="Q41" s="4">
        <v>0</v>
      </c>
      <c r="R41" s="6">
        <v>44430</v>
      </c>
      <c r="S41" s="5">
        <v>44434</v>
      </c>
      <c r="T41" s="4" t="s">
        <v>33</v>
      </c>
      <c r="U41" s="4">
        <v>20</v>
      </c>
      <c r="V41" s="4">
        <v>0</v>
      </c>
      <c r="W41" s="4">
        <v>0</v>
      </c>
      <c r="X41" s="4">
        <v>2229656</v>
      </c>
    </row>
    <row r="42" s="4" customFormat="1" spans="1:24">
      <c r="A42" s="4">
        <v>16113205963</v>
      </c>
      <c r="B42" s="4" t="s">
        <v>25</v>
      </c>
      <c r="C42" s="4" t="s">
        <v>26</v>
      </c>
      <c r="D42" s="4" t="s">
        <v>132</v>
      </c>
      <c r="E42" s="4" t="s">
        <v>133</v>
      </c>
      <c r="F42" s="5">
        <v>44430</v>
      </c>
      <c r="G42" s="5">
        <v>44431</v>
      </c>
      <c r="H42" s="4">
        <v>1</v>
      </c>
      <c r="I42" s="4">
        <v>1</v>
      </c>
      <c r="J42" s="4">
        <v>1</v>
      </c>
      <c r="K42" s="4" t="s">
        <v>29</v>
      </c>
      <c r="L42" s="4">
        <v>99</v>
      </c>
      <c r="M42" s="4">
        <v>99</v>
      </c>
      <c r="N42" s="4" t="s">
        <v>134</v>
      </c>
      <c r="O42" s="4" t="s">
        <v>31</v>
      </c>
      <c r="P42" s="4" t="s">
        <v>32</v>
      </c>
      <c r="Q42" s="4">
        <v>0</v>
      </c>
      <c r="R42" s="6">
        <v>44430</v>
      </c>
      <c r="S42" s="5">
        <v>44434</v>
      </c>
      <c r="T42" s="4" t="s">
        <v>33</v>
      </c>
      <c r="U42" s="4">
        <v>99</v>
      </c>
      <c r="V42" s="4">
        <v>0</v>
      </c>
      <c r="W42" s="4">
        <v>0</v>
      </c>
      <c r="X42" s="4">
        <v>2229761</v>
      </c>
    </row>
    <row r="43" s="4" customFormat="1" spans="1:24">
      <c r="A43" s="4">
        <v>16113316594</v>
      </c>
      <c r="B43" s="4" t="s">
        <v>25</v>
      </c>
      <c r="C43" s="4" t="s">
        <v>26</v>
      </c>
      <c r="D43" s="4" t="s">
        <v>135</v>
      </c>
      <c r="E43" s="4" t="s">
        <v>74</v>
      </c>
      <c r="F43" s="5">
        <v>44430</v>
      </c>
      <c r="G43" s="5">
        <v>44431</v>
      </c>
      <c r="H43" s="4">
        <v>1</v>
      </c>
      <c r="I43" s="4">
        <v>1</v>
      </c>
      <c r="J43" s="4">
        <v>1</v>
      </c>
      <c r="K43" s="4" t="s">
        <v>29</v>
      </c>
      <c r="L43" s="4">
        <v>112</v>
      </c>
      <c r="M43" s="4">
        <v>112</v>
      </c>
      <c r="N43" s="4" t="s">
        <v>136</v>
      </c>
      <c r="O43" s="4" t="s">
        <v>31</v>
      </c>
      <c r="P43" s="4" t="s">
        <v>32</v>
      </c>
      <c r="Q43" s="4">
        <v>0</v>
      </c>
      <c r="R43" s="6">
        <v>44430</v>
      </c>
      <c r="S43" s="5">
        <v>44434</v>
      </c>
      <c r="T43" s="4" t="s">
        <v>33</v>
      </c>
      <c r="U43" s="4">
        <v>112</v>
      </c>
      <c r="V43" s="4">
        <v>0</v>
      </c>
      <c r="W43" s="4">
        <v>0</v>
      </c>
      <c r="X43" s="4">
        <v>2229791</v>
      </c>
    </row>
    <row r="44" s="4" customFormat="1" spans="1:24">
      <c r="A44" s="4">
        <v>16113316594</v>
      </c>
      <c r="B44" s="4" t="s">
        <v>25</v>
      </c>
      <c r="C44" s="4" t="s">
        <v>84</v>
      </c>
      <c r="D44" s="4" t="s">
        <v>135</v>
      </c>
      <c r="E44" s="4" t="s">
        <v>74</v>
      </c>
      <c r="F44" s="5">
        <v>44430</v>
      </c>
      <c r="G44" s="5">
        <v>44431</v>
      </c>
      <c r="H44" s="4">
        <v>1</v>
      </c>
      <c r="I44" s="4">
        <v>1</v>
      </c>
      <c r="J44" s="4">
        <v>1</v>
      </c>
      <c r="K44" s="4" t="s">
        <v>29</v>
      </c>
      <c r="L44" s="4">
        <v>-112</v>
      </c>
      <c r="M44" s="4">
        <v>-112</v>
      </c>
      <c r="N44" s="4" t="s">
        <v>136</v>
      </c>
      <c r="O44" s="4" t="s">
        <v>31</v>
      </c>
      <c r="P44" s="4" t="s">
        <v>32</v>
      </c>
      <c r="Q44" s="4">
        <v>0</v>
      </c>
      <c r="R44" s="6">
        <v>44430</v>
      </c>
      <c r="S44" s="5">
        <v>44434</v>
      </c>
      <c r="T44" s="4" t="s">
        <v>33</v>
      </c>
      <c r="U44" s="4">
        <v>-112</v>
      </c>
      <c r="V44" s="4">
        <v>0</v>
      </c>
      <c r="W44" s="4">
        <v>0</v>
      </c>
      <c r="X44" s="4">
        <v>2229791</v>
      </c>
    </row>
    <row r="45" s="4" customFormat="1" spans="1:24">
      <c r="A45" s="4">
        <v>16116978145</v>
      </c>
      <c r="B45" s="4" t="s">
        <v>25</v>
      </c>
      <c r="C45" s="4" t="s">
        <v>26</v>
      </c>
      <c r="D45" s="4" t="s">
        <v>137</v>
      </c>
      <c r="E45" s="4" t="s">
        <v>138</v>
      </c>
      <c r="F45" s="5">
        <v>44430</v>
      </c>
      <c r="G45" s="5">
        <v>44431</v>
      </c>
      <c r="H45" s="4">
        <v>1</v>
      </c>
      <c r="I45" s="4">
        <v>1</v>
      </c>
      <c r="J45" s="4">
        <v>1</v>
      </c>
      <c r="K45" s="4" t="s">
        <v>29</v>
      </c>
      <c r="L45" s="4">
        <v>50</v>
      </c>
      <c r="M45" s="4">
        <v>50</v>
      </c>
      <c r="N45" s="4" t="s">
        <v>139</v>
      </c>
      <c r="O45" s="4" t="s">
        <v>31</v>
      </c>
      <c r="P45" s="4" t="s">
        <v>32</v>
      </c>
      <c r="Q45" s="4">
        <v>0</v>
      </c>
      <c r="R45" s="6">
        <v>44430</v>
      </c>
      <c r="S45" s="5">
        <v>44434</v>
      </c>
      <c r="T45" s="4" t="s">
        <v>33</v>
      </c>
      <c r="U45" s="4">
        <v>50</v>
      </c>
      <c r="V45" s="4">
        <v>0</v>
      </c>
      <c r="W45" s="4">
        <v>0</v>
      </c>
      <c r="X45" s="4">
        <v>2229937</v>
      </c>
    </row>
    <row r="46" s="4" customFormat="1" spans="1:24">
      <c r="A46" s="4">
        <v>16107959920</v>
      </c>
      <c r="B46" s="4" t="s">
        <v>25</v>
      </c>
      <c r="C46" s="4" t="s">
        <v>140</v>
      </c>
      <c r="D46" s="4" t="s">
        <v>141</v>
      </c>
      <c r="E46" s="4" t="s">
        <v>142</v>
      </c>
      <c r="F46" s="5">
        <v>44429</v>
      </c>
      <c r="G46" s="5">
        <v>44430</v>
      </c>
      <c r="H46" s="4">
        <v>1</v>
      </c>
      <c r="I46" s="4">
        <v>1</v>
      </c>
      <c r="J46" s="4">
        <v>1</v>
      </c>
      <c r="K46" s="4" t="s">
        <v>29</v>
      </c>
      <c r="L46" s="4">
        <v>-238</v>
      </c>
      <c r="M46" s="4">
        <v>-238</v>
      </c>
      <c r="N46" s="4" t="s">
        <v>143</v>
      </c>
      <c r="O46" s="4" t="s">
        <v>31</v>
      </c>
      <c r="P46" s="4" t="s">
        <v>32</v>
      </c>
      <c r="Q46" s="4">
        <v>0</v>
      </c>
      <c r="R46" s="6">
        <v>44429</v>
      </c>
      <c r="S46" s="5">
        <v>44434</v>
      </c>
      <c r="T46" s="4" t="s">
        <v>33</v>
      </c>
      <c r="U46" s="4">
        <v>-238</v>
      </c>
      <c r="V46" s="4">
        <v>0</v>
      </c>
      <c r="W46" s="4">
        <v>0</v>
      </c>
      <c r="X46" s="4">
        <v>2228599</v>
      </c>
    </row>
    <row r="47" s="4" customFormat="1" spans="1:24">
      <c r="A47" s="4">
        <v>15669187449</v>
      </c>
      <c r="B47" s="4" t="s">
        <v>25</v>
      </c>
      <c r="C47" s="4" t="s">
        <v>144</v>
      </c>
      <c r="D47" s="4" t="s">
        <v>145</v>
      </c>
      <c r="E47" s="4" t="s">
        <v>146</v>
      </c>
      <c r="F47" s="5">
        <v>44378</v>
      </c>
      <c r="G47" s="5">
        <v>44379</v>
      </c>
      <c r="H47" s="4">
        <v>1</v>
      </c>
      <c r="I47" s="4">
        <v>1</v>
      </c>
      <c r="J47" s="4">
        <v>1</v>
      </c>
      <c r="K47" s="4" t="s">
        <v>29</v>
      </c>
      <c r="L47" s="4">
        <v>54</v>
      </c>
      <c r="M47" s="4">
        <v>54</v>
      </c>
      <c r="N47" s="4" t="s">
        <v>147</v>
      </c>
      <c r="O47" s="4" t="s">
        <v>31</v>
      </c>
      <c r="P47" s="4" t="s">
        <v>32</v>
      </c>
      <c r="Q47" s="4">
        <v>0</v>
      </c>
      <c r="R47" s="6">
        <v>44378</v>
      </c>
      <c r="S47" s="5">
        <v>44434</v>
      </c>
      <c r="T47" s="4" t="s">
        <v>33</v>
      </c>
      <c r="U47" s="4">
        <v>54</v>
      </c>
      <c r="V47" s="4">
        <v>0</v>
      </c>
      <c r="W47" s="4">
        <v>0</v>
      </c>
      <c r="X47" s="4">
        <v>2179644</v>
      </c>
    </row>
    <row r="48" s="4" customFormat="1" spans="1:24">
      <c r="A48" s="4">
        <v>15687014159</v>
      </c>
      <c r="B48" s="4" t="s">
        <v>25</v>
      </c>
      <c r="C48" s="4" t="s">
        <v>144</v>
      </c>
      <c r="D48" s="4" t="s">
        <v>148</v>
      </c>
      <c r="E48" s="4" t="s">
        <v>149</v>
      </c>
      <c r="F48" s="5">
        <v>44415</v>
      </c>
      <c r="G48" s="5">
        <v>44416</v>
      </c>
      <c r="H48" s="4">
        <v>1</v>
      </c>
      <c r="I48" s="4">
        <v>1</v>
      </c>
      <c r="J48" s="4">
        <v>1</v>
      </c>
      <c r="K48" s="4" t="s">
        <v>29</v>
      </c>
      <c r="L48" s="4">
        <v>1.31</v>
      </c>
      <c r="M48" s="4">
        <v>1.31</v>
      </c>
      <c r="N48" s="4" t="s">
        <v>150</v>
      </c>
      <c r="O48" s="4" t="s">
        <v>31</v>
      </c>
      <c r="P48" s="4" t="s">
        <v>32</v>
      </c>
      <c r="Q48" s="4">
        <v>0</v>
      </c>
      <c r="R48" s="6">
        <v>44380</v>
      </c>
      <c r="S48" s="5">
        <v>44434</v>
      </c>
      <c r="T48" s="4" t="s">
        <v>33</v>
      </c>
      <c r="U48" s="4">
        <v>1.31</v>
      </c>
      <c r="V48" s="4">
        <v>0</v>
      </c>
      <c r="W48" s="4">
        <v>0</v>
      </c>
      <c r="X48" s="4">
        <v>2182449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2"/>
  <sheetViews>
    <sheetView tabSelected="1" workbookViewId="0">
      <selection activeCell="E55" sqref="E55"/>
    </sheetView>
  </sheetViews>
  <sheetFormatPr defaultColWidth="9" defaultRowHeight="13.5"/>
  <cols>
    <col min="1" max="1" width="12.875" style="4" customWidth="1"/>
    <col min="2" max="3" width="10.375" style="4"/>
    <col min="4" max="4" width="9" style="4"/>
    <col min="5" max="5" width="9.375" style="4"/>
    <col min="6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151</v>
      </c>
    </row>
    <row r="2" s="4" customFormat="1" hidden="1" spans="1:9">
      <c r="A2" s="4">
        <v>16024604805</v>
      </c>
      <c r="B2" s="5">
        <v>44430</v>
      </c>
      <c r="C2" s="5">
        <v>44431</v>
      </c>
      <c r="D2" s="4">
        <v>229</v>
      </c>
      <c r="E2" s="4" t="str">
        <f>VLOOKUP(A2,HOP!A:L,12,0)</f>
        <v>229.00</v>
      </c>
      <c r="F2" s="4" t="str">
        <f>VLOOKUP(A2,HOP!A:C,3,0)</f>
        <v>2218062</v>
      </c>
      <c r="G2" s="4">
        <f t="shared" ref="G2:G24" si="0">D2-E2</f>
        <v>0</v>
      </c>
      <c r="H2" s="4" t="str">
        <f>$H$1&amp;F2</f>
        <v>，2218062</v>
      </c>
      <c r="I2" s="4" t="str">
        <f>VLOOKUP(A2,HOP!A:T,20,0)</f>
        <v>直连</v>
      </c>
    </row>
    <row r="3" s="4" customFormat="1" hidden="1" spans="1:9">
      <c r="A3" s="4">
        <v>16027309837</v>
      </c>
      <c r="B3" s="5">
        <v>44430</v>
      </c>
      <c r="C3" s="5">
        <v>44431</v>
      </c>
      <c r="D3" s="4">
        <v>228</v>
      </c>
      <c r="E3" s="4" t="str">
        <f>VLOOKUP(A3,HOP!A:L,12,0)</f>
        <v>228.00</v>
      </c>
      <c r="F3" s="4" t="str">
        <f>VLOOKUP(A3,HOP!A:C,3,0)</f>
        <v>2218505</v>
      </c>
      <c r="G3" s="4">
        <f t="shared" si="0"/>
        <v>0</v>
      </c>
      <c r="H3" s="4" t="str">
        <f>$H$1&amp;F3</f>
        <v>，2218505</v>
      </c>
      <c r="I3" s="4" t="str">
        <f>VLOOKUP(A3,HOP!A:T,20,0)</f>
        <v>直连</v>
      </c>
    </row>
    <row r="4" s="4" customFormat="1" hidden="1" spans="1:9">
      <c r="A4" s="4">
        <v>16036777008</v>
      </c>
      <c r="B4" s="5">
        <v>44430</v>
      </c>
      <c r="C4" s="5">
        <v>44431</v>
      </c>
      <c r="D4" s="4">
        <v>75</v>
      </c>
      <c r="E4" s="4" t="str">
        <f>VLOOKUP(A4,HOP!A:L,12,0)</f>
        <v>75.00</v>
      </c>
      <c r="F4" s="4" t="str">
        <f>VLOOKUP(A4,HOP!A:C,3,0)</f>
        <v>2219280</v>
      </c>
      <c r="G4" s="4">
        <f t="shared" si="0"/>
        <v>0</v>
      </c>
      <c r="H4" s="4" t="str">
        <f>$H$1&amp;F4</f>
        <v>，2219280</v>
      </c>
      <c r="I4" s="4" t="str">
        <f>VLOOKUP(A4,HOP!A:T,20,0)</f>
        <v>直连</v>
      </c>
    </row>
    <row r="5" s="4" customFormat="1" hidden="1" spans="1:9">
      <c r="A5" s="4">
        <v>16036810800</v>
      </c>
      <c r="B5" s="5">
        <v>44430</v>
      </c>
      <c r="C5" s="5">
        <v>44431</v>
      </c>
      <c r="D5" s="4">
        <v>74</v>
      </c>
      <c r="E5" s="4" t="str">
        <f>VLOOKUP(A5,HOP!A:L,12,0)</f>
        <v>74.00</v>
      </c>
      <c r="F5" s="4" t="str">
        <f>VLOOKUP(A5,HOP!A:C,3,0)</f>
        <v>2219284</v>
      </c>
      <c r="G5" s="4">
        <f t="shared" si="0"/>
        <v>0</v>
      </c>
      <c r="H5" s="4" t="str">
        <f>$H$1&amp;F5</f>
        <v>，2219284</v>
      </c>
      <c r="I5" s="4" t="str">
        <f>VLOOKUP(A5,HOP!A:T,20,0)</f>
        <v>直连</v>
      </c>
    </row>
    <row r="6" s="4" customFormat="1" hidden="1" spans="1:9">
      <c r="A6" s="4">
        <v>16041295451</v>
      </c>
      <c r="B6" s="5">
        <v>44430</v>
      </c>
      <c r="C6" s="5">
        <v>44431</v>
      </c>
      <c r="D6" s="4">
        <v>180</v>
      </c>
      <c r="E6" s="4" t="str">
        <f>VLOOKUP(A6,HOP!A:L,12,0)</f>
        <v>180.00</v>
      </c>
      <c r="F6" s="4" t="str">
        <f>VLOOKUP(A6,HOP!A:C,3,0)</f>
        <v>2220064</v>
      </c>
      <c r="G6" s="4">
        <f t="shared" si="0"/>
        <v>0</v>
      </c>
      <c r="H6" s="4" t="str">
        <f>$H$1&amp;F6</f>
        <v>，2220064</v>
      </c>
      <c r="I6" s="4" t="str">
        <f>VLOOKUP(A6,HOP!A:T,20,0)</f>
        <v>直连</v>
      </c>
    </row>
    <row r="7" s="4" customFormat="1" hidden="1" spans="1:9">
      <c r="A7" s="4">
        <v>16047410892</v>
      </c>
      <c r="B7" s="5">
        <v>44430</v>
      </c>
      <c r="C7" s="5">
        <v>44431</v>
      </c>
      <c r="D7" s="4">
        <v>57</v>
      </c>
      <c r="E7" s="4" t="str">
        <f>VLOOKUP(A7,HOP!A:L,12,0)</f>
        <v>57.00</v>
      </c>
      <c r="F7" s="4" t="str">
        <f>VLOOKUP(A7,HOP!A:C,3,0)</f>
        <v>2220564</v>
      </c>
      <c r="G7" s="4">
        <f t="shared" si="0"/>
        <v>0</v>
      </c>
      <c r="H7" s="4" t="str">
        <f>$H$1&amp;F7</f>
        <v>，2220564</v>
      </c>
      <c r="I7" s="4" t="str">
        <f>VLOOKUP(A7,HOP!A:T,20,0)</f>
        <v>直连</v>
      </c>
    </row>
    <row r="8" s="4" customFormat="1" hidden="1" spans="1:9">
      <c r="A8" s="4">
        <v>16047987577</v>
      </c>
      <c r="B8" s="5">
        <v>44430</v>
      </c>
      <c r="C8" s="5">
        <v>44431</v>
      </c>
      <c r="D8" s="4">
        <v>137</v>
      </c>
      <c r="E8" s="4" t="str">
        <f>VLOOKUP(A8,HOP!A:L,12,0)</f>
        <v>137.00</v>
      </c>
      <c r="F8" s="4" t="str">
        <f>VLOOKUP(A8,HOP!A:C,3,0)</f>
        <v>2220668</v>
      </c>
      <c r="G8" s="4">
        <f t="shared" si="0"/>
        <v>0</v>
      </c>
      <c r="H8" s="4" t="str">
        <f>$H$1&amp;F8</f>
        <v>，2220668</v>
      </c>
      <c r="I8" s="4" t="str">
        <f>VLOOKUP(A8,HOP!A:T,20,0)</f>
        <v>直连</v>
      </c>
    </row>
    <row r="9" s="4" customFormat="1" hidden="1" spans="1:9">
      <c r="A9" s="4">
        <v>16048233780</v>
      </c>
      <c r="B9" s="5">
        <v>44429</v>
      </c>
      <c r="C9" s="5">
        <v>44431</v>
      </c>
      <c r="D9" s="4">
        <v>169</v>
      </c>
      <c r="E9" s="4" t="str">
        <f>VLOOKUP(A9,HOP!A:L,12,0)</f>
        <v>169.00</v>
      </c>
      <c r="F9" s="4" t="str">
        <f>VLOOKUP(A9,HOP!A:C,3,0)</f>
        <v>2220713</v>
      </c>
      <c r="G9" s="4">
        <f t="shared" si="0"/>
        <v>0</v>
      </c>
      <c r="H9" s="4" t="str">
        <f>$H$1&amp;F9</f>
        <v>，2220713</v>
      </c>
      <c r="I9" s="4" t="str">
        <f>VLOOKUP(A9,HOP!A:T,20,0)</f>
        <v>直连</v>
      </c>
    </row>
    <row r="10" s="4" customFormat="1" hidden="1" spans="1:9">
      <c r="A10" s="4">
        <v>16048379761</v>
      </c>
      <c r="B10" s="5">
        <v>44430</v>
      </c>
      <c r="C10" s="5">
        <v>44431</v>
      </c>
      <c r="D10" s="4">
        <v>64</v>
      </c>
      <c r="E10" s="4" t="str">
        <f>VLOOKUP(A10,HOP!A:L,12,0)</f>
        <v>64.00</v>
      </c>
      <c r="F10" s="4" t="str">
        <f>VLOOKUP(A10,HOP!A:C,3,0)</f>
        <v>2220749</v>
      </c>
      <c r="G10" s="4">
        <f t="shared" si="0"/>
        <v>0</v>
      </c>
      <c r="H10" s="4" t="str">
        <f>$H$1&amp;F10</f>
        <v>，2220749</v>
      </c>
      <c r="I10" s="4" t="str">
        <f>VLOOKUP(A10,HOP!A:T,20,0)</f>
        <v>直连</v>
      </c>
    </row>
    <row r="11" s="4" customFormat="1" hidden="1" spans="1:9">
      <c r="A11" s="4">
        <v>16048816244</v>
      </c>
      <c r="B11" s="5">
        <v>44429</v>
      </c>
      <c r="C11" s="5">
        <v>44431</v>
      </c>
      <c r="D11" s="4">
        <v>140</v>
      </c>
      <c r="E11" s="4" t="str">
        <f>VLOOKUP(A11,HOP!A:L,12,0)</f>
        <v>140.00</v>
      </c>
      <c r="F11" s="4" t="str">
        <f>VLOOKUP(A11,HOP!A:C,3,0)</f>
        <v>2220838</v>
      </c>
      <c r="G11" s="4">
        <f t="shared" si="0"/>
        <v>0</v>
      </c>
      <c r="H11" s="4" t="str">
        <f>$H$1&amp;F11</f>
        <v>，2220838</v>
      </c>
      <c r="I11" s="4" t="str">
        <f>VLOOKUP(A11,HOP!A:T,20,0)</f>
        <v>直连</v>
      </c>
    </row>
    <row r="12" s="4" customFormat="1" hidden="1" spans="1:9">
      <c r="A12" s="4">
        <v>16049673267</v>
      </c>
      <c r="B12" s="5">
        <v>44430</v>
      </c>
      <c r="C12" s="5">
        <v>44431</v>
      </c>
      <c r="D12" s="4">
        <v>81</v>
      </c>
      <c r="E12" s="4" t="str">
        <f>VLOOKUP(A12,HOP!A:L,12,0)</f>
        <v>81.00</v>
      </c>
      <c r="F12" s="4" t="str">
        <f>VLOOKUP(A12,HOP!A:C,3,0)</f>
        <v>2220977</v>
      </c>
      <c r="G12" s="4">
        <f t="shared" si="0"/>
        <v>0</v>
      </c>
      <c r="H12" s="4" t="str">
        <f>$H$1&amp;F12</f>
        <v>，2220977</v>
      </c>
      <c r="I12" s="4" t="str">
        <f>VLOOKUP(A12,HOP!A:T,20,0)</f>
        <v>直连</v>
      </c>
    </row>
    <row r="13" s="4" customFormat="1" hidden="1" spans="1:9">
      <c r="A13" s="4">
        <v>16055523583</v>
      </c>
      <c r="B13" s="5">
        <v>44428</v>
      </c>
      <c r="C13" s="5">
        <v>44431</v>
      </c>
      <c r="D13" s="4">
        <v>372</v>
      </c>
      <c r="E13" s="4" t="str">
        <f>VLOOKUP(A13,HOP!A:L,12,0)</f>
        <v>372.00</v>
      </c>
      <c r="F13" s="4" t="str">
        <f>VLOOKUP(A13,HOP!A:C,3,0)</f>
        <v>2221369</v>
      </c>
      <c r="G13" s="4">
        <f t="shared" si="0"/>
        <v>0</v>
      </c>
      <c r="H13" s="4" t="str">
        <f>$H$1&amp;F13</f>
        <v>，2221369</v>
      </c>
      <c r="I13" s="4" t="str">
        <f>VLOOKUP(A13,HOP!A:T,20,0)</f>
        <v>直连</v>
      </c>
    </row>
    <row r="14" s="4" customFormat="1" hidden="1" spans="1:9">
      <c r="A14" s="4">
        <v>16070528857</v>
      </c>
      <c r="B14" s="5">
        <v>44430</v>
      </c>
      <c r="C14" s="5">
        <v>44431</v>
      </c>
      <c r="D14" s="4">
        <v>158</v>
      </c>
      <c r="E14" s="4" t="str">
        <f>VLOOKUP(A14,HOP!A:L,12,0)</f>
        <v>158.00</v>
      </c>
      <c r="F14" s="4" t="str">
        <f>VLOOKUP(A14,HOP!A:C,3,0)</f>
        <v>2224338</v>
      </c>
      <c r="G14" s="4">
        <f t="shared" si="0"/>
        <v>0</v>
      </c>
      <c r="H14" s="4" t="str">
        <f>$H$1&amp;F14</f>
        <v>，2224338</v>
      </c>
      <c r="I14" s="4" t="str">
        <f>VLOOKUP(A14,HOP!A:T,20,0)</f>
        <v>直连</v>
      </c>
    </row>
    <row r="15" s="4" customFormat="1" hidden="1" spans="1:9">
      <c r="A15" s="4">
        <v>16076717076</v>
      </c>
      <c r="B15" s="5">
        <v>44430</v>
      </c>
      <c r="C15" s="5">
        <v>44431</v>
      </c>
      <c r="D15" s="4">
        <v>91</v>
      </c>
      <c r="E15" s="4" t="str">
        <f>VLOOKUP(A15,HOP!A:L,12,0)</f>
        <v>91.00</v>
      </c>
      <c r="F15" s="4" t="str">
        <f>VLOOKUP(A15,HOP!A:C,3,0)</f>
        <v>2224807</v>
      </c>
      <c r="G15" s="4">
        <f t="shared" si="0"/>
        <v>0</v>
      </c>
      <c r="H15" s="4" t="str">
        <f>$H$1&amp;F15</f>
        <v>，2224807</v>
      </c>
      <c r="I15" s="4" t="str">
        <f>VLOOKUP(A15,HOP!A:T,20,0)</f>
        <v>直连</v>
      </c>
    </row>
    <row r="16" s="4" customFormat="1" hidden="1" spans="1:9">
      <c r="A16" s="4">
        <v>16077225241</v>
      </c>
      <c r="B16" s="5">
        <v>44426</v>
      </c>
      <c r="C16" s="5">
        <v>44431</v>
      </c>
      <c r="D16" s="4">
        <v>585</v>
      </c>
      <c r="E16" s="4" t="str">
        <f>VLOOKUP(A16,HOP!A:L,12,0)</f>
        <v>585.00</v>
      </c>
      <c r="F16" s="4" t="str">
        <f>VLOOKUP(A16,HOP!A:C,3,0)</f>
        <v>2224894</v>
      </c>
      <c r="G16" s="4">
        <f t="shared" si="0"/>
        <v>0</v>
      </c>
      <c r="H16" s="4" t="str">
        <f>$H$1&amp;F16</f>
        <v>，2224894</v>
      </c>
      <c r="I16" s="4" t="str">
        <f>VLOOKUP(A16,HOP!A:T,20,0)</f>
        <v>直连</v>
      </c>
    </row>
    <row r="17" s="4" customFormat="1" hidden="1" spans="1:9">
      <c r="A17" s="4">
        <v>16079396640</v>
      </c>
      <c r="B17" s="5">
        <v>44430</v>
      </c>
      <c r="C17" s="5">
        <v>44431</v>
      </c>
      <c r="D17" s="4">
        <v>37</v>
      </c>
      <c r="E17" s="4" t="str">
        <f>VLOOKUP(A17,HOP!A:L,12,0)</f>
        <v>37.00</v>
      </c>
      <c r="F17" s="4" t="str">
        <f>VLOOKUP(A17,HOP!A:C,3,0)</f>
        <v>2225221</v>
      </c>
      <c r="G17" s="4">
        <f t="shared" si="0"/>
        <v>0</v>
      </c>
      <c r="H17" s="4" t="str">
        <f>$H$1&amp;F17</f>
        <v>，2225221</v>
      </c>
      <c r="I17" s="4" t="str">
        <f>VLOOKUP(A17,HOP!A:T,20,0)</f>
        <v>直连</v>
      </c>
    </row>
    <row r="18" s="4" customFormat="1" hidden="1" spans="1:9">
      <c r="A18" s="4">
        <v>16080551221</v>
      </c>
      <c r="B18" s="5">
        <v>44430</v>
      </c>
      <c r="C18" s="5">
        <v>44431</v>
      </c>
      <c r="D18" s="4">
        <v>142</v>
      </c>
      <c r="E18" s="4" t="str">
        <f>VLOOKUP(A18,HOP!A:L,12,0)</f>
        <v>142.00</v>
      </c>
      <c r="F18" s="4" t="str">
        <f>VLOOKUP(A18,HOP!A:C,3,0)</f>
        <v>2225456</v>
      </c>
      <c r="G18" s="4">
        <f t="shared" si="0"/>
        <v>0</v>
      </c>
      <c r="H18" s="4" t="str">
        <f>$H$1&amp;F18</f>
        <v>，2225456</v>
      </c>
      <c r="I18" s="4" t="str">
        <f>VLOOKUP(A18,HOP!A:T,20,0)</f>
        <v>直连</v>
      </c>
    </row>
    <row r="19" s="4" customFormat="1" hidden="1" spans="1:9">
      <c r="A19" s="4">
        <v>16080560667</v>
      </c>
      <c r="B19" s="5">
        <v>44429</v>
      </c>
      <c r="C19" s="5">
        <v>44431</v>
      </c>
      <c r="D19" s="4">
        <v>228</v>
      </c>
      <c r="E19" s="4" t="str">
        <f>VLOOKUP(A19,HOP!A:L,12,0)</f>
        <v>228.00</v>
      </c>
      <c r="F19" s="4" t="str">
        <f>VLOOKUP(A19,HOP!A:C,3,0)</f>
        <v>2225461</v>
      </c>
      <c r="G19" s="4">
        <f t="shared" si="0"/>
        <v>0</v>
      </c>
      <c r="H19" s="4" t="str">
        <f>$H$1&amp;F19</f>
        <v>，2225461</v>
      </c>
      <c r="I19" s="4" t="str">
        <f>VLOOKUP(A19,HOP!A:T,20,0)</f>
        <v>直连</v>
      </c>
    </row>
    <row r="20" s="4" customFormat="1" hidden="1" spans="1:9">
      <c r="A20" s="4">
        <v>16080950931</v>
      </c>
      <c r="B20" s="5">
        <v>44430</v>
      </c>
      <c r="C20" s="5">
        <v>44431</v>
      </c>
      <c r="D20" s="4">
        <v>219</v>
      </c>
      <c r="E20" s="4" t="str">
        <f>VLOOKUP(A20,HOP!A:L,12,0)</f>
        <v>219.00</v>
      </c>
      <c r="F20" s="4" t="str">
        <f>VLOOKUP(A20,HOP!A:C,3,0)</f>
        <v>2225580</v>
      </c>
      <c r="G20" s="4">
        <f t="shared" si="0"/>
        <v>0</v>
      </c>
      <c r="H20" s="4" t="str">
        <f>$H$1&amp;F20</f>
        <v>，2225580</v>
      </c>
      <c r="I20" s="4" t="str">
        <f>VLOOKUP(A20,HOP!A:T,20,0)</f>
        <v>直连</v>
      </c>
    </row>
    <row r="21" s="4" customFormat="1" hidden="1" spans="1:9">
      <c r="A21" s="4">
        <v>16087701217</v>
      </c>
      <c r="B21" s="5">
        <v>44428</v>
      </c>
      <c r="C21" s="5">
        <v>44431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>$H$1&amp;F21</f>
        <v>#N/A</v>
      </c>
      <c r="I21" s="4" t="e">
        <f>VLOOKUP(A21,HOP!A:T,20,0)</f>
        <v>#N/A</v>
      </c>
    </row>
    <row r="22" s="4" customFormat="1" hidden="1" spans="1:9">
      <c r="A22" s="4">
        <v>16091477044</v>
      </c>
      <c r="B22" s="5">
        <v>44429</v>
      </c>
      <c r="C22" s="5">
        <v>44431</v>
      </c>
      <c r="D22" s="4">
        <v>438</v>
      </c>
      <c r="E22" s="4" t="str">
        <f>VLOOKUP(A22,HOP!A:L,12,0)</f>
        <v>438.00</v>
      </c>
      <c r="F22" s="4" t="str">
        <f>VLOOKUP(A22,HOP!A:C,3,0)</f>
        <v>2226909</v>
      </c>
      <c r="G22" s="4">
        <f t="shared" si="0"/>
        <v>0</v>
      </c>
      <c r="H22" s="4" t="str">
        <f>$H$1&amp;F22</f>
        <v>，2226909</v>
      </c>
      <c r="I22" s="4" t="str">
        <f>VLOOKUP(A22,HOP!A:T,20,0)</f>
        <v>直连</v>
      </c>
    </row>
    <row r="23" s="4" customFormat="1" hidden="1" spans="1:9">
      <c r="A23" s="4">
        <v>16091586058</v>
      </c>
      <c r="B23" s="5">
        <v>44430</v>
      </c>
      <c r="C23" s="5">
        <v>44431</v>
      </c>
      <c r="D23" s="4">
        <v>130</v>
      </c>
      <c r="E23" s="4" t="str">
        <f>VLOOKUP(A23,HOP!A:L,12,0)</f>
        <v>130.00</v>
      </c>
      <c r="F23" s="4" t="str">
        <f>VLOOKUP(A23,HOP!A:C,3,0)</f>
        <v>2226960</v>
      </c>
      <c r="G23" s="4">
        <f t="shared" si="0"/>
        <v>0</v>
      </c>
      <c r="H23" s="4" t="str">
        <f>$H$1&amp;F23</f>
        <v>，2226960</v>
      </c>
      <c r="I23" s="4" t="str">
        <f>VLOOKUP(A23,HOP!A:T,20,0)</f>
        <v>直连</v>
      </c>
    </row>
    <row r="24" s="4" customFormat="1" hidden="1" spans="1:9">
      <c r="A24" s="4">
        <v>16099904592</v>
      </c>
      <c r="B24" s="5">
        <v>44430</v>
      </c>
      <c r="C24" s="5">
        <v>44431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>$H$1&amp;F24</f>
        <v>#N/A</v>
      </c>
      <c r="I24" s="4" t="e">
        <f>VLOOKUP(A24,HOP!A:T,20,0)</f>
        <v>#N/A</v>
      </c>
    </row>
    <row r="25" s="4" customFormat="1" hidden="1" spans="1:9">
      <c r="A25" s="4">
        <v>16102460851</v>
      </c>
      <c r="B25" s="5">
        <v>44429</v>
      </c>
      <c r="C25" s="5">
        <v>44431</v>
      </c>
      <c r="D25" s="4">
        <v>234</v>
      </c>
      <c r="E25" s="4" t="str">
        <f>VLOOKUP(A25,HOP!A:L,12,0)</f>
        <v>234.00</v>
      </c>
      <c r="F25" s="4" t="str">
        <f>VLOOKUP(A25,HOP!A:C,3,0)</f>
        <v>2228404</v>
      </c>
      <c r="G25" s="4">
        <f t="shared" ref="G25:G46" si="1">D25-E25</f>
        <v>0</v>
      </c>
      <c r="H25" s="4" t="str">
        <f t="shared" ref="H25:H46" si="2">$H$1&amp;F25</f>
        <v>，2228404</v>
      </c>
      <c r="I25" s="4" t="str">
        <f>VLOOKUP(A25,HOP!A:T,20,0)</f>
        <v>直连</v>
      </c>
    </row>
    <row r="26" s="4" customFormat="1" hidden="1" spans="1:9">
      <c r="A26" s="4">
        <v>16108010485</v>
      </c>
      <c r="B26" s="5">
        <v>44429</v>
      </c>
      <c r="C26" s="5">
        <v>44431</v>
      </c>
      <c r="D26" s="4">
        <v>275</v>
      </c>
      <c r="E26" s="4" t="str">
        <f>VLOOKUP(A26,HOP!A:L,12,0)</f>
        <v>275.00</v>
      </c>
      <c r="F26" s="4" t="str">
        <f>VLOOKUP(A26,HOP!A:C,3,0)</f>
        <v>2228613</v>
      </c>
      <c r="G26" s="4">
        <f t="shared" si="1"/>
        <v>0</v>
      </c>
      <c r="H26" s="4" t="str">
        <f t="shared" si="2"/>
        <v>，2228613</v>
      </c>
      <c r="I26" s="4" t="str">
        <f>VLOOKUP(A26,HOP!A:T,20,0)</f>
        <v>直连</v>
      </c>
    </row>
    <row r="27" s="4" customFormat="1" hidden="1" spans="1:9">
      <c r="A27" s="4">
        <v>16108714892</v>
      </c>
      <c r="B27" s="5">
        <v>44430</v>
      </c>
      <c r="C27" s="5">
        <v>44431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1"/>
        <v>#N/A</v>
      </c>
      <c r="H27" s="4" t="e">
        <f t="shared" si="2"/>
        <v>#N/A</v>
      </c>
      <c r="I27" s="4" t="e">
        <f>VLOOKUP(A27,HOP!A:T,20,0)</f>
        <v>#N/A</v>
      </c>
    </row>
    <row r="28" s="4" customFormat="1" hidden="1" spans="1:9">
      <c r="A28" s="4">
        <v>16109241183</v>
      </c>
      <c r="B28" s="5">
        <v>44430</v>
      </c>
      <c r="C28" s="5">
        <v>44431</v>
      </c>
      <c r="D28" s="4">
        <v>59</v>
      </c>
      <c r="E28" s="4" t="str">
        <f>VLOOKUP(A28,HOP!A:L,12,0)</f>
        <v>59.00</v>
      </c>
      <c r="F28" s="4" t="str">
        <f>VLOOKUP(A28,HOP!A:C,3,0)</f>
        <v>2228863</v>
      </c>
      <c r="G28" s="4">
        <f t="shared" si="1"/>
        <v>0</v>
      </c>
      <c r="H28" s="4" t="str">
        <f t="shared" si="2"/>
        <v>，2228863</v>
      </c>
      <c r="I28" s="4" t="str">
        <f>VLOOKUP(A28,HOP!A:T,20,0)</f>
        <v>直连</v>
      </c>
    </row>
    <row r="29" s="4" customFormat="1" hidden="1" spans="1:9">
      <c r="A29" s="4">
        <v>16109438630</v>
      </c>
      <c r="B29" s="5">
        <v>44430</v>
      </c>
      <c r="C29" s="5">
        <v>44431</v>
      </c>
      <c r="D29" s="4">
        <v>59</v>
      </c>
      <c r="E29" s="4" t="str">
        <f>VLOOKUP(A29,HOP!A:L,12,0)</f>
        <v>59.00</v>
      </c>
      <c r="F29" s="4" t="str">
        <f>VLOOKUP(A29,HOP!A:C,3,0)</f>
        <v>2228918</v>
      </c>
      <c r="G29" s="4">
        <f t="shared" si="1"/>
        <v>0</v>
      </c>
      <c r="H29" s="4" t="str">
        <f t="shared" si="2"/>
        <v>，2228918</v>
      </c>
      <c r="I29" s="4" t="str">
        <f>VLOOKUP(A29,HOP!A:T,20,0)</f>
        <v>直连</v>
      </c>
    </row>
    <row r="30" s="4" customFormat="1" hidden="1" spans="1:9">
      <c r="A30" s="4">
        <v>16109854656</v>
      </c>
      <c r="B30" s="5">
        <v>44429</v>
      </c>
      <c r="C30" s="5">
        <v>44431</v>
      </c>
      <c r="D30" s="4">
        <v>80</v>
      </c>
      <c r="E30" s="4" t="str">
        <f>VLOOKUP(A30,HOP!A:L,12,0)</f>
        <v>80.00</v>
      </c>
      <c r="F30" s="4" t="str">
        <f>VLOOKUP(A30,HOP!A:C,3,0)</f>
        <v>2229004</v>
      </c>
      <c r="G30" s="4">
        <f t="shared" si="1"/>
        <v>0</v>
      </c>
      <c r="H30" s="4" t="str">
        <f t="shared" si="2"/>
        <v>，2229004</v>
      </c>
      <c r="I30" s="4" t="str">
        <f>VLOOKUP(A30,HOP!A:T,20,0)</f>
        <v>直连</v>
      </c>
    </row>
    <row r="31" s="4" customFormat="1" hidden="1" spans="1:9">
      <c r="A31" s="4">
        <v>16110138107</v>
      </c>
      <c r="B31" s="5">
        <v>44429</v>
      </c>
      <c r="C31" s="5">
        <v>44431</v>
      </c>
      <c r="D31" s="4">
        <v>268</v>
      </c>
      <c r="E31" s="4" t="str">
        <f>VLOOKUP(A31,HOP!A:L,12,0)</f>
        <v>268.00</v>
      </c>
      <c r="F31" s="4" t="str">
        <f>VLOOKUP(A31,HOP!A:C,3,0)</f>
        <v>2229066</v>
      </c>
      <c r="G31" s="4">
        <f t="shared" si="1"/>
        <v>0</v>
      </c>
      <c r="H31" s="4" t="str">
        <f t="shared" si="2"/>
        <v>，2229066</v>
      </c>
      <c r="I31" s="4" t="str">
        <f>VLOOKUP(A31,HOP!A:T,20,0)</f>
        <v>直连</v>
      </c>
    </row>
    <row r="32" s="4" customFormat="1" hidden="1" spans="1:9">
      <c r="A32" s="4">
        <v>16111737949</v>
      </c>
      <c r="B32" s="5">
        <v>44430</v>
      </c>
      <c r="C32" s="5">
        <v>44431</v>
      </c>
      <c r="D32" s="4">
        <v>131</v>
      </c>
      <c r="E32" s="4" t="str">
        <f>VLOOKUP(A32,HOP!A:L,12,0)</f>
        <v>131.00</v>
      </c>
      <c r="F32" s="4" t="str">
        <f>VLOOKUP(A32,HOP!A:C,3,0)</f>
        <v>2229382</v>
      </c>
      <c r="G32" s="4">
        <f t="shared" si="1"/>
        <v>0</v>
      </c>
      <c r="H32" s="4" t="str">
        <f t="shared" si="2"/>
        <v>，2229382</v>
      </c>
      <c r="I32" s="4" t="str">
        <f>VLOOKUP(A32,HOP!A:T,20,0)</f>
        <v>直连</v>
      </c>
    </row>
    <row r="33" s="4" customFormat="1" hidden="1" spans="1:9">
      <c r="A33" s="4">
        <v>16111745209</v>
      </c>
      <c r="B33" s="5">
        <v>44430</v>
      </c>
      <c r="C33" s="5">
        <v>44431</v>
      </c>
      <c r="D33" s="4">
        <v>130</v>
      </c>
      <c r="E33" s="4" t="str">
        <f>VLOOKUP(A33,HOP!A:L,12,0)</f>
        <v>130.00</v>
      </c>
      <c r="F33" s="4" t="str">
        <f>VLOOKUP(A33,HOP!A:C,3,0)</f>
        <v>2229384</v>
      </c>
      <c r="G33" s="4">
        <f t="shared" si="1"/>
        <v>0</v>
      </c>
      <c r="H33" s="4" t="str">
        <f t="shared" si="2"/>
        <v>，2229384</v>
      </c>
      <c r="I33" s="4" t="str">
        <f>VLOOKUP(A33,HOP!A:T,20,0)</f>
        <v>直连</v>
      </c>
    </row>
    <row r="34" s="4" customFormat="1" hidden="1" spans="1:9">
      <c r="A34" s="4">
        <v>16111769452</v>
      </c>
      <c r="B34" s="5">
        <v>44430</v>
      </c>
      <c r="C34" s="5">
        <v>44431</v>
      </c>
      <c r="D34" s="4">
        <v>114</v>
      </c>
      <c r="E34" s="4" t="str">
        <f>VLOOKUP(A34,HOP!A:L,12,0)</f>
        <v>114.00</v>
      </c>
      <c r="F34" s="4" t="str">
        <f>VLOOKUP(A34,HOP!A:C,3,0)</f>
        <v>2229393</v>
      </c>
      <c r="G34" s="4">
        <f t="shared" si="1"/>
        <v>0</v>
      </c>
      <c r="H34" s="4" t="str">
        <f t="shared" si="2"/>
        <v>，2229393</v>
      </c>
      <c r="I34" s="4" t="str">
        <f>VLOOKUP(A34,HOP!A:T,20,0)</f>
        <v>直连</v>
      </c>
    </row>
    <row r="35" s="4" customFormat="1" hidden="1" spans="1:9">
      <c r="A35" s="4">
        <v>16111774620</v>
      </c>
      <c r="B35" s="5">
        <v>44430</v>
      </c>
      <c r="C35" s="5">
        <v>44431</v>
      </c>
      <c r="D35" s="4">
        <v>105</v>
      </c>
      <c r="E35" s="4" t="str">
        <f>VLOOKUP(A35,HOP!A:L,12,0)</f>
        <v>105.00</v>
      </c>
      <c r="F35" s="4" t="str">
        <f>VLOOKUP(A35,HOP!A:C,3,0)</f>
        <v>2229395</v>
      </c>
      <c r="G35" s="4">
        <f t="shared" si="1"/>
        <v>0</v>
      </c>
      <c r="H35" s="4" t="str">
        <f t="shared" si="2"/>
        <v>，2229395</v>
      </c>
      <c r="I35" s="4" t="str">
        <f>VLOOKUP(A35,HOP!A:T,20,0)</f>
        <v>直连</v>
      </c>
    </row>
    <row r="36" s="4" customFormat="1" hidden="1" spans="1:9">
      <c r="A36" s="4">
        <v>16112243737</v>
      </c>
      <c r="B36" s="5">
        <v>44430</v>
      </c>
      <c r="C36" s="5">
        <v>44431</v>
      </c>
      <c r="D36" s="4">
        <v>125</v>
      </c>
      <c r="E36" s="4" t="str">
        <f>VLOOKUP(A36,HOP!A:L,12,0)</f>
        <v>125.00</v>
      </c>
      <c r="F36" s="4" t="str">
        <f>VLOOKUP(A36,HOP!A:C,3,0)</f>
        <v>2229504</v>
      </c>
      <c r="G36" s="4">
        <f t="shared" si="1"/>
        <v>0</v>
      </c>
      <c r="H36" s="4" t="str">
        <f t="shared" si="2"/>
        <v>，2229504</v>
      </c>
      <c r="I36" s="4" t="str">
        <f>VLOOKUP(A36,HOP!A:T,20,0)</f>
        <v>直连</v>
      </c>
    </row>
    <row r="37" s="4" customFormat="1" hidden="1" spans="1:9">
      <c r="A37" s="4">
        <v>16112644903</v>
      </c>
      <c r="B37" s="5">
        <v>44430</v>
      </c>
      <c r="C37" s="5">
        <v>44431</v>
      </c>
      <c r="D37" s="4">
        <v>88</v>
      </c>
      <c r="E37" s="4" t="str">
        <f>VLOOKUP(A37,HOP!A:L,12,0)</f>
        <v>88.00</v>
      </c>
      <c r="F37" s="4" t="str">
        <f>VLOOKUP(A37,HOP!A:C,3,0)</f>
        <v>2229594</v>
      </c>
      <c r="G37" s="4">
        <f t="shared" si="1"/>
        <v>0</v>
      </c>
      <c r="H37" s="4" t="str">
        <f t="shared" si="2"/>
        <v>，2229594</v>
      </c>
      <c r="I37" s="4" t="str">
        <f>VLOOKUP(A37,HOP!A:T,20,0)</f>
        <v>直连</v>
      </c>
    </row>
    <row r="38" s="4" customFormat="1" hidden="1" spans="1:9">
      <c r="A38" s="4">
        <v>16112886121</v>
      </c>
      <c r="B38" s="5">
        <v>44430</v>
      </c>
      <c r="C38" s="5">
        <v>44431</v>
      </c>
      <c r="D38" s="4">
        <v>20</v>
      </c>
      <c r="E38" s="4" t="str">
        <f>VLOOKUP(A38,HOP!A:L,12,0)</f>
        <v>20.00</v>
      </c>
      <c r="F38" s="4" t="str">
        <f>VLOOKUP(A38,HOP!A:C,3,0)</f>
        <v>2229656</v>
      </c>
      <c r="G38" s="4">
        <f t="shared" si="1"/>
        <v>0</v>
      </c>
      <c r="H38" s="4" t="str">
        <f>$H$1&amp;F38</f>
        <v>，2229656</v>
      </c>
      <c r="I38" s="4" t="str">
        <f>VLOOKUP(A38,HOP!A:T,20,0)</f>
        <v>直连</v>
      </c>
    </row>
    <row r="39" s="4" customFormat="1" hidden="1" spans="1:9">
      <c r="A39" s="4">
        <v>16113205963</v>
      </c>
      <c r="B39" s="5">
        <v>44430</v>
      </c>
      <c r="C39" s="5">
        <v>44431</v>
      </c>
      <c r="D39" s="4">
        <v>99</v>
      </c>
      <c r="E39" s="4" t="str">
        <f>VLOOKUP(A39,HOP!A:L,12,0)</f>
        <v>99.00</v>
      </c>
      <c r="F39" s="4" t="str">
        <f>VLOOKUP(A39,HOP!A:C,3,0)</f>
        <v>2229761</v>
      </c>
      <c r="G39" s="4">
        <f t="shared" si="1"/>
        <v>0</v>
      </c>
      <c r="H39" s="4" t="str">
        <f>$H$1&amp;F39</f>
        <v>，2229761</v>
      </c>
      <c r="I39" s="4" t="str">
        <f>VLOOKUP(A39,HOP!A:T,20,0)</f>
        <v>直连</v>
      </c>
    </row>
    <row r="40" s="4" customFormat="1" hidden="1" spans="1:9">
      <c r="A40" s="4">
        <v>16113316594</v>
      </c>
      <c r="B40" s="5">
        <v>44430</v>
      </c>
      <c r="C40" s="5">
        <v>44431</v>
      </c>
      <c r="D40" s="4">
        <v>0</v>
      </c>
      <c r="E40" s="4" t="str">
        <f>VLOOKUP(A40,HOP!A:L,12,0)</f>
        <v>0.00</v>
      </c>
      <c r="F40" s="4" t="str">
        <f>VLOOKUP(A40,HOP!A:C,3,0)</f>
        <v>2229791</v>
      </c>
      <c r="G40" s="4">
        <f t="shared" si="1"/>
        <v>0</v>
      </c>
      <c r="H40" s="4" t="str">
        <f>$H$1&amp;F40</f>
        <v>，2229791</v>
      </c>
      <c r="I40" s="4" t="str">
        <f>VLOOKUP(A40,HOP!A:T,20,0)</f>
        <v>直连</v>
      </c>
    </row>
    <row r="41" s="4" customFormat="1" hidden="1" spans="1:9">
      <c r="A41" s="4">
        <v>16116978145</v>
      </c>
      <c r="B41" s="5">
        <v>44430</v>
      </c>
      <c r="C41" s="5">
        <v>44431</v>
      </c>
      <c r="D41" s="4">
        <v>50</v>
      </c>
      <c r="E41" s="4" t="str">
        <f>VLOOKUP(A41,HOP!A:L,12,0)</f>
        <v>50.00</v>
      </c>
      <c r="F41" s="4" t="str">
        <f>VLOOKUP(A41,HOP!A:C,3,0)</f>
        <v>2229937</v>
      </c>
      <c r="G41" s="4">
        <f t="shared" si="1"/>
        <v>0</v>
      </c>
      <c r="H41" s="4" t="str">
        <f>$H$1&amp;F41</f>
        <v>，2229937</v>
      </c>
      <c r="I41" s="4" t="str">
        <f>VLOOKUP(A41,HOP!A:T,20,0)</f>
        <v>直连</v>
      </c>
    </row>
    <row r="42" s="4" customFormat="1" spans="1:10">
      <c r="A42" s="4">
        <v>16107959920</v>
      </c>
      <c r="B42" s="5">
        <v>44429</v>
      </c>
      <c r="C42" s="5">
        <v>44430</v>
      </c>
      <c r="D42" s="4">
        <v>-238</v>
      </c>
      <c r="E42" s="4" t="e">
        <f>VLOOKUP(A42,HOP!A:L,12,0)</f>
        <v>#N/A</v>
      </c>
      <c r="F42" s="4">
        <v>2228599</v>
      </c>
      <c r="G42" s="4" t="e">
        <f t="shared" si="1"/>
        <v>#N/A</v>
      </c>
      <c r="H42" s="4" t="str">
        <f>$H$1&amp;F42</f>
        <v>，2228599</v>
      </c>
      <c r="I42" s="4" t="e">
        <f>VLOOKUP(A42,HOP!A:T,20,0)</f>
        <v>#N/A</v>
      </c>
      <c r="J42" s="4" t="s">
        <v>152</v>
      </c>
    </row>
    <row r="43" s="4" customFormat="1" hidden="1" spans="1:9">
      <c r="A43" s="4">
        <v>15669187449</v>
      </c>
      <c r="B43" s="5">
        <v>44378</v>
      </c>
      <c r="C43" s="5">
        <v>44379</v>
      </c>
      <c r="D43" s="4">
        <v>54</v>
      </c>
      <c r="E43" s="4">
        <v>54</v>
      </c>
      <c r="F43" s="4">
        <v>2179644</v>
      </c>
      <c r="G43" s="4">
        <f t="shared" si="1"/>
        <v>0</v>
      </c>
      <c r="H43" s="4" t="str">
        <f>$H$1&amp;F43</f>
        <v>，2179644</v>
      </c>
      <c r="I43" s="4" t="e">
        <f>VLOOKUP(A43,HOP!A:T,20,0)</f>
        <v>#N/A</v>
      </c>
    </row>
    <row r="44" s="4" customFormat="1" spans="1:10">
      <c r="A44" s="4">
        <v>15687014159</v>
      </c>
      <c r="B44" s="5">
        <v>44415</v>
      </c>
      <c r="C44" s="5">
        <v>44416</v>
      </c>
      <c r="D44" s="4">
        <v>1.31</v>
      </c>
      <c r="E44" s="4" t="e">
        <f>VLOOKUP(A44,HOP!A:L,12,0)</f>
        <v>#N/A</v>
      </c>
      <c r="F44" s="4">
        <v>2182449</v>
      </c>
      <c r="G44" s="4" t="e">
        <f t="shared" si="1"/>
        <v>#N/A</v>
      </c>
      <c r="H44" s="4" t="str">
        <f>$H$1&amp;F44</f>
        <v>，2182449</v>
      </c>
      <c r="I44" s="4" t="e">
        <f>VLOOKUP(A44,HOP!A:T,20,0)</f>
        <v>#N/A</v>
      </c>
      <c r="J44" s="4" t="s">
        <v>153</v>
      </c>
    </row>
    <row r="46" spans="4:4">
      <c r="D46" s="4">
        <f>SUM(D2:D45)</f>
        <v>5488.31</v>
      </c>
    </row>
    <row r="49" spans="1:5">
      <c r="A49" s="4" t="s">
        <v>154</v>
      </c>
      <c r="D49" s="4">
        <v>5726.31</v>
      </c>
      <c r="E49" s="4">
        <v>44588.26</v>
      </c>
    </row>
    <row r="50" spans="1:5">
      <c r="A50" s="4" t="s">
        <v>155</v>
      </c>
      <c r="D50" s="4">
        <v>-238</v>
      </c>
      <c r="E50" s="4">
        <v>-1853.2</v>
      </c>
    </row>
    <row r="51" spans="1:5">
      <c r="A51" s="4" t="s">
        <v>156</v>
      </c>
      <c r="D51" s="4">
        <f>SUBTOTAL(9,D49:D50)</f>
        <v>5488.31</v>
      </c>
      <c r="E51" s="4">
        <f>SUBTOTAL(9,E49:E50)</f>
        <v>42735.06</v>
      </c>
    </row>
    <row r="52" spans="1:1">
      <c r="A52" s="4" t="s">
        <v>157</v>
      </c>
    </row>
  </sheetData>
  <autoFilter ref="A1:XFD52">
    <filterColumn colId="3">
      <filters blank="1">
        <filter val="50"/>
        <filter val="91"/>
        <filter val="54"/>
        <filter val="114"/>
        <filter val="57"/>
        <filter val="158"/>
        <filter val="59"/>
        <filter val="99"/>
        <filter val="219"/>
        <filter val="20"/>
        <filter val="5488.31"/>
        <filter val="64"/>
        <filter val="125"/>
        <filter val="228"/>
        <filter val="268"/>
        <filter val="169"/>
        <filter val="229"/>
        <filter val="130"/>
        <filter val="131"/>
        <filter val="1.31"/>
        <filter val="372"/>
        <filter val="74"/>
        <filter val="234"/>
        <filter val="75"/>
        <filter val="275"/>
        <filter val="37"/>
        <filter val="137"/>
        <filter val="438"/>
        <filter val="-238"/>
        <filter val="80"/>
        <filter val="140"/>
        <filter val="180"/>
        <filter val="81"/>
        <filter val="142"/>
        <filter val="105"/>
        <filter val="585"/>
        <filter val="88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158</v>
      </c>
      <c r="B1" s="2" t="s">
        <v>159</v>
      </c>
      <c r="C1" s="2" t="s">
        <v>160</v>
      </c>
      <c r="D1" s="2" t="s">
        <v>161</v>
      </c>
      <c r="E1" s="2" t="s">
        <v>13</v>
      </c>
      <c r="F1" s="2" t="s">
        <v>5</v>
      </c>
      <c r="G1" s="2" t="s">
        <v>6</v>
      </c>
      <c r="H1" s="2" t="s">
        <v>162</v>
      </c>
      <c r="I1" s="2" t="s">
        <v>163</v>
      </c>
      <c r="J1" s="2" t="s">
        <v>164</v>
      </c>
      <c r="K1" s="2" t="s">
        <v>165</v>
      </c>
      <c r="L1" s="2" t="s">
        <v>166</v>
      </c>
      <c r="M1" s="2" t="s">
        <v>167</v>
      </c>
      <c r="N1" s="2" t="s">
        <v>168</v>
      </c>
      <c r="O1" s="2" t="s">
        <v>169</v>
      </c>
      <c r="P1" s="2" t="s">
        <v>170</v>
      </c>
      <c r="Q1" s="2" t="s">
        <v>171</v>
      </c>
      <c r="R1" s="2" t="s">
        <v>172</v>
      </c>
      <c r="S1" s="2" t="s">
        <v>173</v>
      </c>
      <c r="T1" s="2" t="s">
        <v>174</v>
      </c>
    </row>
    <row r="2" s="1" customFormat="1" spans="1:20">
      <c r="A2" s="3">
        <v>16116978145</v>
      </c>
      <c r="B2" s="1" t="s">
        <v>175</v>
      </c>
      <c r="C2" s="1" t="s">
        <v>176</v>
      </c>
      <c r="D2" s="1" t="s">
        <v>177</v>
      </c>
      <c r="E2" s="1" t="s">
        <v>178</v>
      </c>
      <c r="F2" s="1" t="s">
        <v>175</v>
      </c>
      <c r="G2" s="1" t="s">
        <v>179</v>
      </c>
      <c r="H2" s="1" t="s">
        <v>180</v>
      </c>
      <c r="I2" s="1" t="s">
        <v>181</v>
      </c>
      <c r="J2" s="1" t="s">
        <v>29</v>
      </c>
      <c r="K2" s="1" t="s">
        <v>182</v>
      </c>
      <c r="L2" s="1" t="s">
        <v>182</v>
      </c>
      <c r="M2" s="1" t="s">
        <v>183</v>
      </c>
      <c r="N2" s="1" t="s">
        <v>183</v>
      </c>
      <c r="O2" s="1" t="s">
        <v>184</v>
      </c>
      <c r="P2" s="1" t="s">
        <v>185</v>
      </c>
      <c r="Q2" s="1" t="s">
        <v>186</v>
      </c>
      <c r="R2" s="1" t="s">
        <v>187</v>
      </c>
      <c r="S2" s="1" t="s">
        <v>188</v>
      </c>
      <c r="T2" s="1" t="s">
        <v>189</v>
      </c>
    </row>
    <row r="3" s="1" customFormat="1" spans="1:20">
      <c r="A3" s="3">
        <v>16113316594</v>
      </c>
      <c r="B3" s="1" t="s">
        <v>175</v>
      </c>
      <c r="C3" s="1" t="s">
        <v>190</v>
      </c>
      <c r="D3" s="1" t="s">
        <v>191</v>
      </c>
      <c r="E3" s="1" t="s">
        <v>192</v>
      </c>
      <c r="F3" s="1" t="s">
        <v>175</v>
      </c>
      <c r="G3" s="1" t="s">
        <v>179</v>
      </c>
      <c r="H3" s="1" t="s">
        <v>180</v>
      </c>
      <c r="I3" s="1" t="s">
        <v>193</v>
      </c>
      <c r="J3" s="1" t="s">
        <v>29</v>
      </c>
      <c r="K3" s="1" t="s">
        <v>194</v>
      </c>
      <c r="L3" s="1" t="s">
        <v>184</v>
      </c>
      <c r="M3" s="1" t="s">
        <v>195</v>
      </c>
      <c r="N3" s="1" t="s">
        <v>196</v>
      </c>
      <c r="O3" s="1" t="s">
        <v>184</v>
      </c>
      <c r="P3" s="1" t="s">
        <v>185</v>
      </c>
      <c r="Q3" s="1" t="s">
        <v>197</v>
      </c>
      <c r="R3" s="1" t="s">
        <v>187</v>
      </c>
      <c r="S3" s="1" t="s">
        <v>188</v>
      </c>
      <c r="T3" s="1" t="s">
        <v>189</v>
      </c>
    </row>
    <row r="4" s="1" customFormat="1" spans="1:20">
      <c r="A4" s="3">
        <v>16113205963</v>
      </c>
      <c r="B4" s="1" t="s">
        <v>175</v>
      </c>
      <c r="C4" s="1" t="s">
        <v>198</v>
      </c>
      <c r="D4" s="1" t="s">
        <v>199</v>
      </c>
      <c r="E4" s="1" t="s">
        <v>200</v>
      </c>
      <c r="F4" s="1" t="s">
        <v>175</v>
      </c>
      <c r="G4" s="1" t="s">
        <v>179</v>
      </c>
      <c r="H4" s="1" t="s">
        <v>180</v>
      </c>
      <c r="I4" s="1" t="s">
        <v>201</v>
      </c>
      <c r="J4" s="1" t="s">
        <v>29</v>
      </c>
      <c r="K4" s="1" t="s">
        <v>202</v>
      </c>
      <c r="L4" s="1" t="s">
        <v>202</v>
      </c>
      <c r="M4" s="1" t="s">
        <v>183</v>
      </c>
      <c r="N4" s="1" t="s">
        <v>183</v>
      </c>
      <c r="O4" s="1" t="s">
        <v>184</v>
      </c>
      <c r="P4" s="1" t="s">
        <v>185</v>
      </c>
      <c r="Q4" s="1" t="s">
        <v>203</v>
      </c>
      <c r="R4" s="1" t="s">
        <v>187</v>
      </c>
      <c r="S4" s="1" t="s">
        <v>188</v>
      </c>
      <c r="T4" s="1" t="s">
        <v>189</v>
      </c>
    </row>
    <row r="5" s="1" customFormat="1" spans="1:20">
      <c r="A5" s="3">
        <v>16112886121</v>
      </c>
      <c r="B5" s="1" t="s">
        <v>175</v>
      </c>
      <c r="C5" s="1" t="s">
        <v>204</v>
      </c>
      <c r="D5" s="1" t="s">
        <v>205</v>
      </c>
      <c r="E5" s="1" t="s">
        <v>206</v>
      </c>
      <c r="F5" s="1" t="s">
        <v>175</v>
      </c>
      <c r="G5" s="1" t="s">
        <v>179</v>
      </c>
      <c r="H5" s="1" t="s">
        <v>180</v>
      </c>
      <c r="I5" s="1" t="s">
        <v>207</v>
      </c>
      <c r="J5" s="1" t="s">
        <v>29</v>
      </c>
      <c r="K5" s="1" t="s">
        <v>208</v>
      </c>
      <c r="L5" s="1" t="s">
        <v>208</v>
      </c>
      <c r="M5" s="1" t="s">
        <v>183</v>
      </c>
      <c r="N5" s="1" t="s">
        <v>183</v>
      </c>
      <c r="O5" s="1" t="s">
        <v>184</v>
      </c>
      <c r="P5" s="1" t="s">
        <v>185</v>
      </c>
      <c r="Q5" s="1" t="s">
        <v>209</v>
      </c>
      <c r="R5" s="1" t="s">
        <v>187</v>
      </c>
      <c r="S5" s="1" t="s">
        <v>188</v>
      </c>
      <c r="T5" s="1" t="s">
        <v>189</v>
      </c>
    </row>
    <row r="6" s="1" customFormat="1" spans="1:20">
      <c r="A6" s="3">
        <v>16112644903</v>
      </c>
      <c r="B6" s="1" t="s">
        <v>175</v>
      </c>
      <c r="C6" s="1" t="s">
        <v>210</v>
      </c>
      <c r="D6" s="1" t="s">
        <v>211</v>
      </c>
      <c r="E6" s="1" t="s">
        <v>212</v>
      </c>
      <c r="F6" s="1" t="s">
        <v>175</v>
      </c>
      <c r="G6" s="1" t="s">
        <v>179</v>
      </c>
      <c r="H6" s="1" t="s">
        <v>180</v>
      </c>
      <c r="I6" s="1" t="s">
        <v>213</v>
      </c>
      <c r="J6" s="1" t="s">
        <v>29</v>
      </c>
      <c r="K6" s="1" t="s">
        <v>214</v>
      </c>
      <c r="L6" s="1" t="s">
        <v>214</v>
      </c>
      <c r="M6" s="1" t="s">
        <v>183</v>
      </c>
      <c r="N6" s="1" t="s">
        <v>183</v>
      </c>
      <c r="O6" s="1" t="s">
        <v>184</v>
      </c>
      <c r="P6" s="1" t="s">
        <v>185</v>
      </c>
      <c r="Q6" s="1" t="s">
        <v>215</v>
      </c>
      <c r="R6" s="1" t="s">
        <v>187</v>
      </c>
      <c r="S6" s="1" t="s">
        <v>188</v>
      </c>
      <c r="T6" s="1" t="s">
        <v>189</v>
      </c>
    </row>
    <row r="7" s="1" customFormat="1" spans="1:20">
      <c r="A7" s="3">
        <v>16112243737</v>
      </c>
      <c r="B7" s="1" t="s">
        <v>175</v>
      </c>
      <c r="C7" s="1" t="s">
        <v>216</v>
      </c>
      <c r="D7" s="1" t="s">
        <v>217</v>
      </c>
      <c r="E7" s="1" t="s">
        <v>218</v>
      </c>
      <c r="F7" s="1" t="s">
        <v>175</v>
      </c>
      <c r="G7" s="1" t="s">
        <v>179</v>
      </c>
      <c r="H7" s="1" t="s">
        <v>180</v>
      </c>
      <c r="I7" s="1" t="s">
        <v>219</v>
      </c>
      <c r="J7" s="1" t="s">
        <v>29</v>
      </c>
      <c r="K7" s="1" t="s">
        <v>220</v>
      </c>
      <c r="L7" s="1" t="s">
        <v>220</v>
      </c>
      <c r="M7" s="1" t="s">
        <v>183</v>
      </c>
      <c r="N7" s="1" t="s">
        <v>183</v>
      </c>
      <c r="O7" s="1" t="s">
        <v>184</v>
      </c>
      <c r="P7" s="1" t="s">
        <v>185</v>
      </c>
      <c r="Q7" s="1" t="s">
        <v>221</v>
      </c>
      <c r="R7" s="1" t="s">
        <v>187</v>
      </c>
      <c r="S7" s="1" t="s">
        <v>188</v>
      </c>
      <c r="T7" s="1" t="s">
        <v>189</v>
      </c>
    </row>
    <row r="8" s="1" customFormat="1" spans="1:20">
      <c r="A8" s="3">
        <v>16111774620</v>
      </c>
      <c r="B8" s="1" t="s">
        <v>175</v>
      </c>
      <c r="C8" s="1" t="s">
        <v>222</v>
      </c>
      <c r="D8" s="1" t="s">
        <v>223</v>
      </c>
      <c r="E8" s="1" t="s">
        <v>224</v>
      </c>
      <c r="F8" s="1" t="s">
        <v>175</v>
      </c>
      <c r="G8" s="1" t="s">
        <v>179</v>
      </c>
      <c r="H8" s="1" t="s">
        <v>180</v>
      </c>
      <c r="I8" s="1" t="s">
        <v>225</v>
      </c>
      <c r="J8" s="1" t="s">
        <v>29</v>
      </c>
      <c r="K8" s="1" t="s">
        <v>226</v>
      </c>
      <c r="L8" s="1" t="s">
        <v>226</v>
      </c>
      <c r="M8" s="1" t="s">
        <v>183</v>
      </c>
      <c r="N8" s="1" t="s">
        <v>183</v>
      </c>
      <c r="O8" s="1" t="s">
        <v>184</v>
      </c>
      <c r="P8" s="1" t="s">
        <v>185</v>
      </c>
      <c r="Q8" s="1" t="s">
        <v>227</v>
      </c>
      <c r="R8" s="1" t="s">
        <v>187</v>
      </c>
      <c r="S8" s="1" t="s">
        <v>188</v>
      </c>
      <c r="T8" s="1" t="s">
        <v>189</v>
      </c>
    </row>
    <row r="9" s="1" customFormat="1" spans="1:20">
      <c r="A9" s="3">
        <v>16111769452</v>
      </c>
      <c r="B9" s="1" t="s">
        <v>175</v>
      </c>
      <c r="C9" s="1" t="s">
        <v>228</v>
      </c>
      <c r="D9" s="1" t="s">
        <v>229</v>
      </c>
      <c r="E9" s="1" t="s">
        <v>230</v>
      </c>
      <c r="F9" s="1" t="s">
        <v>175</v>
      </c>
      <c r="G9" s="1" t="s">
        <v>179</v>
      </c>
      <c r="H9" s="1" t="s">
        <v>180</v>
      </c>
      <c r="I9" s="1" t="s">
        <v>231</v>
      </c>
      <c r="J9" s="1" t="s">
        <v>29</v>
      </c>
      <c r="K9" s="1" t="s">
        <v>232</v>
      </c>
      <c r="L9" s="1" t="s">
        <v>232</v>
      </c>
      <c r="M9" s="1" t="s">
        <v>183</v>
      </c>
      <c r="N9" s="1" t="s">
        <v>183</v>
      </c>
      <c r="O9" s="1" t="s">
        <v>184</v>
      </c>
      <c r="P9" s="1" t="s">
        <v>185</v>
      </c>
      <c r="Q9" s="1" t="s">
        <v>233</v>
      </c>
      <c r="R9" s="1" t="s">
        <v>187</v>
      </c>
      <c r="S9" s="1" t="s">
        <v>188</v>
      </c>
      <c r="T9" s="1" t="s">
        <v>189</v>
      </c>
    </row>
    <row r="10" s="1" customFormat="1" spans="1:20">
      <c r="A10" s="3">
        <v>16111745209</v>
      </c>
      <c r="B10" s="1" t="s">
        <v>175</v>
      </c>
      <c r="C10" s="1" t="s">
        <v>234</v>
      </c>
      <c r="D10" s="1" t="s">
        <v>235</v>
      </c>
      <c r="E10" s="1" t="s">
        <v>236</v>
      </c>
      <c r="F10" s="1" t="s">
        <v>175</v>
      </c>
      <c r="G10" s="1" t="s">
        <v>179</v>
      </c>
      <c r="H10" s="1" t="s">
        <v>180</v>
      </c>
      <c r="I10" s="1" t="s">
        <v>237</v>
      </c>
      <c r="J10" s="1" t="s">
        <v>29</v>
      </c>
      <c r="K10" s="1" t="s">
        <v>238</v>
      </c>
      <c r="L10" s="1" t="s">
        <v>238</v>
      </c>
      <c r="M10" s="1" t="s">
        <v>183</v>
      </c>
      <c r="N10" s="1" t="s">
        <v>183</v>
      </c>
      <c r="O10" s="1" t="s">
        <v>184</v>
      </c>
      <c r="P10" s="1" t="s">
        <v>185</v>
      </c>
      <c r="Q10" s="1" t="s">
        <v>239</v>
      </c>
      <c r="R10" s="1" t="s">
        <v>187</v>
      </c>
      <c r="S10" s="1" t="s">
        <v>188</v>
      </c>
      <c r="T10" s="1" t="s">
        <v>189</v>
      </c>
    </row>
    <row r="11" s="1" customFormat="1" spans="1:20">
      <c r="A11" s="3">
        <v>16111737949</v>
      </c>
      <c r="B11" s="1" t="s">
        <v>175</v>
      </c>
      <c r="C11" s="1" t="s">
        <v>240</v>
      </c>
      <c r="D11" s="1" t="s">
        <v>241</v>
      </c>
      <c r="E11" s="1" t="s">
        <v>242</v>
      </c>
      <c r="F11" s="1" t="s">
        <v>175</v>
      </c>
      <c r="G11" s="1" t="s">
        <v>179</v>
      </c>
      <c r="H11" s="1" t="s">
        <v>180</v>
      </c>
      <c r="I11" s="1" t="s">
        <v>243</v>
      </c>
      <c r="J11" s="1" t="s">
        <v>29</v>
      </c>
      <c r="K11" s="1" t="s">
        <v>244</v>
      </c>
      <c r="L11" s="1" t="s">
        <v>244</v>
      </c>
      <c r="M11" s="1" t="s">
        <v>183</v>
      </c>
      <c r="N11" s="1" t="s">
        <v>183</v>
      </c>
      <c r="O11" s="1" t="s">
        <v>184</v>
      </c>
      <c r="P11" s="1" t="s">
        <v>185</v>
      </c>
      <c r="Q11" s="1" t="s">
        <v>245</v>
      </c>
      <c r="R11" s="1" t="s">
        <v>187</v>
      </c>
      <c r="S11" s="1" t="s">
        <v>188</v>
      </c>
      <c r="T11" s="1" t="s">
        <v>189</v>
      </c>
    </row>
    <row r="12" s="1" customFormat="1" spans="1:20">
      <c r="A12" s="3">
        <v>16110138107</v>
      </c>
      <c r="B12" s="1" t="s">
        <v>246</v>
      </c>
      <c r="C12" s="1" t="s">
        <v>247</v>
      </c>
      <c r="D12" s="1" t="s">
        <v>248</v>
      </c>
      <c r="E12" s="1" t="s">
        <v>249</v>
      </c>
      <c r="F12" s="1" t="s">
        <v>246</v>
      </c>
      <c r="G12" s="1" t="s">
        <v>179</v>
      </c>
      <c r="H12" s="1" t="s">
        <v>180</v>
      </c>
      <c r="I12" s="1" t="s">
        <v>250</v>
      </c>
      <c r="J12" s="1" t="s">
        <v>29</v>
      </c>
      <c r="K12" s="1" t="s">
        <v>251</v>
      </c>
      <c r="L12" s="1" t="s">
        <v>251</v>
      </c>
      <c r="M12" s="1" t="s">
        <v>183</v>
      </c>
      <c r="N12" s="1" t="s">
        <v>183</v>
      </c>
      <c r="O12" s="1" t="s">
        <v>184</v>
      </c>
      <c r="P12" s="1" t="s">
        <v>185</v>
      </c>
      <c r="Q12" s="1" t="s">
        <v>252</v>
      </c>
      <c r="R12" s="1" t="s">
        <v>187</v>
      </c>
      <c r="S12" s="1" t="s">
        <v>188</v>
      </c>
      <c r="T12" s="1" t="s">
        <v>189</v>
      </c>
    </row>
    <row r="13" s="1" customFormat="1" spans="1:20">
      <c r="A13" s="3">
        <v>16109854656</v>
      </c>
      <c r="B13" s="1" t="s">
        <v>246</v>
      </c>
      <c r="C13" s="1" t="s">
        <v>253</v>
      </c>
      <c r="D13" s="1" t="s">
        <v>254</v>
      </c>
      <c r="E13" s="1" t="s">
        <v>255</v>
      </c>
      <c r="F13" s="1" t="s">
        <v>246</v>
      </c>
      <c r="G13" s="1" t="s">
        <v>179</v>
      </c>
      <c r="H13" s="1" t="s">
        <v>180</v>
      </c>
      <c r="I13" s="1" t="s">
        <v>256</v>
      </c>
      <c r="J13" s="1" t="s">
        <v>29</v>
      </c>
      <c r="K13" s="1" t="s">
        <v>257</v>
      </c>
      <c r="L13" s="1" t="s">
        <v>257</v>
      </c>
      <c r="M13" s="1" t="s">
        <v>183</v>
      </c>
      <c r="N13" s="1" t="s">
        <v>183</v>
      </c>
      <c r="O13" s="1" t="s">
        <v>184</v>
      </c>
      <c r="P13" s="1" t="s">
        <v>185</v>
      </c>
      <c r="Q13" s="1" t="s">
        <v>258</v>
      </c>
      <c r="R13" s="1" t="s">
        <v>187</v>
      </c>
      <c r="S13" s="1" t="s">
        <v>188</v>
      </c>
      <c r="T13" s="1" t="s">
        <v>189</v>
      </c>
    </row>
    <row r="14" s="1" customFormat="1" spans="1:20">
      <c r="A14" s="3">
        <v>16109438630</v>
      </c>
      <c r="B14" s="1" t="s">
        <v>246</v>
      </c>
      <c r="C14" s="1" t="s">
        <v>259</v>
      </c>
      <c r="D14" s="1" t="s">
        <v>260</v>
      </c>
      <c r="E14" s="1" t="s">
        <v>261</v>
      </c>
      <c r="F14" s="1" t="s">
        <v>175</v>
      </c>
      <c r="G14" s="1" t="s">
        <v>179</v>
      </c>
      <c r="H14" s="1" t="s">
        <v>180</v>
      </c>
      <c r="I14" s="1" t="s">
        <v>262</v>
      </c>
      <c r="J14" s="1" t="s">
        <v>29</v>
      </c>
      <c r="K14" s="1" t="s">
        <v>263</v>
      </c>
      <c r="L14" s="1" t="s">
        <v>263</v>
      </c>
      <c r="M14" s="1" t="s">
        <v>183</v>
      </c>
      <c r="N14" s="1" t="s">
        <v>183</v>
      </c>
      <c r="O14" s="1" t="s">
        <v>184</v>
      </c>
      <c r="P14" s="1" t="s">
        <v>185</v>
      </c>
      <c r="Q14" s="1" t="s">
        <v>264</v>
      </c>
      <c r="R14" s="1" t="s">
        <v>187</v>
      </c>
      <c r="S14" s="1" t="s">
        <v>188</v>
      </c>
      <c r="T14" s="1" t="s">
        <v>189</v>
      </c>
    </row>
    <row r="15" s="1" customFormat="1" spans="1:20">
      <c r="A15" s="3">
        <v>16109241183</v>
      </c>
      <c r="B15" s="1" t="s">
        <v>246</v>
      </c>
      <c r="C15" s="1" t="s">
        <v>265</v>
      </c>
      <c r="D15" s="1" t="s">
        <v>266</v>
      </c>
      <c r="E15" s="1" t="s">
        <v>267</v>
      </c>
      <c r="F15" s="1" t="s">
        <v>175</v>
      </c>
      <c r="G15" s="1" t="s">
        <v>179</v>
      </c>
      <c r="H15" s="1" t="s">
        <v>180</v>
      </c>
      <c r="I15" s="1" t="s">
        <v>262</v>
      </c>
      <c r="J15" s="1" t="s">
        <v>29</v>
      </c>
      <c r="K15" s="1" t="s">
        <v>263</v>
      </c>
      <c r="L15" s="1" t="s">
        <v>263</v>
      </c>
      <c r="M15" s="1" t="s">
        <v>183</v>
      </c>
      <c r="N15" s="1" t="s">
        <v>183</v>
      </c>
      <c r="O15" s="1" t="s">
        <v>184</v>
      </c>
      <c r="P15" s="1" t="s">
        <v>185</v>
      </c>
      <c r="Q15" s="1" t="s">
        <v>268</v>
      </c>
      <c r="R15" s="1" t="s">
        <v>187</v>
      </c>
      <c r="S15" s="1" t="s">
        <v>188</v>
      </c>
      <c r="T15" s="1" t="s">
        <v>189</v>
      </c>
    </row>
    <row r="16" s="1" customFormat="1" spans="1:20">
      <c r="A16" s="3">
        <v>16108010485</v>
      </c>
      <c r="B16" s="1" t="s">
        <v>246</v>
      </c>
      <c r="C16" s="1" t="s">
        <v>269</v>
      </c>
      <c r="D16" s="1" t="s">
        <v>270</v>
      </c>
      <c r="E16" s="1" t="s">
        <v>271</v>
      </c>
      <c r="F16" s="1" t="s">
        <v>246</v>
      </c>
      <c r="G16" s="1" t="s">
        <v>179</v>
      </c>
      <c r="H16" s="1" t="s">
        <v>180</v>
      </c>
      <c r="I16" s="1" t="s">
        <v>272</v>
      </c>
      <c r="J16" s="1" t="s">
        <v>29</v>
      </c>
      <c r="K16" s="1" t="s">
        <v>273</v>
      </c>
      <c r="L16" s="1" t="s">
        <v>273</v>
      </c>
      <c r="M16" s="1" t="s">
        <v>183</v>
      </c>
      <c r="N16" s="1" t="s">
        <v>183</v>
      </c>
      <c r="O16" s="1" t="s">
        <v>184</v>
      </c>
      <c r="P16" s="1" t="s">
        <v>185</v>
      </c>
      <c r="Q16" s="1" t="s">
        <v>274</v>
      </c>
      <c r="R16" s="1" t="s">
        <v>187</v>
      </c>
      <c r="S16" s="1" t="s">
        <v>188</v>
      </c>
      <c r="T16" s="1" t="s">
        <v>189</v>
      </c>
    </row>
    <row r="17" s="1" customFormat="1" spans="1:20">
      <c r="A17" s="3">
        <v>16102460851</v>
      </c>
      <c r="B17" s="1" t="s">
        <v>275</v>
      </c>
      <c r="C17" s="1" t="s">
        <v>276</v>
      </c>
      <c r="D17" s="1" t="s">
        <v>223</v>
      </c>
      <c r="E17" s="1" t="s">
        <v>277</v>
      </c>
      <c r="F17" s="1" t="s">
        <v>246</v>
      </c>
      <c r="G17" s="1" t="s">
        <v>179</v>
      </c>
      <c r="H17" s="1" t="s">
        <v>180</v>
      </c>
      <c r="I17" s="1" t="s">
        <v>278</v>
      </c>
      <c r="J17" s="1" t="s">
        <v>29</v>
      </c>
      <c r="K17" s="1" t="s">
        <v>279</v>
      </c>
      <c r="L17" s="1" t="s">
        <v>279</v>
      </c>
      <c r="M17" s="1" t="s">
        <v>183</v>
      </c>
      <c r="N17" s="1" t="s">
        <v>183</v>
      </c>
      <c r="O17" s="1" t="s">
        <v>184</v>
      </c>
      <c r="P17" s="1" t="s">
        <v>185</v>
      </c>
      <c r="Q17" s="1" t="s">
        <v>280</v>
      </c>
      <c r="R17" s="1" t="s">
        <v>187</v>
      </c>
      <c r="S17" s="1" t="s">
        <v>188</v>
      </c>
      <c r="T17" s="1" t="s">
        <v>189</v>
      </c>
    </row>
    <row r="18" s="1" customFormat="1" spans="1:20">
      <c r="A18" s="3">
        <v>16091586058</v>
      </c>
      <c r="B18" s="1" t="s">
        <v>281</v>
      </c>
      <c r="C18" s="1" t="s">
        <v>282</v>
      </c>
      <c r="D18" s="1" t="s">
        <v>283</v>
      </c>
      <c r="E18" s="1" t="s">
        <v>284</v>
      </c>
      <c r="F18" s="1" t="s">
        <v>175</v>
      </c>
      <c r="G18" s="1" t="s">
        <v>179</v>
      </c>
      <c r="H18" s="1" t="s">
        <v>180</v>
      </c>
      <c r="I18" s="1" t="s">
        <v>285</v>
      </c>
      <c r="J18" s="1" t="s">
        <v>29</v>
      </c>
      <c r="K18" s="1" t="s">
        <v>238</v>
      </c>
      <c r="L18" s="1" t="s">
        <v>238</v>
      </c>
      <c r="M18" s="1" t="s">
        <v>183</v>
      </c>
      <c r="N18" s="1" t="s">
        <v>183</v>
      </c>
      <c r="O18" s="1" t="s">
        <v>184</v>
      </c>
      <c r="P18" s="1" t="s">
        <v>185</v>
      </c>
      <c r="Q18" s="1" t="s">
        <v>286</v>
      </c>
      <c r="R18" s="1" t="s">
        <v>187</v>
      </c>
      <c r="S18" s="1" t="s">
        <v>188</v>
      </c>
      <c r="T18" s="1" t="s">
        <v>189</v>
      </c>
    </row>
    <row r="19" s="1" customFormat="1" spans="1:20">
      <c r="A19" s="3">
        <v>16091477044</v>
      </c>
      <c r="B19" s="1" t="s">
        <v>281</v>
      </c>
      <c r="C19" s="1" t="s">
        <v>287</v>
      </c>
      <c r="D19" s="1" t="s">
        <v>288</v>
      </c>
      <c r="E19" s="1" t="s">
        <v>289</v>
      </c>
      <c r="F19" s="1" t="s">
        <v>246</v>
      </c>
      <c r="G19" s="1" t="s">
        <v>179</v>
      </c>
      <c r="H19" s="1" t="s">
        <v>180</v>
      </c>
      <c r="I19" s="1" t="s">
        <v>290</v>
      </c>
      <c r="J19" s="1" t="s">
        <v>29</v>
      </c>
      <c r="K19" s="1" t="s">
        <v>291</v>
      </c>
      <c r="L19" s="1" t="s">
        <v>291</v>
      </c>
      <c r="M19" s="1" t="s">
        <v>183</v>
      </c>
      <c r="N19" s="1" t="s">
        <v>183</v>
      </c>
      <c r="O19" s="1" t="s">
        <v>184</v>
      </c>
      <c r="P19" s="1" t="s">
        <v>185</v>
      </c>
      <c r="Q19" s="1" t="s">
        <v>292</v>
      </c>
      <c r="R19" s="1" t="s">
        <v>187</v>
      </c>
      <c r="S19" s="1" t="s">
        <v>188</v>
      </c>
      <c r="T19" s="1" t="s">
        <v>189</v>
      </c>
    </row>
    <row r="20" s="1" customFormat="1" spans="1:20">
      <c r="A20" s="3">
        <v>16080950931</v>
      </c>
      <c r="B20" s="1" t="s">
        <v>293</v>
      </c>
      <c r="C20" s="1" t="s">
        <v>294</v>
      </c>
      <c r="D20" s="1" t="s">
        <v>295</v>
      </c>
      <c r="E20" s="1" t="s">
        <v>296</v>
      </c>
      <c r="F20" s="1" t="s">
        <v>175</v>
      </c>
      <c r="G20" s="1" t="s">
        <v>179</v>
      </c>
      <c r="H20" s="1" t="s">
        <v>180</v>
      </c>
      <c r="I20" s="1" t="s">
        <v>297</v>
      </c>
      <c r="J20" s="1" t="s">
        <v>29</v>
      </c>
      <c r="K20" s="1" t="s">
        <v>298</v>
      </c>
      <c r="L20" s="1" t="s">
        <v>298</v>
      </c>
      <c r="M20" s="1" t="s">
        <v>183</v>
      </c>
      <c r="N20" s="1" t="s">
        <v>183</v>
      </c>
      <c r="O20" s="1" t="s">
        <v>184</v>
      </c>
      <c r="P20" s="1" t="s">
        <v>185</v>
      </c>
      <c r="Q20" s="1" t="s">
        <v>299</v>
      </c>
      <c r="R20" s="1" t="s">
        <v>187</v>
      </c>
      <c r="S20" s="1" t="s">
        <v>188</v>
      </c>
      <c r="T20" s="1" t="s">
        <v>189</v>
      </c>
    </row>
    <row r="21" s="1" customFormat="1" spans="1:20">
      <c r="A21" s="3">
        <v>16080560667</v>
      </c>
      <c r="B21" s="1" t="s">
        <v>293</v>
      </c>
      <c r="C21" s="1" t="s">
        <v>300</v>
      </c>
      <c r="D21" s="1" t="s">
        <v>301</v>
      </c>
      <c r="E21" s="1" t="s">
        <v>302</v>
      </c>
      <c r="F21" s="1" t="s">
        <v>246</v>
      </c>
      <c r="G21" s="1" t="s">
        <v>179</v>
      </c>
      <c r="H21" s="1" t="s">
        <v>180</v>
      </c>
      <c r="I21" s="1" t="s">
        <v>303</v>
      </c>
      <c r="J21" s="1" t="s">
        <v>29</v>
      </c>
      <c r="K21" s="1" t="s">
        <v>304</v>
      </c>
      <c r="L21" s="1" t="s">
        <v>304</v>
      </c>
      <c r="M21" s="1" t="s">
        <v>183</v>
      </c>
      <c r="N21" s="1" t="s">
        <v>183</v>
      </c>
      <c r="O21" s="1" t="s">
        <v>184</v>
      </c>
      <c r="P21" s="1" t="s">
        <v>185</v>
      </c>
      <c r="Q21" s="1" t="s">
        <v>305</v>
      </c>
      <c r="R21" s="1" t="s">
        <v>187</v>
      </c>
      <c r="S21" s="1" t="s">
        <v>188</v>
      </c>
      <c r="T21" s="1" t="s">
        <v>189</v>
      </c>
    </row>
    <row r="22" s="1" customFormat="1" spans="1:20">
      <c r="A22" s="3">
        <v>16080551221</v>
      </c>
      <c r="B22" s="1" t="s">
        <v>293</v>
      </c>
      <c r="C22" s="1" t="s">
        <v>306</v>
      </c>
      <c r="D22" s="1" t="s">
        <v>307</v>
      </c>
      <c r="E22" s="1" t="s">
        <v>308</v>
      </c>
      <c r="F22" s="1" t="s">
        <v>175</v>
      </c>
      <c r="G22" s="1" t="s">
        <v>179</v>
      </c>
      <c r="H22" s="1" t="s">
        <v>180</v>
      </c>
      <c r="I22" s="1" t="s">
        <v>309</v>
      </c>
      <c r="J22" s="1" t="s">
        <v>29</v>
      </c>
      <c r="K22" s="1" t="s">
        <v>310</v>
      </c>
      <c r="L22" s="1" t="s">
        <v>310</v>
      </c>
      <c r="M22" s="1" t="s">
        <v>183</v>
      </c>
      <c r="N22" s="1" t="s">
        <v>183</v>
      </c>
      <c r="O22" s="1" t="s">
        <v>184</v>
      </c>
      <c r="P22" s="1" t="s">
        <v>185</v>
      </c>
      <c r="Q22" s="1" t="s">
        <v>311</v>
      </c>
      <c r="R22" s="1" t="s">
        <v>187</v>
      </c>
      <c r="S22" s="1" t="s">
        <v>188</v>
      </c>
      <c r="T22" s="1" t="s">
        <v>189</v>
      </c>
    </row>
    <row r="23" s="1" customFormat="1" spans="1:20">
      <c r="A23" s="3">
        <v>16079396640</v>
      </c>
      <c r="B23" s="1" t="s">
        <v>312</v>
      </c>
      <c r="C23" s="1" t="s">
        <v>313</v>
      </c>
      <c r="D23" s="1" t="s">
        <v>314</v>
      </c>
      <c r="E23" s="1" t="s">
        <v>315</v>
      </c>
      <c r="F23" s="1" t="s">
        <v>175</v>
      </c>
      <c r="G23" s="1" t="s">
        <v>179</v>
      </c>
      <c r="H23" s="1" t="s">
        <v>180</v>
      </c>
      <c r="I23" s="1" t="s">
        <v>316</v>
      </c>
      <c r="J23" s="1" t="s">
        <v>29</v>
      </c>
      <c r="K23" s="1" t="s">
        <v>317</v>
      </c>
      <c r="L23" s="1" t="s">
        <v>317</v>
      </c>
      <c r="M23" s="1" t="s">
        <v>183</v>
      </c>
      <c r="N23" s="1" t="s">
        <v>183</v>
      </c>
      <c r="O23" s="1" t="s">
        <v>184</v>
      </c>
      <c r="P23" s="1" t="s">
        <v>185</v>
      </c>
      <c r="Q23" s="1" t="s">
        <v>318</v>
      </c>
      <c r="R23" s="1" t="s">
        <v>187</v>
      </c>
      <c r="S23" s="1" t="s">
        <v>188</v>
      </c>
      <c r="T23" s="1" t="s">
        <v>189</v>
      </c>
    </row>
    <row r="24" s="1" customFormat="1" spans="1:20">
      <c r="A24" s="3">
        <v>16077225241</v>
      </c>
      <c r="B24" s="1" t="s">
        <v>312</v>
      </c>
      <c r="C24" s="1" t="s">
        <v>319</v>
      </c>
      <c r="D24" s="1" t="s">
        <v>320</v>
      </c>
      <c r="E24" s="1" t="s">
        <v>321</v>
      </c>
      <c r="F24" s="1" t="s">
        <v>322</v>
      </c>
      <c r="G24" s="1" t="s">
        <v>179</v>
      </c>
      <c r="H24" s="1" t="s">
        <v>180</v>
      </c>
      <c r="I24" s="1" t="s">
        <v>323</v>
      </c>
      <c r="J24" s="1" t="s">
        <v>29</v>
      </c>
      <c r="K24" s="1" t="s">
        <v>324</v>
      </c>
      <c r="L24" s="1" t="s">
        <v>324</v>
      </c>
      <c r="M24" s="1" t="s">
        <v>183</v>
      </c>
      <c r="N24" s="1" t="s">
        <v>183</v>
      </c>
      <c r="O24" s="1" t="s">
        <v>184</v>
      </c>
      <c r="P24" s="1" t="s">
        <v>185</v>
      </c>
      <c r="Q24" s="1" t="s">
        <v>325</v>
      </c>
      <c r="R24" s="1" t="s">
        <v>187</v>
      </c>
      <c r="S24" s="1" t="s">
        <v>188</v>
      </c>
      <c r="T24" s="1" t="s">
        <v>189</v>
      </c>
    </row>
    <row r="25" s="1" customFormat="1" spans="1:20">
      <c r="A25" s="3">
        <v>16076717076</v>
      </c>
      <c r="B25" s="1" t="s">
        <v>326</v>
      </c>
      <c r="C25" s="1" t="s">
        <v>327</v>
      </c>
      <c r="D25" s="1" t="s">
        <v>328</v>
      </c>
      <c r="E25" s="1" t="s">
        <v>329</v>
      </c>
      <c r="F25" s="1" t="s">
        <v>175</v>
      </c>
      <c r="G25" s="1" t="s">
        <v>179</v>
      </c>
      <c r="H25" s="1" t="s">
        <v>180</v>
      </c>
      <c r="I25" s="1" t="s">
        <v>330</v>
      </c>
      <c r="J25" s="1" t="s">
        <v>29</v>
      </c>
      <c r="K25" s="1" t="s">
        <v>331</v>
      </c>
      <c r="L25" s="1" t="s">
        <v>331</v>
      </c>
      <c r="M25" s="1" t="s">
        <v>183</v>
      </c>
      <c r="N25" s="1" t="s">
        <v>183</v>
      </c>
      <c r="O25" s="1" t="s">
        <v>184</v>
      </c>
      <c r="P25" s="1" t="s">
        <v>185</v>
      </c>
      <c r="Q25" s="1" t="s">
        <v>332</v>
      </c>
      <c r="R25" s="1" t="s">
        <v>187</v>
      </c>
      <c r="S25" s="1" t="s">
        <v>188</v>
      </c>
      <c r="T25" s="1" t="s">
        <v>189</v>
      </c>
    </row>
    <row r="26" s="1" customFormat="1" spans="1:20">
      <c r="A26" s="3">
        <v>16070528857</v>
      </c>
      <c r="B26" s="1" t="s">
        <v>326</v>
      </c>
      <c r="C26" s="1" t="s">
        <v>333</v>
      </c>
      <c r="D26" s="1" t="s">
        <v>334</v>
      </c>
      <c r="E26" s="1" t="s">
        <v>335</v>
      </c>
      <c r="F26" s="1" t="s">
        <v>175</v>
      </c>
      <c r="G26" s="1" t="s">
        <v>179</v>
      </c>
      <c r="H26" s="1" t="s">
        <v>180</v>
      </c>
      <c r="I26" s="1" t="s">
        <v>336</v>
      </c>
      <c r="J26" s="1" t="s">
        <v>29</v>
      </c>
      <c r="K26" s="1" t="s">
        <v>337</v>
      </c>
      <c r="L26" s="1" t="s">
        <v>337</v>
      </c>
      <c r="M26" s="1" t="s">
        <v>183</v>
      </c>
      <c r="N26" s="1" t="s">
        <v>183</v>
      </c>
      <c r="O26" s="1" t="s">
        <v>184</v>
      </c>
      <c r="P26" s="1" t="s">
        <v>185</v>
      </c>
      <c r="Q26" s="1" t="s">
        <v>338</v>
      </c>
      <c r="R26" s="1" t="s">
        <v>187</v>
      </c>
      <c r="S26" s="1" t="s">
        <v>188</v>
      </c>
      <c r="T26" s="1" t="s">
        <v>189</v>
      </c>
    </row>
    <row r="27" s="1" customFormat="1" spans="1:20">
      <c r="A27" s="3">
        <v>16055523583</v>
      </c>
      <c r="B27" s="1" t="s">
        <v>339</v>
      </c>
      <c r="C27" s="1" t="s">
        <v>340</v>
      </c>
      <c r="D27" s="1" t="s">
        <v>341</v>
      </c>
      <c r="E27" s="1" t="s">
        <v>342</v>
      </c>
      <c r="F27" s="1" t="s">
        <v>275</v>
      </c>
      <c r="G27" s="1" t="s">
        <v>179</v>
      </c>
      <c r="H27" s="1" t="s">
        <v>180</v>
      </c>
      <c r="I27" s="1" t="s">
        <v>343</v>
      </c>
      <c r="J27" s="1" t="s">
        <v>29</v>
      </c>
      <c r="K27" s="1" t="s">
        <v>344</v>
      </c>
      <c r="L27" s="1" t="s">
        <v>344</v>
      </c>
      <c r="M27" s="1" t="s">
        <v>183</v>
      </c>
      <c r="N27" s="1" t="s">
        <v>183</v>
      </c>
      <c r="O27" s="1" t="s">
        <v>184</v>
      </c>
      <c r="P27" s="1" t="s">
        <v>185</v>
      </c>
      <c r="Q27" s="1" t="s">
        <v>345</v>
      </c>
      <c r="R27" s="1" t="s">
        <v>187</v>
      </c>
      <c r="S27" s="1" t="s">
        <v>188</v>
      </c>
      <c r="T27" s="1" t="s">
        <v>189</v>
      </c>
    </row>
    <row r="28" s="1" customFormat="1" spans="1:20">
      <c r="A28" s="3">
        <v>16049673267</v>
      </c>
      <c r="B28" s="1" t="s">
        <v>346</v>
      </c>
      <c r="C28" s="1" t="s">
        <v>347</v>
      </c>
      <c r="D28" s="1" t="s">
        <v>348</v>
      </c>
      <c r="E28" s="1" t="s">
        <v>349</v>
      </c>
      <c r="F28" s="1" t="s">
        <v>175</v>
      </c>
      <c r="G28" s="1" t="s">
        <v>179</v>
      </c>
      <c r="H28" s="1" t="s">
        <v>180</v>
      </c>
      <c r="I28" s="1" t="s">
        <v>350</v>
      </c>
      <c r="J28" s="1" t="s">
        <v>29</v>
      </c>
      <c r="K28" s="1" t="s">
        <v>351</v>
      </c>
      <c r="L28" s="1" t="s">
        <v>351</v>
      </c>
      <c r="M28" s="1" t="s">
        <v>183</v>
      </c>
      <c r="N28" s="1" t="s">
        <v>183</v>
      </c>
      <c r="O28" s="1" t="s">
        <v>184</v>
      </c>
      <c r="P28" s="1" t="s">
        <v>185</v>
      </c>
      <c r="Q28" s="1" t="s">
        <v>352</v>
      </c>
      <c r="R28" s="1" t="s">
        <v>187</v>
      </c>
      <c r="S28" s="1" t="s">
        <v>188</v>
      </c>
      <c r="T28" s="1" t="s">
        <v>189</v>
      </c>
    </row>
    <row r="29" s="1" customFormat="1" spans="1:20">
      <c r="A29" s="3">
        <v>16048816244</v>
      </c>
      <c r="B29" s="1" t="s">
        <v>346</v>
      </c>
      <c r="C29" s="1" t="s">
        <v>353</v>
      </c>
      <c r="D29" s="1" t="s">
        <v>354</v>
      </c>
      <c r="E29" s="1" t="s">
        <v>355</v>
      </c>
      <c r="F29" s="1" t="s">
        <v>246</v>
      </c>
      <c r="G29" s="1" t="s">
        <v>179</v>
      </c>
      <c r="H29" s="1" t="s">
        <v>180</v>
      </c>
      <c r="I29" s="1" t="s">
        <v>356</v>
      </c>
      <c r="J29" s="1" t="s">
        <v>29</v>
      </c>
      <c r="K29" s="1" t="s">
        <v>357</v>
      </c>
      <c r="L29" s="1" t="s">
        <v>357</v>
      </c>
      <c r="M29" s="1" t="s">
        <v>183</v>
      </c>
      <c r="N29" s="1" t="s">
        <v>183</v>
      </c>
      <c r="O29" s="1" t="s">
        <v>184</v>
      </c>
      <c r="P29" s="1" t="s">
        <v>185</v>
      </c>
      <c r="Q29" s="1" t="s">
        <v>358</v>
      </c>
      <c r="R29" s="1" t="s">
        <v>187</v>
      </c>
      <c r="S29" s="1" t="s">
        <v>188</v>
      </c>
      <c r="T29" s="1" t="s">
        <v>189</v>
      </c>
    </row>
    <row r="30" s="1" customFormat="1" spans="1:20">
      <c r="A30" s="3">
        <v>16048379761</v>
      </c>
      <c r="B30" s="1" t="s">
        <v>346</v>
      </c>
      <c r="C30" s="1" t="s">
        <v>359</v>
      </c>
      <c r="D30" s="1" t="s">
        <v>360</v>
      </c>
      <c r="E30" s="1" t="s">
        <v>361</v>
      </c>
      <c r="F30" s="1" t="s">
        <v>175</v>
      </c>
      <c r="G30" s="1" t="s">
        <v>179</v>
      </c>
      <c r="H30" s="1" t="s">
        <v>180</v>
      </c>
      <c r="I30" s="1" t="s">
        <v>362</v>
      </c>
      <c r="J30" s="1" t="s">
        <v>29</v>
      </c>
      <c r="K30" s="1" t="s">
        <v>363</v>
      </c>
      <c r="L30" s="1" t="s">
        <v>363</v>
      </c>
      <c r="M30" s="1" t="s">
        <v>183</v>
      </c>
      <c r="N30" s="1" t="s">
        <v>183</v>
      </c>
      <c r="O30" s="1" t="s">
        <v>184</v>
      </c>
      <c r="P30" s="1" t="s">
        <v>185</v>
      </c>
      <c r="Q30" s="1" t="s">
        <v>364</v>
      </c>
      <c r="R30" s="1" t="s">
        <v>187</v>
      </c>
      <c r="S30" s="1" t="s">
        <v>188</v>
      </c>
      <c r="T30" s="1" t="s">
        <v>189</v>
      </c>
    </row>
    <row r="31" s="1" customFormat="1" spans="1:20">
      <c r="A31" s="3">
        <v>16048233780</v>
      </c>
      <c r="B31" s="1" t="s">
        <v>346</v>
      </c>
      <c r="C31" s="1" t="s">
        <v>365</v>
      </c>
      <c r="D31" s="1" t="s">
        <v>366</v>
      </c>
      <c r="E31" s="1" t="s">
        <v>367</v>
      </c>
      <c r="F31" s="1" t="s">
        <v>246</v>
      </c>
      <c r="G31" s="1" t="s">
        <v>179</v>
      </c>
      <c r="H31" s="1" t="s">
        <v>180</v>
      </c>
      <c r="I31" s="1" t="s">
        <v>368</v>
      </c>
      <c r="J31" s="1" t="s">
        <v>29</v>
      </c>
      <c r="K31" s="1" t="s">
        <v>369</v>
      </c>
      <c r="L31" s="1" t="s">
        <v>369</v>
      </c>
      <c r="M31" s="1" t="s">
        <v>183</v>
      </c>
      <c r="N31" s="1" t="s">
        <v>183</v>
      </c>
      <c r="O31" s="1" t="s">
        <v>184</v>
      </c>
      <c r="P31" s="1" t="s">
        <v>185</v>
      </c>
      <c r="Q31" s="1" t="s">
        <v>370</v>
      </c>
      <c r="R31" s="1" t="s">
        <v>187</v>
      </c>
      <c r="S31" s="1" t="s">
        <v>188</v>
      </c>
      <c r="T31" s="1" t="s">
        <v>189</v>
      </c>
    </row>
    <row r="32" s="1" customFormat="1" spans="1:20">
      <c r="A32" s="3">
        <v>16047987577</v>
      </c>
      <c r="B32" s="1" t="s">
        <v>371</v>
      </c>
      <c r="C32" s="1" t="s">
        <v>372</v>
      </c>
      <c r="D32" s="1" t="s">
        <v>373</v>
      </c>
      <c r="E32" s="1" t="s">
        <v>374</v>
      </c>
      <c r="F32" s="1" t="s">
        <v>175</v>
      </c>
      <c r="G32" s="1" t="s">
        <v>179</v>
      </c>
      <c r="H32" s="1" t="s">
        <v>180</v>
      </c>
      <c r="I32" s="1" t="s">
        <v>375</v>
      </c>
      <c r="J32" s="1" t="s">
        <v>29</v>
      </c>
      <c r="K32" s="1" t="s">
        <v>376</v>
      </c>
      <c r="L32" s="1" t="s">
        <v>376</v>
      </c>
      <c r="M32" s="1" t="s">
        <v>183</v>
      </c>
      <c r="N32" s="1" t="s">
        <v>183</v>
      </c>
      <c r="O32" s="1" t="s">
        <v>184</v>
      </c>
      <c r="P32" s="1" t="s">
        <v>185</v>
      </c>
      <c r="Q32" s="1" t="s">
        <v>377</v>
      </c>
      <c r="R32" s="1" t="s">
        <v>187</v>
      </c>
      <c r="S32" s="1" t="s">
        <v>188</v>
      </c>
      <c r="T32" s="1" t="s">
        <v>189</v>
      </c>
    </row>
    <row r="33" s="1" customFormat="1" spans="1:20">
      <c r="A33" s="3">
        <v>16047410892</v>
      </c>
      <c r="B33" s="1" t="s">
        <v>371</v>
      </c>
      <c r="C33" s="1" t="s">
        <v>378</v>
      </c>
      <c r="D33" s="1" t="s">
        <v>379</v>
      </c>
      <c r="E33" s="1" t="s">
        <v>380</v>
      </c>
      <c r="F33" s="1" t="s">
        <v>175</v>
      </c>
      <c r="G33" s="1" t="s">
        <v>179</v>
      </c>
      <c r="H33" s="1" t="s">
        <v>180</v>
      </c>
      <c r="I33" s="1" t="s">
        <v>381</v>
      </c>
      <c r="J33" s="1" t="s">
        <v>29</v>
      </c>
      <c r="K33" s="1" t="s">
        <v>382</v>
      </c>
      <c r="L33" s="1" t="s">
        <v>382</v>
      </c>
      <c r="M33" s="1" t="s">
        <v>183</v>
      </c>
      <c r="N33" s="1" t="s">
        <v>183</v>
      </c>
      <c r="O33" s="1" t="s">
        <v>184</v>
      </c>
      <c r="P33" s="1" t="s">
        <v>185</v>
      </c>
      <c r="Q33" s="1" t="s">
        <v>383</v>
      </c>
      <c r="R33" s="1" t="s">
        <v>187</v>
      </c>
      <c r="S33" s="1" t="s">
        <v>188</v>
      </c>
      <c r="T33" s="1" t="s">
        <v>189</v>
      </c>
    </row>
    <row r="34" s="1" customFormat="1" spans="1:20">
      <c r="A34" s="3">
        <v>16041295451</v>
      </c>
      <c r="B34" s="1" t="s">
        <v>384</v>
      </c>
      <c r="C34" s="1" t="s">
        <v>385</v>
      </c>
      <c r="D34" s="1" t="s">
        <v>386</v>
      </c>
      <c r="E34" s="1" t="s">
        <v>387</v>
      </c>
      <c r="F34" s="1" t="s">
        <v>175</v>
      </c>
      <c r="G34" s="1" t="s">
        <v>179</v>
      </c>
      <c r="H34" s="1" t="s">
        <v>180</v>
      </c>
      <c r="I34" s="1" t="s">
        <v>388</v>
      </c>
      <c r="J34" s="1" t="s">
        <v>29</v>
      </c>
      <c r="K34" s="1" t="s">
        <v>389</v>
      </c>
      <c r="L34" s="1" t="s">
        <v>389</v>
      </c>
      <c r="M34" s="1" t="s">
        <v>183</v>
      </c>
      <c r="N34" s="1" t="s">
        <v>183</v>
      </c>
      <c r="O34" s="1" t="s">
        <v>184</v>
      </c>
      <c r="P34" s="1" t="s">
        <v>185</v>
      </c>
      <c r="Q34" s="1" t="s">
        <v>390</v>
      </c>
      <c r="R34" s="1" t="s">
        <v>187</v>
      </c>
      <c r="S34" s="1" t="s">
        <v>188</v>
      </c>
      <c r="T34" s="1" t="s">
        <v>189</v>
      </c>
    </row>
    <row r="35" s="1" customFormat="1" spans="1:20">
      <c r="A35" s="3">
        <v>16036810800</v>
      </c>
      <c r="B35" s="1" t="s">
        <v>391</v>
      </c>
      <c r="C35" s="1" t="s">
        <v>392</v>
      </c>
      <c r="D35" s="1" t="s">
        <v>393</v>
      </c>
      <c r="E35" s="1" t="s">
        <v>394</v>
      </c>
      <c r="F35" s="1" t="s">
        <v>175</v>
      </c>
      <c r="G35" s="1" t="s">
        <v>179</v>
      </c>
      <c r="H35" s="1" t="s">
        <v>180</v>
      </c>
      <c r="I35" s="1" t="s">
        <v>395</v>
      </c>
      <c r="J35" s="1" t="s">
        <v>29</v>
      </c>
      <c r="K35" s="1" t="s">
        <v>396</v>
      </c>
      <c r="L35" s="1" t="s">
        <v>396</v>
      </c>
      <c r="M35" s="1" t="s">
        <v>183</v>
      </c>
      <c r="N35" s="1" t="s">
        <v>183</v>
      </c>
      <c r="O35" s="1" t="s">
        <v>184</v>
      </c>
      <c r="P35" s="1" t="s">
        <v>185</v>
      </c>
      <c r="Q35" s="1" t="s">
        <v>397</v>
      </c>
      <c r="R35" s="1" t="s">
        <v>187</v>
      </c>
      <c r="S35" s="1" t="s">
        <v>188</v>
      </c>
      <c r="T35" s="1" t="s">
        <v>189</v>
      </c>
    </row>
    <row r="36" s="1" customFormat="1" spans="1:20">
      <c r="A36" s="3">
        <v>16036777008</v>
      </c>
      <c r="B36" s="1" t="s">
        <v>391</v>
      </c>
      <c r="C36" s="1" t="s">
        <v>398</v>
      </c>
      <c r="D36" s="1" t="s">
        <v>393</v>
      </c>
      <c r="E36" s="1" t="s">
        <v>394</v>
      </c>
      <c r="F36" s="1" t="s">
        <v>175</v>
      </c>
      <c r="G36" s="1" t="s">
        <v>179</v>
      </c>
      <c r="H36" s="1" t="s">
        <v>180</v>
      </c>
      <c r="I36" s="1" t="s">
        <v>399</v>
      </c>
      <c r="J36" s="1" t="s">
        <v>29</v>
      </c>
      <c r="K36" s="1" t="s">
        <v>400</v>
      </c>
      <c r="L36" s="1" t="s">
        <v>400</v>
      </c>
      <c r="M36" s="1" t="s">
        <v>183</v>
      </c>
      <c r="N36" s="1" t="s">
        <v>183</v>
      </c>
      <c r="O36" s="1" t="s">
        <v>184</v>
      </c>
      <c r="P36" s="1" t="s">
        <v>185</v>
      </c>
      <c r="Q36" s="1" t="s">
        <v>401</v>
      </c>
      <c r="R36" s="1" t="s">
        <v>187</v>
      </c>
      <c r="S36" s="1" t="s">
        <v>188</v>
      </c>
      <c r="T36" s="1" t="s">
        <v>189</v>
      </c>
    </row>
    <row r="37" s="1" customFormat="1" spans="1:20">
      <c r="A37" s="3">
        <v>16027309837</v>
      </c>
      <c r="B37" s="1" t="s">
        <v>402</v>
      </c>
      <c r="C37" s="1" t="s">
        <v>403</v>
      </c>
      <c r="D37" s="1" t="s">
        <v>404</v>
      </c>
      <c r="E37" s="1" t="s">
        <v>405</v>
      </c>
      <c r="F37" s="1" t="s">
        <v>175</v>
      </c>
      <c r="G37" s="1" t="s">
        <v>179</v>
      </c>
      <c r="H37" s="1" t="s">
        <v>180</v>
      </c>
      <c r="I37" s="1" t="s">
        <v>406</v>
      </c>
      <c r="J37" s="1" t="s">
        <v>29</v>
      </c>
      <c r="K37" s="1" t="s">
        <v>304</v>
      </c>
      <c r="L37" s="1" t="s">
        <v>304</v>
      </c>
      <c r="M37" s="1" t="s">
        <v>183</v>
      </c>
      <c r="N37" s="1" t="s">
        <v>183</v>
      </c>
      <c r="O37" s="1" t="s">
        <v>184</v>
      </c>
      <c r="P37" s="1" t="s">
        <v>185</v>
      </c>
      <c r="Q37" s="1" t="s">
        <v>407</v>
      </c>
      <c r="R37" s="1" t="s">
        <v>187</v>
      </c>
      <c r="S37" s="1" t="s">
        <v>188</v>
      </c>
      <c r="T37" s="1" t="s">
        <v>189</v>
      </c>
    </row>
    <row r="38" s="1" customFormat="1" spans="1:20">
      <c r="A38" s="3">
        <v>16024604805</v>
      </c>
      <c r="B38" s="1" t="s">
        <v>408</v>
      </c>
      <c r="C38" s="1" t="s">
        <v>409</v>
      </c>
      <c r="D38" s="1" t="s">
        <v>410</v>
      </c>
      <c r="E38" s="1" t="s">
        <v>411</v>
      </c>
      <c r="F38" s="1" t="s">
        <v>175</v>
      </c>
      <c r="G38" s="1" t="s">
        <v>179</v>
      </c>
      <c r="H38" s="1" t="s">
        <v>180</v>
      </c>
      <c r="I38" s="1" t="s">
        <v>412</v>
      </c>
      <c r="J38" s="1" t="s">
        <v>29</v>
      </c>
      <c r="K38" s="1" t="s">
        <v>413</v>
      </c>
      <c r="L38" s="1" t="s">
        <v>413</v>
      </c>
      <c r="M38" s="1" t="s">
        <v>183</v>
      </c>
      <c r="N38" s="1" t="s">
        <v>183</v>
      </c>
      <c r="O38" s="1" t="s">
        <v>184</v>
      </c>
      <c r="P38" s="1" t="s">
        <v>185</v>
      </c>
      <c r="Q38" s="1" t="s">
        <v>414</v>
      </c>
      <c r="R38" s="1" t="s">
        <v>187</v>
      </c>
      <c r="S38" s="1" t="s">
        <v>188</v>
      </c>
      <c r="T38" s="1" t="s">
        <v>189</v>
      </c>
    </row>
    <row r="39" s="1" customFormat="1" spans="1:20">
      <c r="A39" s="3">
        <v>15940943455</v>
      </c>
      <c r="B39" s="1" t="s">
        <v>415</v>
      </c>
      <c r="C39" s="1" t="s">
        <v>416</v>
      </c>
      <c r="D39" s="1" t="s">
        <v>417</v>
      </c>
      <c r="E39" s="1" t="s">
        <v>418</v>
      </c>
      <c r="F39" s="1" t="s">
        <v>175</v>
      </c>
      <c r="G39" s="1" t="s">
        <v>179</v>
      </c>
      <c r="H39" s="1" t="s">
        <v>180</v>
      </c>
      <c r="I39" s="1" t="s">
        <v>419</v>
      </c>
      <c r="J39" s="1" t="s">
        <v>29</v>
      </c>
      <c r="K39" s="1" t="s">
        <v>357</v>
      </c>
      <c r="L39" s="1" t="s">
        <v>357</v>
      </c>
      <c r="M39" s="1" t="s">
        <v>183</v>
      </c>
      <c r="N39" s="1" t="s">
        <v>183</v>
      </c>
      <c r="O39" s="1" t="s">
        <v>184</v>
      </c>
      <c r="P39" s="1" t="s">
        <v>185</v>
      </c>
      <c r="Q39" s="1" t="s">
        <v>420</v>
      </c>
      <c r="R39" s="1" t="s">
        <v>187</v>
      </c>
      <c r="S39" s="1" t="s">
        <v>188</v>
      </c>
      <c r="T39" s="1" t="s">
        <v>189</v>
      </c>
    </row>
    <row r="40" s="1" customFormat="1" spans="1:20">
      <c r="A40" s="3">
        <v>15931894235</v>
      </c>
      <c r="B40" s="1" t="s">
        <v>415</v>
      </c>
      <c r="C40" s="1" t="s">
        <v>421</v>
      </c>
      <c r="D40" s="1" t="s">
        <v>422</v>
      </c>
      <c r="E40" s="1" t="s">
        <v>423</v>
      </c>
      <c r="F40" s="1" t="s">
        <v>175</v>
      </c>
      <c r="G40" s="1" t="s">
        <v>179</v>
      </c>
      <c r="H40" s="1" t="s">
        <v>180</v>
      </c>
      <c r="I40" s="1" t="s">
        <v>424</v>
      </c>
      <c r="J40" s="1" t="s">
        <v>29</v>
      </c>
      <c r="K40" s="1" t="s">
        <v>425</v>
      </c>
      <c r="L40" s="1" t="s">
        <v>425</v>
      </c>
      <c r="M40" s="1" t="s">
        <v>183</v>
      </c>
      <c r="N40" s="1" t="s">
        <v>183</v>
      </c>
      <c r="O40" s="1" t="s">
        <v>184</v>
      </c>
      <c r="P40" s="1" t="s">
        <v>185</v>
      </c>
      <c r="Q40" s="1" t="s">
        <v>426</v>
      </c>
      <c r="R40" s="1" t="s">
        <v>187</v>
      </c>
      <c r="S40" s="1" t="s">
        <v>188</v>
      </c>
      <c r="T40" s="1" t="s">
        <v>189</v>
      </c>
    </row>
    <row r="41" s="1" customFormat="1" spans="1:20">
      <c r="A41" s="3">
        <v>15888877155</v>
      </c>
      <c r="B41" s="1" t="s">
        <v>427</v>
      </c>
      <c r="C41" s="1" t="s">
        <v>428</v>
      </c>
      <c r="D41" s="1" t="s">
        <v>429</v>
      </c>
      <c r="E41" s="1" t="s">
        <v>430</v>
      </c>
      <c r="F41" s="1" t="s">
        <v>175</v>
      </c>
      <c r="G41" s="1" t="s">
        <v>179</v>
      </c>
      <c r="H41" s="1" t="s">
        <v>180</v>
      </c>
      <c r="I41" s="1" t="s">
        <v>431</v>
      </c>
      <c r="J41" s="1" t="s">
        <v>29</v>
      </c>
      <c r="K41" s="1" t="s">
        <v>432</v>
      </c>
      <c r="L41" s="1" t="s">
        <v>432</v>
      </c>
      <c r="M41" s="1" t="s">
        <v>183</v>
      </c>
      <c r="N41" s="1" t="s">
        <v>183</v>
      </c>
      <c r="O41" s="1" t="s">
        <v>184</v>
      </c>
      <c r="P41" s="1" t="s">
        <v>185</v>
      </c>
      <c r="Q41" s="1" t="s">
        <v>433</v>
      </c>
      <c r="R41" s="1" t="s">
        <v>187</v>
      </c>
      <c r="S41" s="1" t="s">
        <v>188</v>
      </c>
      <c r="T41" s="1" t="s">
        <v>189</v>
      </c>
    </row>
    <row r="42" s="1" customFormat="1" spans="1:20">
      <c r="A42" s="3">
        <v>15873845483</v>
      </c>
      <c r="B42" s="1" t="s">
        <v>434</v>
      </c>
      <c r="C42" s="1" t="s">
        <v>435</v>
      </c>
      <c r="D42" s="1" t="s">
        <v>436</v>
      </c>
      <c r="E42" s="1" t="s">
        <v>437</v>
      </c>
      <c r="F42" s="1" t="s">
        <v>175</v>
      </c>
      <c r="G42" s="1" t="s">
        <v>179</v>
      </c>
      <c r="H42" s="1" t="s">
        <v>180</v>
      </c>
      <c r="I42" s="1" t="s">
        <v>438</v>
      </c>
      <c r="J42" s="1" t="s">
        <v>29</v>
      </c>
      <c r="K42" s="1" t="s">
        <v>357</v>
      </c>
      <c r="L42" s="1" t="s">
        <v>357</v>
      </c>
      <c r="M42" s="1" t="s">
        <v>183</v>
      </c>
      <c r="N42" s="1" t="s">
        <v>183</v>
      </c>
      <c r="O42" s="1" t="s">
        <v>184</v>
      </c>
      <c r="P42" s="1" t="s">
        <v>185</v>
      </c>
      <c r="Q42" s="1" t="s">
        <v>439</v>
      </c>
      <c r="R42" s="1" t="s">
        <v>187</v>
      </c>
      <c r="S42" s="1" t="s">
        <v>188</v>
      </c>
      <c r="T42" s="1" t="s">
        <v>189</v>
      </c>
    </row>
    <row r="43" s="1" customFormat="1" spans="1:20">
      <c r="A43" s="3">
        <v>15826167397</v>
      </c>
      <c r="B43" s="1" t="s">
        <v>440</v>
      </c>
      <c r="C43" s="1" t="s">
        <v>441</v>
      </c>
      <c r="D43" s="1" t="s">
        <v>442</v>
      </c>
      <c r="E43" s="1" t="s">
        <v>443</v>
      </c>
      <c r="F43" s="1" t="s">
        <v>175</v>
      </c>
      <c r="G43" s="1" t="s">
        <v>179</v>
      </c>
      <c r="H43" s="1" t="s">
        <v>180</v>
      </c>
      <c r="I43" s="1" t="s">
        <v>444</v>
      </c>
      <c r="J43" s="1" t="s">
        <v>29</v>
      </c>
      <c r="K43" s="1" t="s">
        <v>445</v>
      </c>
      <c r="L43" s="1" t="s">
        <v>445</v>
      </c>
      <c r="M43" s="1" t="s">
        <v>183</v>
      </c>
      <c r="N43" s="1" t="s">
        <v>183</v>
      </c>
      <c r="O43" s="1" t="s">
        <v>184</v>
      </c>
      <c r="P43" s="1" t="s">
        <v>185</v>
      </c>
      <c r="Q43" s="1" t="s">
        <v>446</v>
      </c>
      <c r="R43" s="1" t="s">
        <v>187</v>
      </c>
      <c r="S43" s="1" t="s">
        <v>188</v>
      </c>
      <c r="T43" s="1" t="s">
        <v>189</v>
      </c>
    </row>
    <row r="44" s="1" customFormat="1" spans="1:20">
      <c r="A44" s="3">
        <v>15806031912</v>
      </c>
      <c r="B44" s="1" t="s">
        <v>447</v>
      </c>
      <c r="C44" s="1" t="s">
        <v>448</v>
      </c>
      <c r="D44" s="1" t="s">
        <v>449</v>
      </c>
      <c r="E44" s="1" t="s">
        <v>450</v>
      </c>
      <c r="F44" s="1" t="s">
        <v>246</v>
      </c>
      <c r="G44" s="1" t="s">
        <v>179</v>
      </c>
      <c r="H44" s="1" t="s">
        <v>180</v>
      </c>
      <c r="I44" s="1" t="s">
        <v>184</v>
      </c>
      <c r="J44" s="1" t="s">
        <v>29</v>
      </c>
      <c r="K44" s="1" t="s">
        <v>184</v>
      </c>
      <c r="L44" s="1" t="s">
        <v>184</v>
      </c>
      <c r="M44" s="1" t="s">
        <v>183</v>
      </c>
      <c r="N44" s="1" t="s">
        <v>183</v>
      </c>
      <c r="O44" s="1" t="s">
        <v>184</v>
      </c>
      <c r="P44" s="1" t="s">
        <v>185</v>
      </c>
      <c r="Q44" s="1" t="s">
        <v>451</v>
      </c>
      <c r="R44" s="1" t="s">
        <v>187</v>
      </c>
      <c r="S44" s="1" t="s">
        <v>188</v>
      </c>
      <c r="T44" s="1" t="s">
        <v>189</v>
      </c>
    </row>
    <row r="45" s="1" customFormat="1" spans="1:20">
      <c r="A45" s="3">
        <v>15748062775</v>
      </c>
      <c r="B45" s="1" t="s">
        <v>452</v>
      </c>
      <c r="C45" s="1" t="s">
        <v>453</v>
      </c>
      <c r="D45" s="1" t="s">
        <v>454</v>
      </c>
      <c r="E45" s="1" t="s">
        <v>455</v>
      </c>
      <c r="F45" s="1" t="s">
        <v>281</v>
      </c>
      <c r="G45" s="1" t="s">
        <v>179</v>
      </c>
      <c r="H45" s="1" t="s">
        <v>180</v>
      </c>
      <c r="I45" s="1" t="s">
        <v>184</v>
      </c>
      <c r="J45" s="1" t="s">
        <v>29</v>
      </c>
      <c r="K45" s="1" t="s">
        <v>184</v>
      </c>
      <c r="L45" s="1" t="s">
        <v>184</v>
      </c>
      <c r="M45" s="1" t="s">
        <v>183</v>
      </c>
      <c r="N45" s="1" t="s">
        <v>183</v>
      </c>
      <c r="O45" s="1" t="s">
        <v>184</v>
      </c>
      <c r="P45" s="1" t="s">
        <v>185</v>
      </c>
      <c r="Q45" s="1" t="s">
        <v>456</v>
      </c>
      <c r="R45" s="1" t="s">
        <v>187</v>
      </c>
      <c r="S45" s="1" t="s">
        <v>188</v>
      </c>
      <c r="T45" s="1" t="s">
        <v>189</v>
      </c>
    </row>
    <row r="46" s="1" customFormat="1" spans="1:20">
      <c r="A46" s="3">
        <v>15530991596</v>
      </c>
      <c r="B46" s="1" t="s">
        <v>457</v>
      </c>
      <c r="C46" s="1" t="s">
        <v>458</v>
      </c>
      <c r="D46" s="1" t="s">
        <v>459</v>
      </c>
      <c r="E46" s="1" t="s">
        <v>460</v>
      </c>
      <c r="F46" s="1" t="s">
        <v>281</v>
      </c>
      <c r="G46" s="1" t="s">
        <v>179</v>
      </c>
      <c r="H46" s="1" t="s">
        <v>180</v>
      </c>
      <c r="I46" s="1" t="s">
        <v>461</v>
      </c>
      <c r="J46" s="1" t="s">
        <v>29</v>
      </c>
      <c r="K46" s="1" t="s">
        <v>462</v>
      </c>
      <c r="L46" s="1" t="s">
        <v>462</v>
      </c>
      <c r="M46" s="1" t="s">
        <v>183</v>
      </c>
      <c r="N46" s="1" t="s">
        <v>183</v>
      </c>
      <c r="O46" s="1" t="s">
        <v>184</v>
      </c>
      <c r="P46" s="1" t="s">
        <v>185</v>
      </c>
      <c r="Q46" s="1" t="s">
        <v>463</v>
      </c>
      <c r="R46" s="1" t="s">
        <v>187</v>
      </c>
      <c r="S46" s="1" t="s">
        <v>188</v>
      </c>
      <c r="T46" s="1" t="s">
        <v>189</v>
      </c>
    </row>
    <row r="47" s="1" customFormat="1" spans="1:20">
      <c r="A47" s="3">
        <v>14650200422</v>
      </c>
      <c r="B47" s="1" t="s">
        <v>464</v>
      </c>
      <c r="C47" s="1" t="s">
        <v>465</v>
      </c>
      <c r="D47" s="1" t="s">
        <v>466</v>
      </c>
      <c r="E47" s="1" t="s">
        <v>467</v>
      </c>
      <c r="F47" s="1" t="s">
        <v>175</v>
      </c>
      <c r="G47" s="1" t="s">
        <v>179</v>
      </c>
      <c r="H47" s="1" t="s">
        <v>180</v>
      </c>
      <c r="I47" s="1" t="s">
        <v>184</v>
      </c>
      <c r="J47" s="1" t="s">
        <v>29</v>
      </c>
      <c r="K47" s="1" t="s">
        <v>184</v>
      </c>
      <c r="L47" s="1" t="s">
        <v>184</v>
      </c>
      <c r="M47" s="1" t="s">
        <v>183</v>
      </c>
      <c r="N47" s="1" t="s">
        <v>183</v>
      </c>
      <c r="O47" s="1" t="s">
        <v>184</v>
      </c>
      <c r="P47" s="1" t="s">
        <v>185</v>
      </c>
      <c r="Q47" s="1" t="s">
        <v>468</v>
      </c>
      <c r="R47" s="1" t="s">
        <v>187</v>
      </c>
      <c r="S47" s="1" t="s">
        <v>188</v>
      </c>
      <c r="T47" s="1" t="s">
        <v>189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2021-08-26T01:36:00Z</dcterms:created>
  <dcterms:modified xsi:type="dcterms:W3CDTF">2021-08-27T09:24:46Z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15231B6019674BB5915B40B691DE1F78</vt:lpwstr>
  </property>
  <property fmtid="{D5CDD505-2E9C-101B-9397-08002B2CF9AE}" pid="3" name="KSOProductBuildVer">
    <vt:lpwstr>2052-11.1.0.10503</vt:lpwstr>
  </property>
</Properties>
</file>