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<sst xmlns="http://schemas.openxmlformats.org/spreadsheetml/2006/main" count="128" uniqueCount="83">
  <si>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</si>
  <si>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</si>
  <si>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</si>
  <si>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</si>
  <si>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</si>
  <si>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</si>
  <si>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</si>
  <si>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</si>
  <si>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</si>
  <si>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</si>
  <si>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</si>
  <si>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</si>
  <si>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</si>
  <si>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</si>
  <si>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</si>
  <si>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</si>
  <si>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</si>
  <si>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</si>
  <si>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</si>
  <si>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</si>
  <si>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</si>
  <si>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</si>
  <si>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</si>
  <si>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</si>
  <si>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</si>
  <si>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</si>
  <si>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</si>
  <si>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[梅州]梅州麓湖山酒店(67856423)</t>
  </si>
  <si>
    <t>公寓标准大床房&lt;双人入住&gt;&lt;内宾&gt;&lt;预付&gt;&lt;双早&gt;&lt;新酒店礼盒&gt;</t>
  </si>
  <si>
    <t>CNY</t>
  </si>
  <si>
    <t>邓传华,邓传华一,邓传华二,邓传华三,邓传华四,邓传华五,邓传华六,邓传华七</t>
  </si>
  <si>
    <t>CA363210827CNY</t>
  </si>
  <si>
    <t>未提现</t>
  </si>
  <si>
    <t>携程开票</t>
  </si>
  <si>
    <t>[东莞]东莞V+国际青年人才公寓(78283918)</t>
  </si>
  <si>
    <t>北欧风一室大床房&lt;双人入住&gt;&lt;无早&gt;</t>
  </si>
  <si>
    <t>冉正英</t>
  </si>
  <si>
    <t>取消</t>
  </si>
  <si>
    <t>[梅州]梅州英思廷酒店(78507419)</t>
  </si>
  <si>
    <t>廷悦大床房&lt;大床&gt;&lt;双人入住&gt;&lt;内宾&gt;&lt;无早&gt;</t>
  </si>
  <si>
    <t>江小娴</t>
  </si>
  <si>
    <t>，</t>
  </si>
  <si>
    <t>A210827092655481</t>
  </si>
  <si>
    <t>A210827092738481</t>
  </si>
  <si>
    <t>CNY / HKD 当前参考汇率: 1.200938117</t>
  </si>
  <si>
    <t>总计： 2573.46 CNY/
3090.57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</si>
  <si>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</si>
  <si>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</si>
  <si>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</si>
  <si>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</si>
  <si>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</si>
  <si>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</si>
  <si>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</si>
  <si>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</si>
  <si>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</si>
  <si>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</si>
  <si>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</si>
  <si>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</si>
  <si>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</si>
  <si>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</si>
  <si>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</si>
  <si>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</si>
  <si>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</si>
  <si>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2021-08-11</t>
  </si>
  <si>
    <t>2221085</t>
  </si>
  <si>
    <t>梅州英思廷酒店</t>
  </si>
  <si>
    <t>2021-08-12</t>
  </si>
  <si>
    <t>退房日周结</t>
  </si>
  <si>
    <t>207.06</t>
  </si>
  <si>
    <t>RMB</t>
  </si>
  <si>
    <t>0</t>
  </si>
  <si>
    <t>0.00</t>
  </si>
  <si>
    <t>携程国内直连(DD)</t>
  </si>
  <si>
    <t>2021-08-11 18:42:12</t>
  </si>
  <si>
    <t>否</t>
  </si>
  <si>
    <t>汇智国际旅游发展有限公司</t>
  </si>
  <si>
    <t>直采</t>
  </si>
  <si>
    <t>2021-08-10</t>
  </si>
  <si>
    <t>2220314</t>
  </si>
  <si>
    <t>梅州麓湖山酒店</t>
  </si>
  <si>
    <t>2366.40</t>
  </si>
  <si>
    <t>2021-08-10 12:51:37</t>
  </si>
  <si>
    <t>Saas酒店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</si>
</sst>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18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1" borderId="7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21" fillId="10" borderId="5" applyNumberFormat="0" applyAlignment="0" applyProtection="0">
      <alignment vertical="center"/>
    </xf>
    <xf numFmtId="0" fontId="22" fillId="32" borderId="8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16045842391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44419</v>
      </c>
      <c r="G2" s="5">
        <v>44420</v>
      </c>
      <c r="H2" s="4">
        <v>8</v>
      </c>
      <c r="I2" s="4">
        <v>1</v>
      </c>
      <c r="J2" s="4">
        <v>8</v>
      </c>
      <c r="K2" s="4" t="s">
        <v>29</v>
      </c>
      <c r="L2" s="4">
        <v>2366.4</v>
      </c>
      <c r="M2" s="4">
        <v>2366.4</v>
      </c>
      <c r="N2" s="4" t="s">
        <v>30</v>
      </c>
      <c r="O2" s="4" t="s">
        <v>31</v>
      </c>
      <c r="P2" s="4" t="s">
        <v>32</v>
      </c>
      <c r="Q2" s="4">
        <v>0</v>
      </c>
      <c r="R2" s="7">
        <v>44418</v>
      </c>
      <c r="S2" s="5">
        <v>44435</v>
      </c>
      <c r="T2" s="4" t="s">
        <v>33</v>
      </c>
      <c r="U2" s="4">
        <v>2366.4</v>
      </c>
      <c r="V2" s="4">
        <v>0</v>
      </c>
      <c r="W2" s="4">
        <v>0</v>
      </c>
      <c r="X2" s="4">
        <v>2220314</v>
      </c>
    </row>
    <row r="3" s="4" customFormat="1" spans="1:23">
      <c r="A3" s="4">
        <v>16049296827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44419</v>
      </c>
      <c r="G3" s="5">
        <v>44420</v>
      </c>
      <c r="H3" s="4">
        <v>1</v>
      </c>
      <c r="I3" s="4">
        <v>1</v>
      </c>
      <c r="J3" s="4">
        <v>1</v>
      </c>
      <c r="K3" s="4" t="s">
        <v>29</v>
      </c>
      <c r="L3" s="4">
        <v>91.8</v>
      </c>
      <c r="M3" s="4">
        <v>91.8</v>
      </c>
      <c r="N3" s="4" t="s">
        <v>36</v>
      </c>
      <c r="O3" s="4" t="s">
        <v>31</v>
      </c>
      <c r="P3" s="4" t="s">
        <v>32</v>
      </c>
      <c r="Q3" s="4">
        <v>0</v>
      </c>
      <c r="R3" s="7">
        <v>44419</v>
      </c>
      <c r="S3" s="5">
        <v>44435</v>
      </c>
      <c r="T3" s="4" t="s">
        <v>33</v>
      </c>
      <c r="U3" s="4">
        <v>91.8</v>
      </c>
      <c r="V3" s="4">
        <v>0</v>
      </c>
      <c r="W3" s="4">
        <v>0</v>
      </c>
    </row>
    <row r="4" s="4" customFormat="1" spans="1:23">
      <c r="A4" s="4">
        <v>16049296827</v>
      </c>
      <c r="B4" s="4" t="s">
        <v>25</v>
      </c>
      <c r="C4" s="4" t="s">
        <v>37</v>
      </c>
      <c r="D4" s="4" t="s">
        <v>34</v>
      </c>
      <c r="E4" s="4" t="s">
        <v>35</v>
      </c>
      <c r="F4" s="5">
        <v>44419</v>
      </c>
      <c r="G4" s="5">
        <v>44420</v>
      </c>
      <c r="H4" s="4">
        <v>1</v>
      </c>
      <c r="I4" s="4">
        <v>1</v>
      </c>
      <c r="J4" s="4">
        <v>1</v>
      </c>
      <c r="K4" s="4" t="s">
        <v>29</v>
      </c>
      <c r="L4" s="4">
        <v>-91.8</v>
      </c>
      <c r="M4" s="4">
        <v>-91.8</v>
      </c>
      <c r="N4" s="4" t="s">
        <v>36</v>
      </c>
      <c r="O4" s="4" t="s">
        <v>31</v>
      </c>
      <c r="P4" s="4" t="s">
        <v>32</v>
      </c>
      <c r="Q4" s="4">
        <v>0</v>
      </c>
      <c r="R4" s="7">
        <v>44419</v>
      </c>
      <c r="S4" s="5">
        <v>44435</v>
      </c>
      <c r="T4" s="4" t="s">
        <v>33</v>
      </c>
      <c r="U4" s="4">
        <v>-91.8</v>
      </c>
      <c r="V4" s="4">
        <v>0</v>
      </c>
      <c r="W4" s="4">
        <v>0</v>
      </c>
    </row>
    <row r="5" s="4" customFormat="1" spans="1:24">
      <c r="A5" s="4">
        <v>16050413662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44419</v>
      </c>
      <c r="G5" s="5">
        <v>44420</v>
      </c>
      <c r="H5" s="4">
        <v>1</v>
      </c>
      <c r="I5" s="4">
        <v>1</v>
      </c>
      <c r="J5" s="4">
        <v>1</v>
      </c>
      <c r="K5" s="4" t="s">
        <v>29</v>
      </c>
      <c r="L5" s="4">
        <v>207.06</v>
      </c>
      <c r="M5" s="4">
        <v>207.06</v>
      </c>
      <c r="N5" s="4" t="s">
        <v>40</v>
      </c>
      <c r="O5" s="4" t="s">
        <v>31</v>
      </c>
      <c r="P5" s="4" t="s">
        <v>32</v>
      </c>
      <c r="Q5" s="4">
        <v>0</v>
      </c>
      <c r="R5" s="7">
        <v>44419</v>
      </c>
      <c r="S5" s="5">
        <v>44435</v>
      </c>
      <c r="T5" s="4" t="s">
        <v>33</v>
      </c>
      <c r="U5" s="4">
        <v>207.06</v>
      </c>
      <c r="V5" s="4">
        <v>0</v>
      </c>
      <c r="W5" s="4">
        <v>0</v>
      </c>
      <c r="X5" s="4">
        <v>2221085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I32" sqref="I32"/>
    </sheetView>
  </sheetViews>
  <sheetFormatPr defaultColWidth="9" defaultRowHeight="13.5"/>
  <cols>
    <col min="1" max="1" width="13.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spans="1:9">
      <c r="A2" s="4">
        <v>16045842391</v>
      </c>
      <c r="B2" s="5">
        <v>44419</v>
      </c>
      <c r="C2" s="5">
        <v>44420</v>
      </c>
      <c r="D2" s="4">
        <v>2366.4</v>
      </c>
      <c r="E2" s="4" t="str">
        <f>VLOOKUP(A2,HOP!A:L,12,0)</f>
        <v>2366.40</v>
      </c>
      <c r="F2" s="4" t="str">
        <f>VLOOKUP(A2,HOP!A:C,3,0)</f>
        <v>2220314</v>
      </c>
      <c r="G2" s="4">
        <f>D2-E2</f>
        <v>0</v>
      </c>
      <c r="H2" s="4" t="str">
        <f>$H$1&amp;F2</f>
        <v>，2220314</v>
      </c>
      <c r="I2" s="4" t="str">
        <f>VLOOKUP(A2,HOP!A:T,20,0)</f>
        <v>Saas酒店</v>
      </c>
    </row>
    <row r="3" s="4" customFormat="1" hidden="1" spans="1:9">
      <c r="A3" s="4">
        <v>16049296827</v>
      </c>
      <c r="B3" s="5">
        <v>44419</v>
      </c>
      <c r="C3" s="5">
        <v>44420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VLOOKUP(A3,HOP!A:T,20,0)</f>
        <v>#N/A</v>
      </c>
    </row>
    <row r="4" s="4" customFormat="1" spans="1:9">
      <c r="A4" s="4">
        <v>16050413662</v>
      </c>
      <c r="B4" s="5">
        <v>44419</v>
      </c>
      <c r="C4" s="5">
        <v>44420</v>
      </c>
      <c r="D4" s="4">
        <v>207.06</v>
      </c>
      <c r="E4" s="4" t="str">
        <f>VLOOKUP(A4,HOP!A:L,12,0)</f>
        <v>207.06</v>
      </c>
      <c r="F4" s="4" t="str">
        <f>VLOOKUP(A4,HOP!A:C,3,0)</f>
        <v>2221085</v>
      </c>
      <c r="G4" s="4">
        <f>D4-E4</f>
        <v>0</v>
      </c>
      <c r="H4" s="4" t="str">
        <f>$H$1&amp;F4</f>
        <v>，2221085</v>
      </c>
      <c r="I4" s="4" t="str">
        <f>VLOOKUP(A4,HOP!A:T,20,0)</f>
        <v>直采</v>
      </c>
    </row>
    <row r="6" spans="4:4">
      <c r="D6" s="4">
        <f>SUM(D2:D5)</f>
        <v>2573.46</v>
      </c>
    </row>
    <row r="9" spans="1:1">
      <c r="A9" s="4" t="s">
        <v>42</v>
      </c>
    </row>
    <row r="10" spans="1:1">
      <c r="A10" s="4" t="s">
        <v>43</v>
      </c>
    </row>
    <row r="11" spans="1:1">
      <c r="A11" s="4" t="s">
        <v>44</v>
      </c>
    </row>
    <row r="12" spans="1:1">
      <c r="A12" s="4" t="s">
        <v>45</v>
      </c>
    </row>
    <row r="17" spans="2:2">
      <c r="B17" s="6"/>
    </row>
    <row r="18" spans="2:2">
      <c r="B18" s="6"/>
    </row>
    <row r="19" spans="2:2">
      <c r="B19" s="6"/>
    </row>
  </sheetData>
  <autoFilter ref="A1:XFD12">
    <filterColumn colId="3">
      <filters blank="1">
        <filter val="2366.4"/>
        <filter val="207.06"/>
        <filter val="2573.4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</row>
    <row r="2" s="1" customFormat="1" spans="1:20">
      <c r="A2" s="3">
        <v>16050413662</v>
      </c>
      <c r="B2" s="1" t="s">
        <v>63</v>
      </c>
      <c r="C2" s="1" t="s">
        <v>64</v>
      </c>
      <c r="D2" s="1" t="s">
        <v>65</v>
      </c>
      <c r="E2" s="1" t="s">
        <v>40</v>
      </c>
      <c r="F2" s="1" t="s">
        <v>63</v>
      </c>
      <c r="G2" s="1" t="s">
        <v>66</v>
      </c>
      <c r="H2" s="1" t="s">
        <v>67</v>
      </c>
      <c r="I2" s="1" t="s">
        <v>68</v>
      </c>
      <c r="J2" s="1" t="s">
        <v>69</v>
      </c>
      <c r="K2" s="1" t="s">
        <v>68</v>
      </c>
      <c r="L2" s="1" t="s">
        <v>68</v>
      </c>
      <c r="M2" s="1" t="s">
        <v>70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</row>
    <row r="3" s="1" customFormat="1" spans="1:20">
      <c r="A3" s="3">
        <v>16045842391</v>
      </c>
      <c r="B3" s="1" t="s">
        <v>77</v>
      </c>
      <c r="C3" s="1" t="s">
        <v>78</v>
      </c>
      <c r="D3" s="1" t="s">
        <v>79</v>
      </c>
      <c r="E3" s="1" t="s">
        <v>30</v>
      </c>
      <c r="F3" s="1" t="s">
        <v>63</v>
      </c>
      <c r="G3" s="1" t="s">
        <v>66</v>
      </c>
      <c r="H3" s="1" t="s">
        <v>67</v>
      </c>
      <c r="I3" s="1" t="s">
        <v>80</v>
      </c>
      <c r="J3" s="1" t="s">
        <v>69</v>
      </c>
      <c r="K3" s="1" t="s">
        <v>80</v>
      </c>
      <c r="L3" s="1" t="s">
        <v>80</v>
      </c>
      <c r="M3" s="1" t="s">
        <v>70</v>
      </c>
      <c r="N3" s="1" t="s">
        <v>70</v>
      </c>
      <c r="O3" s="1" t="s">
        <v>71</v>
      </c>
      <c r="P3" s="1" t="s">
        <v>72</v>
      </c>
      <c r="Q3" s="1" t="s">
        <v>81</v>
      </c>
      <c r="R3" s="1" t="s">
        <v>74</v>
      </c>
      <c r="S3" s="1" t="s">
        <v>75</v>
      </c>
      <c r="T3" s="1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2021-08-27T01:19:11Z</dcterms:created>
  <dcterms:modified xsi:type="dcterms:W3CDTF">2021-08-27T01:26:37Z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405A54EF7DB84CCEB5B9724EC376C0A6</vt:lpwstr>
  </property>
  <property fmtid="{D5CDD505-2E9C-101B-9397-08002B2CF9AE}" pid="3" name="KSOProductBuildVer">
    <vt:lpwstr>2052-11.1.0.10503</vt:lpwstr>
  </property>
</Properties>
</file>