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对账!$1:$31</definedName>
  </definedNames>
  <calcPr calcId="144525"/>
</workbook>
</file>

<file path=xl/sharedStrings.xml><?xml version="1.0" encoding="utf-8"?>
<sst xmlns="http://schemas.openxmlformats.org/spreadsheetml/2006/main" count="687" uniqueCount="210">
  <si>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</si>
  <si>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</si>
  <si>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</si>
  <si>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</si>
  <si>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</si>
  <si>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</si>
  <si>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</si>
  <si>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</si>
  <si>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</si>
  <si>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</si>
  <si>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</si>
  <si>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</si>
  <si>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</si>
  <si>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</si>
  <si>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</si>
  <si>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</si>
  <si>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</si>
  <si>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</si>
  <si>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</si>
  <si>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</si>
  <si>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</si>
  <si>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</si>
  <si>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</si>
  <si>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</si>
  <si>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</si>
  <si>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</si>
  <si>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</si>
  <si>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[香港]香港恒丰酒店(Prudential Hotel)(54893903)</t>
  </si>
  <si>
    <t>高级双床房&lt;内宾&gt;&lt;双人入住&gt;&lt;预付&gt;&lt;无早&gt;</t>
  </si>
  <si>
    <t>CNY</t>
  </si>
  <si>
    <t>SIU/MI PO MABEL,SIU/MI PO MABEL,WAN/YUK MUI,LEUNG/YUET LING</t>
  </si>
  <si>
    <t>CA11323210827CNY</t>
  </si>
  <si>
    <t>未提现</t>
  </si>
  <si>
    <t>携程开票</t>
  </si>
  <si>
    <t>[礼县]尚客优酒店（礼县铭峰鹭岛国际店）(79025537)</t>
  </si>
  <si>
    <t>精品大床房&lt;双人入住&gt;&lt;内宾&gt;&lt;预付&gt;&lt;无早&gt;</t>
  </si>
  <si>
    <t>张文</t>
  </si>
  <si>
    <t>[宁波]丽呈睿轩宁波天一广场火车站酒店(78981496)</t>
  </si>
  <si>
    <t>优雅豪华大床房&lt;双人入住&gt;&lt;内宾&gt;&lt;预付&gt;&lt;双早&gt;</t>
  </si>
  <si>
    <t>赵宝生</t>
  </si>
  <si>
    <t>[北京]IU酒店(北京西客站六里桥东地铁站店)(66107591)</t>
  </si>
  <si>
    <t>小U精致大床房&lt;内宾&gt;&lt;双人入住&gt;&lt;预付&gt;&lt;无早&gt;</t>
  </si>
  <si>
    <t>杨风武</t>
  </si>
  <si>
    <t>[北京]喆啡酒店(北京中关村人民大学地铁站店)(64223441)</t>
  </si>
  <si>
    <t>啡凡豪华大床房&lt;内宾&gt;&lt;双人入住&gt;&lt;预付&gt;&lt;无早&gt;</t>
  </si>
  <si>
    <t>谢兆丹</t>
  </si>
  <si>
    <t>[保定]悦为智酒店(保定高新区保百购物广场店)(71638183)</t>
  </si>
  <si>
    <t>漫享百合大床房&lt;双人入住&gt;&lt;内宾&gt;&lt;预付&gt;&lt;双早&gt;</t>
  </si>
  <si>
    <t>国际阁</t>
  </si>
  <si>
    <t>智享精品双床房&lt;双人入住&gt;&lt;内宾&gt;&lt;预付&gt;&lt;无早&gt;</t>
  </si>
  <si>
    <t>郭玉梅</t>
  </si>
  <si>
    <t>[南宁]城市便捷(南宁金桥客运站汇金城店)(72814496)</t>
  </si>
  <si>
    <t>特惠大床房&lt;双人入住&gt;&lt;内宾&gt;&lt;预付&gt;&lt;无早&gt;</t>
  </si>
  <si>
    <t>先鑫</t>
  </si>
  <si>
    <t>苗金来</t>
  </si>
  <si>
    <t>李光县</t>
  </si>
  <si>
    <t>[宁乡]长沙通程温泉大酒店(64184994)</t>
  </si>
  <si>
    <t>公寓双床房&lt;双人入住&gt;&lt;内宾&gt;&lt;预付&gt;&lt;双早&gt;</t>
  </si>
  <si>
    <t>张清</t>
  </si>
  <si>
    <t>[张家口]张家口下花园蓝鲸丽呈酒店(78981528)</t>
  </si>
  <si>
    <t>商务大床&lt;双人入住&gt;&lt;内宾&gt;&lt;预付&gt;&lt;无早&gt;</t>
  </si>
  <si>
    <t>孙泉江</t>
  </si>
  <si>
    <t>[长春]长春盛捷中懋服务公寓(77367760)</t>
  </si>
  <si>
    <t>行政单房公寓&lt;双人入住&gt;&lt;内宾&gt;&lt;预付&gt;&lt;双早&gt;</t>
  </si>
  <si>
    <t>卜庆铭</t>
  </si>
  <si>
    <t>取消</t>
  </si>
  <si>
    <t>凯旋</t>
  </si>
  <si>
    <t>[绍兴]宜尚酒店(绍兴轻纺城跨境电商产业园店)(78099722)</t>
  </si>
  <si>
    <t>宜观大床房&lt;双人入住&gt;&lt;内宾&gt;&lt;预付&gt;&lt;无早&gt;</t>
  </si>
  <si>
    <t>许嘉琛</t>
  </si>
  <si>
    <t>[福州]维也纳智好酒店(福州上下杭中亭街店)(72922878)</t>
  </si>
  <si>
    <t>豪华大床房&lt;双人入住&gt;&lt;内宾&gt;&lt;预付&gt;&lt;无早&gt;</t>
  </si>
  <si>
    <t>陈智敏</t>
  </si>
  <si>
    <t>[北京]格林豪泰(北京昌平沙河地铁站店)(64183627)</t>
  </si>
  <si>
    <t>高级大床房&lt;双人入住&gt;&lt;内宾&gt;&lt;预付&gt;&lt;无早&gt;</t>
  </si>
  <si>
    <t>沈文凯</t>
  </si>
  <si>
    <t>[江阴]贝壳酒店（江阴长寿店）(77382337)</t>
  </si>
  <si>
    <t>大床房&lt;双人入住&gt;&lt;内宾&gt;&lt;预付&gt;&lt;无早&gt;</t>
  </si>
  <si>
    <t>张龙</t>
  </si>
  <si>
    <t>[苏州]格林豪泰酒店(苏州乐园天平学院店)(69044122)</t>
  </si>
  <si>
    <t>家庭房&lt;双人入住&gt;&lt;内宾&gt;&lt;预付&gt;&lt;无早&gt;</t>
  </si>
  <si>
    <t>郭黎黎</t>
  </si>
  <si>
    <t>[杭州]杭州罗曼蒂风情酒店(78931830)</t>
  </si>
  <si>
    <t>浪漫圆床房&lt;双人入住&gt;&lt;内宾&gt;&lt;预付&gt;&lt;无早&gt;</t>
  </si>
  <si>
    <t>陈鲁</t>
  </si>
  <si>
    <t>[成都]7天酒店(成都双流广场地铁站塔桥路店)(71451126)</t>
  </si>
  <si>
    <t>精选大床房&lt;双人入住&gt;&lt;内宾&gt;&lt;预付&gt;&lt;无早&gt;</t>
  </si>
  <si>
    <t>张琴</t>
  </si>
  <si>
    <t>[射阳]锦江之星品尚(射阳幸福华城店)(71451032)</t>
  </si>
  <si>
    <t>商务标准房C&lt;双人入住&gt;&lt;内宾&gt;&lt;预付&gt;&lt;无早&gt;</t>
  </si>
  <si>
    <t>许文祥</t>
  </si>
  <si>
    <t>[杭州]Zsmart智尚酒店(杭州新天地银泰店)(73246948)</t>
  </si>
  <si>
    <t>行政大床房&lt;双人入住&gt;&lt;内宾&gt;&lt;预付&gt;&lt;无早&gt;</t>
  </si>
  <si>
    <t>李蔚</t>
  </si>
  <si>
    <t>，</t>
  </si>
  <si>
    <t>A210827102508481</t>
  </si>
  <si>
    <t>CNY / HKD 当前参考汇率: 1.201042836</t>
  </si>
  <si>
    <t>总计：6063.79 CNY/
7282.87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</si>
  <si>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</si>
  <si>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</si>
  <si>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</si>
  <si>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</si>
  <si>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</si>
  <si>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</si>
  <si>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</si>
  <si>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</si>
  <si>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</si>
  <si>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</si>
  <si>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</si>
  <si>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</si>
  <si>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</si>
  <si>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</si>
  <si>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</si>
  <si>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</si>
  <si>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</si>
  <si>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2021-08-23</t>
  </si>
  <si>
    <t>2230970</t>
  </si>
  <si>
    <t>Zsmart智尚酒店(杭州新天地银泰店)</t>
  </si>
  <si>
    <t>2021-08-24</t>
  </si>
  <si>
    <t>退房日月结</t>
  </si>
  <si>
    <t>258.34</t>
  </si>
  <si>
    <t>RMB</t>
  </si>
  <si>
    <t>0</t>
  </si>
  <si>
    <t>0.00</t>
  </si>
  <si>
    <t>携程汇智国内直连</t>
  </si>
  <si>
    <t>2021-08-23 23:10:45</t>
  </si>
  <si>
    <t>否</t>
  </si>
  <si>
    <t>汇智国际旅游发展有限公司</t>
  </si>
  <si>
    <t>直连</t>
  </si>
  <si>
    <t>2230921</t>
  </si>
  <si>
    <t>锦江之星品尚(射阳幸福华城店)</t>
  </si>
  <si>
    <t>151.04</t>
  </si>
  <si>
    <t>2021-08-23 22:12:47</t>
  </si>
  <si>
    <t>2230843</t>
  </si>
  <si>
    <t>7天酒店(成都双流广场地铁站塔桥路店)</t>
  </si>
  <si>
    <t>125.92</t>
  </si>
  <si>
    <t>2021-08-23 20:57:14</t>
  </si>
  <si>
    <t>2230807</t>
  </si>
  <si>
    <t>杭州罗曼蒂风情酒店</t>
  </si>
  <si>
    <t>171.54</t>
  </si>
  <si>
    <t>2021-08-23 20:24:22</t>
  </si>
  <si>
    <t>2230789</t>
  </si>
  <si>
    <t>格林豪泰商务酒店（苏州乐园天平学院店）</t>
  </si>
  <si>
    <t>182.67</t>
  </si>
  <si>
    <t>2021-08-23 20:02:50</t>
  </si>
  <si>
    <t>2230784</t>
  </si>
  <si>
    <t>贝壳酒店（江阴长寿店）</t>
  </si>
  <si>
    <t>149.25</t>
  </si>
  <si>
    <t>2021-08-23 20:00:09</t>
  </si>
  <si>
    <t>2230783</t>
  </si>
  <si>
    <t>格林豪泰(北京昌平沙河地铁站店)</t>
  </si>
  <si>
    <t>289.93</t>
  </si>
  <si>
    <t>2021-08-23 19:55:31</t>
  </si>
  <si>
    <t>2230693</t>
  </si>
  <si>
    <t>维也纳智好酒店(福州中亭街店)</t>
  </si>
  <si>
    <t>284.48</t>
  </si>
  <si>
    <t>2021-08-23 18:37:19</t>
  </si>
  <si>
    <t>2230689</t>
  </si>
  <si>
    <t>宜尚酒店(绍兴轻纺城跨境电商产业园店)</t>
  </si>
  <si>
    <t>306.01</t>
  </si>
  <si>
    <t>2021-08-23 18:35:02</t>
  </si>
  <si>
    <t>2230667</t>
  </si>
  <si>
    <t>喆啡酒店(北京中关村人民大学地铁站店)</t>
  </si>
  <si>
    <t>370.46</t>
  </si>
  <si>
    <t>2021-08-23 18:22:43</t>
  </si>
  <si>
    <t>2230634</t>
  </si>
  <si>
    <t>长春盛捷中懋服务公寓</t>
  </si>
  <si>
    <t>560.31</t>
  </si>
  <si>
    <t>2021-08-23 17:54:15</t>
  </si>
  <si>
    <t>2230598</t>
  </si>
  <si>
    <t>蓝鲸泛海商务酒店(张家口下花园店)</t>
  </si>
  <si>
    <t>142.10</t>
  </si>
  <si>
    <t>2021-08-23 17:20:49</t>
  </si>
  <si>
    <t>2230381</t>
  </si>
  <si>
    <t>IU酒店(北京西客站六里桥东地铁站店)</t>
  </si>
  <si>
    <t>190.18</t>
  </si>
  <si>
    <t>2021-08-23 12:58:29</t>
  </si>
  <si>
    <t>2230379</t>
  </si>
  <si>
    <t>2021-08-23 12:56:26</t>
  </si>
  <si>
    <t>2230342</t>
  </si>
  <si>
    <t>城市便捷酒店(南宁汇金城店)</t>
  </si>
  <si>
    <t>189.12</t>
  </si>
  <si>
    <t>2021-08-23 12:14:48</t>
  </si>
  <si>
    <t>2230208</t>
  </si>
  <si>
    <t>悦为智酒店(保定高新区保百购物广场店)</t>
  </si>
  <si>
    <t>266.79</t>
  </si>
  <si>
    <t>2021-08-23 09:33:29</t>
  </si>
  <si>
    <t>2230194</t>
  </si>
  <si>
    <t>321.66</t>
  </si>
  <si>
    <t>2021-08-23 09:09:28</t>
  </si>
  <si>
    <t>2230175</t>
  </si>
  <si>
    <t>396.25</t>
  </si>
  <si>
    <t>2021-08-23 08:32:38</t>
  </si>
  <si>
    <t>2230161</t>
  </si>
  <si>
    <t>2021-08-23 07:55:57</t>
  </si>
  <si>
    <t>2021-08-22</t>
  </si>
  <si>
    <t>2229971</t>
  </si>
  <si>
    <t>海怡大酒店(宁波站店)</t>
  </si>
  <si>
    <t>273.04</t>
  </si>
  <si>
    <t>2021-08-22 21:27:00</t>
  </si>
  <si>
    <t>2229896</t>
  </si>
  <si>
    <t>尚客优酒店（礼县铭峰鹭岛国际店）</t>
  </si>
  <si>
    <t>184.73</t>
  </si>
  <si>
    <t>2021-08-22 19:55:25</t>
  </si>
  <si>
    <t>2021-08-03</t>
  </si>
  <si>
    <t>2216044</t>
  </si>
  <si>
    <t>香港恒丰酒店</t>
  </si>
  <si>
    <t>SIU MI PO MABEL,SIU MI PO MABEL,WAN YUK MUI,LEUNG YUET LING</t>
  </si>
  <si>
    <t>869.61</t>
  </si>
  <si>
    <t>2021-08-03 00:18:14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</si>
</sst>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12" borderId="7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20" fillId="2" borderId="2" applyNumberFormat="0" applyAlignment="0" applyProtection="0">
      <alignment vertical="center"/>
    </xf>
    <xf numFmtId="0" fontId="16" fillId="10" borderId="5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16004157456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44431</v>
      </c>
      <c r="G2" s="5">
        <v>44432</v>
      </c>
      <c r="H2" s="4">
        <v>3</v>
      </c>
      <c r="I2" s="4">
        <v>1</v>
      </c>
      <c r="J2" s="4">
        <v>3</v>
      </c>
      <c r="K2" s="4" t="s">
        <v>29</v>
      </c>
      <c r="L2" s="4">
        <v>869.61</v>
      </c>
      <c r="M2" s="4">
        <v>869.61</v>
      </c>
      <c r="N2" s="4" t="s">
        <v>30</v>
      </c>
      <c r="O2" s="4" t="s">
        <v>31</v>
      </c>
      <c r="P2" s="4" t="s">
        <v>32</v>
      </c>
      <c r="Q2" s="4">
        <v>0</v>
      </c>
      <c r="R2" s="6">
        <v>44411</v>
      </c>
      <c r="S2" s="5">
        <v>44435</v>
      </c>
      <c r="T2" s="4" t="s">
        <v>33</v>
      </c>
      <c r="U2" s="4">
        <v>869.61</v>
      </c>
      <c r="V2" s="4">
        <v>0</v>
      </c>
      <c r="W2" s="4">
        <v>0</v>
      </c>
      <c r="X2" s="4">
        <v>2216044</v>
      </c>
    </row>
    <row r="3" s="4" customFormat="1" spans="1:24">
      <c r="A3" s="4">
        <v>16116620013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44431</v>
      </c>
      <c r="G3" s="5">
        <v>44432</v>
      </c>
      <c r="H3" s="4">
        <v>1</v>
      </c>
      <c r="I3" s="4">
        <v>1</v>
      </c>
      <c r="J3" s="4">
        <v>1</v>
      </c>
      <c r="K3" s="4" t="s">
        <v>29</v>
      </c>
      <c r="L3" s="4">
        <v>184.73</v>
      </c>
      <c r="M3" s="4">
        <v>184.73</v>
      </c>
      <c r="N3" s="4" t="s">
        <v>36</v>
      </c>
      <c r="O3" s="4" t="s">
        <v>31</v>
      </c>
      <c r="P3" s="4" t="s">
        <v>32</v>
      </c>
      <c r="Q3" s="4">
        <v>0</v>
      </c>
      <c r="R3" s="6">
        <v>44430</v>
      </c>
      <c r="S3" s="5">
        <v>44435</v>
      </c>
      <c r="T3" s="4" t="s">
        <v>33</v>
      </c>
      <c r="U3" s="4">
        <v>184.73</v>
      </c>
      <c r="V3" s="4">
        <v>0</v>
      </c>
      <c r="W3" s="4">
        <v>0</v>
      </c>
      <c r="X3" s="4">
        <v>2229896</v>
      </c>
    </row>
    <row r="4" s="4" customFormat="1" spans="1:24">
      <c r="A4" s="4">
        <v>16117250810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44431</v>
      </c>
      <c r="G4" s="5">
        <v>44432</v>
      </c>
      <c r="H4" s="4">
        <v>1</v>
      </c>
      <c r="I4" s="4">
        <v>1</v>
      </c>
      <c r="J4" s="4">
        <v>1</v>
      </c>
      <c r="K4" s="4" t="s">
        <v>29</v>
      </c>
      <c r="L4" s="4">
        <v>273.04</v>
      </c>
      <c r="M4" s="4">
        <v>273.04</v>
      </c>
      <c r="N4" s="4" t="s">
        <v>39</v>
      </c>
      <c r="O4" s="4" t="s">
        <v>31</v>
      </c>
      <c r="P4" s="4" t="s">
        <v>32</v>
      </c>
      <c r="Q4" s="4">
        <v>0</v>
      </c>
      <c r="R4" s="6">
        <v>44430</v>
      </c>
      <c r="S4" s="5">
        <v>44435</v>
      </c>
      <c r="T4" s="4" t="s">
        <v>33</v>
      </c>
      <c r="U4" s="4">
        <v>273.04</v>
      </c>
      <c r="V4" s="4">
        <v>0</v>
      </c>
      <c r="W4" s="4">
        <v>0</v>
      </c>
      <c r="X4" s="4">
        <v>2229971</v>
      </c>
    </row>
    <row r="5" s="4" customFormat="1" spans="1:24">
      <c r="A5" s="4">
        <v>16118315875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44431</v>
      </c>
      <c r="G5" s="5">
        <v>44432</v>
      </c>
      <c r="H5" s="4">
        <v>1</v>
      </c>
      <c r="I5" s="4">
        <v>1</v>
      </c>
      <c r="J5" s="4">
        <v>1</v>
      </c>
      <c r="K5" s="4" t="s">
        <v>29</v>
      </c>
      <c r="L5" s="4">
        <v>190.18</v>
      </c>
      <c r="M5" s="4">
        <v>190.18</v>
      </c>
      <c r="N5" s="4" t="s">
        <v>42</v>
      </c>
      <c r="O5" s="4" t="s">
        <v>31</v>
      </c>
      <c r="P5" s="4" t="s">
        <v>32</v>
      </c>
      <c r="Q5" s="4">
        <v>0</v>
      </c>
      <c r="R5" s="6">
        <v>44431</v>
      </c>
      <c r="S5" s="5">
        <v>44435</v>
      </c>
      <c r="T5" s="4" t="s">
        <v>33</v>
      </c>
      <c r="U5" s="4">
        <v>190.18</v>
      </c>
      <c r="V5" s="4">
        <v>0</v>
      </c>
      <c r="W5" s="4">
        <v>0</v>
      </c>
      <c r="X5" s="4">
        <v>2230161</v>
      </c>
    </row>
    <row r="6" s="4" customFormat="1" spans="1:24">
      <c r="A6" s="4">
        <v>16118367246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44431</v>
      </c>
      <c r="G6" s="5">
        <v>44432</v>
      </c>
      <c r="H6" s="4">
        <v>1</v>
      </c>
      <c r="I6" s="4">
        <v>1</v>
      </c>
      <c r="J6" s="4">
        <v>1</v>
      </c>
      <c r="K6" s="4" t="s">
        <v>29</v>
      </c>
      <c r="L6" s="4">
        <v>396.25</v>
      </c>
      <c r="M6" s="4">
        <v>396.25</v>
      </c>
      <c r="N6" s="4" t="s">
        <v>45</v>
      </c>
      <c r="O6" s="4" t="s">
        <v>31</v>
      </c>
      <c r="P6" s="4" t="s">
        <v>32</v>
      </c>
      <c r="Q6" s="4">
        <v>0</v>
      </c>
      <c r="R6" s="6">
        <v>44431</v>
      </c>
      <c r="S6" s="5">
        <v>44435</v>
      </c>
      <c r="T6" s="4" t="s">
        <v>33</v>
      </c>
      <c r="U6" s="4">
        <v>396.25</v>
      </c>
      <c r="V6" s="4">
        <v>0</v>
      </c>
      <c r="W6" s="4">
        <v>0</v>
      </c>
      <c r="X6" s="4">
        <v>2230175</v>
      </c>
    </row>
    <row r="7" s="4" customFormat="1" spans="1:24">
      <c r="A7" s="4">
        <v>16118368146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44431</v>
      </c>
      <c r="G7" s="5">
        <v>44432</v>
      </c>
      <c r="H7" s="4">
        <v>1</v>
      </c>
      <c r="I7" s="4">
        <v>1</v>
      </c>
      <c r="J7" s="4">
        <v>1</v>
      </c>
      <c r="K7" s="4" t="s">
        <v>29</v>
      </c>
      <c r="L7" s="4">
        <v>321.66</v>
      </c>
      <c r="M7" s="4">
        <v>321.66</v>
      </c>
      <c r="N7" s="4" t="s">
        <v>48</v>
      </c>
      <c r="O7" s="4" t="s">
        <v>31</v>
      </c>
      <c r="P7" s="4" t="s">
        <v>32</v>
      </c>
      <c r="Q7" s="4">
        <v>0</v>
      </c>
      <c r="R7" s="6">
        <v>44431</v>
      </c>
      <c r="S7" s="5">
        <v>44435</v>
      </c>
      <c r="T7" s="4" t="s">
        <v>33</v>
      </c>
      <c r="U7" s="4">
        <v>321.66</v>
      </c>
      <c r="V7" s="4">
        <v>0</v>
      </c>
      <c r="W7" s="4">
        <v>0</v>
      </c>
      <c r="X7" s="4">
        <v>2230194</v>
      </c>
    </row>
    <row r="8" s="4" customFormat="1" spans="1:24">
      <c r="A8" s="4">
        <v>16118490981</v>
      </c>
      <c r="B8" s="4" t="s">
        <v>25</v>
      </c>
      <c r="C8" s="4" t="s">
        <v>26</v>
      </c>
      <c r="D8" s="4" t="s">
        <v>46</v>
      </c>
      <c r="E8" s="4" t="s">
        <v>49</v>
      </c>
      <c r="F8" s="5">
        <v>44431</v>
      </c>
      <c r="G8" s="5">
        <v>44432</v>
      </c>
      <c r="H8" s="4">
        <v>1</v>
      </c>
      <c r="I8" s="4">
        <v>1</v>
      </c>
      <c r="J8" s="4">
        <v>1</v>
      </c>
      <c r="K8" s="4" t="s">
        <v>29</v>
      </c>
      <c r="L8" s="4">
        <v>266.79</v>
      </c>
      <c r="M8" s="4">
        <v>266.79</v>
      </c>
      <c r="N8" s="4" t="s">
        <v>50</v>
      </c>
      <c r="O8" s="4" t="s">
        <v>31</v>
      </c>
      <c r="P8" s="4" t="s">
        <v>32</v>
      </c>
      <c r="Q8" s="4">
        <v>0</v>
      </c>
      <c r="R8" s="6">
        <v>44431</v>
      </c>
      <c r="S8" s="5">
        <v>44435</v>
      </c>
      <c r="T8" s="4" t="s">
        <v>33</v>
      </c>
      <c r="U8" s="4">
        <v>266.79</v>
      </c>
      <c r="V8" s="4">
        <v>0</v>
      </c>
      <c r="W8" s="4">
        <v>0</v>
      </c>
      <c r="X8" s="4">
        <v>2230208</v>
      </c>
    </row>
    <row r="9" s="4" customFormat="1" spans="1:24">
      <c r="A9" s="4">
        <v>16119054651</v>
      </c>
      <c r="B9" s="4" t="s">
        <v>25</v>
      </c>
      <c r="C9" s="4" t="s">
        <v>26</v>
      </c>
      <c r="D9" s="4" t="s">
        <v>51</v>
      </c>
      <c r="E9" s="4" t="s">
        <v>52</v>
      </c>
      <c r="F9" s="5">
        <v>44431</v>
      </c>
      <c r="G9" s="5">
        <v>44432</v>
      </c>
      <c r="H9" s="4">
        <v>1</v>
      </c>
      <c r="I9" s="4">
        <v>1</v>
      </c>
      <c r="J9" s="4">
        <v>1</v>
      </c>
      <c r="K9" s="4" t="s">
        <v>29</v>
      </c>
      <c r="L9" s="4">
        <v>189.12</v>
      </c>
      <c r="M9" s="4">
        <v>189.12</v>
      </c>
      <c r="N9" s="4" t="s">
        <v>53</v>
      </c>
      <c r="O9" s="4" t="s">
        <v>31</v>
      </c>
      <c r="P9" s="4" t="s">
        <v>32</v>
      </c>
      <c r="Q9" s="4">
        <v>0</v>
      </c>
      <c r="R9" s="6">
        <v>44431</v>
      </c>
      <c r="S9" s="5">
        <v>44435</v>
      </c>
      <c r="T9" s="4" t="s">
        <v>33</v>
      </c>
      <c r="U9" s="4">
        <v>189.12</v>
      </c>
      <c r="V9" s="4">
        <v>0</v>
      </c>
      <c r="W9" s="4">
        <v>0</v>
      </c>
      <c r="X9" s="4">
        <v>2230342</v>
      </c>
    </row>
    <row r="10" s="4" customFormat="1" spans="1:24">
      <c r="A10" s="4">
        <v>16119234357</v>
      </c>
      <c r="B10" s="4" t="s">
        <v>25</v>
      </c>
      <c r="C10" s="4" t="s">
        <v>26</v>
      </c>
      <c r="D10" s="4" t="s">
        <v>40</v>
      </c>
      <c r="E10" s="4" t="s">
        <v>41</v>
      </c>
      <c r="F10" s="5">
        <v>44431</v>
      </c>
      <c r="G10" s="5">
        <v>44432</v>
      </c>
      <c r="H10" s="4">
        <v>1</v>
      </c>
      <c r="I10" s="4">
        <v>1</v>
      </c>
      <c r="J10" s="4">
        <v>1</v>
      </c>
      <c r="K10" s="4" t="s">
        <v>29</v>
      </c>
      <c r="L10" s="4">
        <v>190.18</v>
      </c>
      <c r="M10" s="4">
        <v>190.18</v>
      </c>
      <c r="N10" s="4" t="s">
        <v>54</v>
      </c>
      <c r="O10" s="4" t="s">
        <v>31</v>
      </c>
      <c r="P10" s="4" t="s">
        <v>32</v>
      </c>
      <c r="Q10" s="4">
        <v>0</v>
      </c>
      <c r="R10" s="6">
        <v>44431</v>
      </c>
      <c r="S10" s="5">
        <v>44435</v>
      </c>
      <c r="T10" s="4" t="s">
        <v>33</v>
      </c>
      <c r="U10" s="4">
        <v>190.18</v>
      </c>
      <c r="V10" s="4">
        <v>0</v>
      </c>
      <c r="W10" s="4">
        <v>0</v>
      </c>
      <c r="X10" s="4">
        <v>2230379</v>
      </c>
    </row>
    <row r="11" s="4" customFormat="1" spans="1:24">
      <c r="A11" s="4">
        <v>16119243233</v>
      </c>
      <c r="B11" s="4" t="s">
        <v>25</v>
      </c>
      <c r="C11" s="4" t="s">
        <v>26</v>
      </c>
      <c r="D11" s="4" t="s">
        <v>40</v>
      </c>
      <c r="E11" s="4" t="s">
        <v>41</v>
      </c>
      <c r="F11" s="5">
        <v>44431</v>
      </c>
      <c r="G11" s="5">
        <v>44432</v>
      </c>
      <c r="H11" s="4">
        <v>1</v>
      </c>
      <c r="I11" s="4">
        <v>1</v>
      </c>
      <c r="J11" s="4">
        <v>1</v>
      </c>
      <c r="K11" s="4" t="s">
        <v>29</v>
      </c>
      <c r="L11" s="4">
        <v>190.18</v>
      </c>
      <c r="M11" s="4">
        <v>190.18</v>
      </c>
      <c r="N11" s="4" t="s">
        <v>55</v>
      </c>
      <c r="O11" s="4" t="s">
        <v>31</v>
      </c>
      <c r="P11" s="4" t="s">
        <v>32</v>
      </c>
      <c r="Q11" s="4">
        <v>0</v>
      </c>
      <c r="R11" s="6">
        <v>44431</v>
      </c>
      <c r="S11" s="5">
        <v>44435</v>
      </c>
      <c r="T11" s="4" t="s">
        <v>33</v>
      </c>
      <c r="U11" s="4">
        <v>190.18</v>
      </c>
      <c r="V11" s="4">
        <v>0</v>
      </c>
      <c r="W11" s="4">
        <v>0</v>
      </c>
      <c r="X11" s="4">
        <v>2230381</v>
      </c>
    </row>
    <row r="12" s="4" customFormat="1" spans="1:24">
      <c r="A12" s="4">
        <v>16119276448</v>
      </c>
      <c r="B12" s="4" t="s">
        <v>25</v>
      </c>
      <c r="C12" s="4" t="s">
        <v>26</v>
      </c>
      <c r="D12" s="4" t="s">
        <v>56</v>
      </c>
      <c r="E12" s="4" t="s">
        <v>57</v>
      </c>
      <c r="F12" s="5">
        <v>44431</v>
      </c>
      <c r="G12" s="5">
        <v>44432</v>
      </c>
      <c r="H12" s="4">
        <v>1</v>
      </c>
      <c r="I12" s="4">
        <v>1</v>
      </c>
      <c r="J12" s="4">
        <v>1</v>
      </c>
      <c r="K12" s="4" t="s">
        <v>29</v>
      </c>
      <c r="L12" s="4">
        <v>293.58</v>
      </c>
      <c r="M12" s="4">
        <v>293.58</v>
      </c>
      <c r="N12" s="4" t="s">
        <v>58</v>
      </c>
      <c r="O12" s="4" t="s">
        <v>31</v>
      </c>
      <c r="P12" s="4" t="s">
        <v>32</v>
      </c>
      <c r="Q12" s="4">
        <v>0</v>
      </c>
      <c r="R12" s="6">
        <v>44431</v>
      </c>
      <c r="S12" s="5">
        <v>44435</v>
      </c>
      <c r="T12" s="4" t="s">
        <v>33</v>
      </c>
      <c r="U12" s="4">
        <v>293.58</v>
      </c>
      <c r="V12" s="4">
        <v>0</v>
      </c>
      <c r="W12" s="4">
        <v>0</v>
      </c>
      <c r="X12" s="4">
        <v>2230389</v>
      </c>
    </row>
    <row r="13" s="4" customFormat="1" spans="1:24">
      <c r="A13" s="4">
        <v>16120271847</v>
      </c>
      <c r="B13" s="4" t="s">
        <v>25</v>
      </c>
      <c r="C13" s="4" t="s">
        <v>26</v>
      </c>
      <c r="D13" s="4" t="s">
        <v>59</v>
      </c>
      <c r="E13" s="4" t="s">
        <v>60</v>
      </c>
      <c r="F13" s="5">
        <v>44431</v>
      </c>
      <c r="G13" s="5">
        <v>44432</v>
      </c>
      <c r="H13" s="4">
        <v>1</v>
      </c>
      <c r="I13" s="4">
        <v>1</v>
      </c>
      <c r="J13" s="4">
        <v>1</v>
      </c>
      <c r="K13" s="4" t="s">
        <v>29</v>
      </c>
      <c r="L13" s="4">
        <v>142.1</v>
      </c>
      <c r="M13" s="4">
        <v>142.1</v>
      </c>
      <c r="N13" s="4" t="s">
        <v>61</v>
      </c>
      <c r="O13" s="4" t="s">
        <v>31</v>
      </c>
      <c r="P13" s="4" t="s">
        <v>32</v>
      </c>
      <c r="Q13" s="4">
        <v>0</v>
      </c>
      <c r="R13" s="6">
        <v>44431</v>
      </c>
      <c r="S13" s="5">
        <v>44435</v>
      </c>
      <c r="T13" s="4" t="s">
        <v>33</v>
      </c>
      <c r="U13" s="4">
        <v>142.1</v>
      </c>
      <c r="V13" s="4">
        <v>0</v>
      </c>
      <c r="W13" s="4">
        <v>0</v>
      </c>
      <c r="X13" s="4">
        <v>2230598</v>
      </c>
    </row>
    <row r="14" s="4" customFormat="1" spans="1:24">
      <c r="A14" s="4">
        <v>16120418414</v>
      </c>
      <c r="B14" s="4" t="s">
        <v>25</v>
      </c>
      <c r="C14" s="4" t="s">
        <v>26</v>
      </c>
      <c r="D14" s="4" t="s">
        <v>62</v>
      </c>
      <c r="E14" s="4" t="s">
        <v>63</v>
      </c>
      <c r="F14" s="5">
        <v>44431</v>
      </c>
      <c r="G14" s="5">
        <v>44432</v>
      </c>
      <c r="H14" s="4">
        <v>1</v>
      </c>
      <c r="I14" s="4">
        <v>1</v>
      </c>
      <c r="J14" s="4">
        <v>1</v>
      </c>
      <c r="K14" s="4" t="s">
        <v>29</v>
      </c>
      <c r="L14" s="4">
        <v>560.31</v>
      </c>
      <c r="M14" s="4">
        <v>560.31</v>
      </c>
      <c r="N14" s="4" t="s">
        <v>64</v>
      </c>
      <c r="O14" s="4" t="s">
        <v>31</v>
      </c>
      <c r="P14" s="4" t="s">
        <v>32</v>
      </c>
      <c r="Q14" s="4">
        <v>0</v>
      </c>
      <c r="R14" s="6">
        <v>44431</v>
      </c>
      <c r="S14" s="5">
        <v>44435</v>
      </c>
      <c r="T14" s="4" t="s">
        <v>33</v>
      </c>
      <c r="U14" s="4">
        <v>560.31</v>
      </c>
      <c r="V14" s="4">
        <v>0</v>
      </c>
      <c r="W14" s="4">
        <v>0</v>
      </c>
      <c r="X14" s="4">
        <v>2230634</v>
      </c>
    </row>
    <row r="15" s="4" customFormat="1" spans="1:24">
      <c r="A15" s="4">
        <v>16119276448</v>
      </c>
      <c r="B15" s="4" t="s">
        <v>25</v>
      </c>
      <c r="C15" s="4" t="s">
        <v>65</v>
      </c>
      <c r="D15" s="4" t="s">
        <v>56</v>
      </c>
      <c r="E15" s="4" t="s">
        <v>57</v>
      </c>
      <c r="F15" s="5">
        <v>44431</v>
      </c>
      <c r="G15" s="5">
        <v>44432</v>
      </c>
      <c r="H15" s="4">
        <v>1</v>
      </c>
      <c r="I15" s="4">
        <v>1</v>
      </c>
      <c r="J15" s="4">
        <v>1</v>
      </c>
      <c r="K15" s="4" t="s">
        <v>29</v>
      </c>
      <c r="L15" s="4">
        <v>-293.58</v>
      </c>
      <c r="M15" s="4">
        <v>-293.58</v>
      </c>
      <c r="N15" s="4" t="s">
        <v>58</v>
      </c>
      <c r="O15" s="4" t="s">
        <v>31</v>
      </c>
      <c r="P15" s="4" t="s">
        <v>32</v>
      </c>
      <c r="Q15" s="4">
        <v>0</v>
      </c>
      <c r="R15" s="6">
        <v>44431</v>
      </c>
      <c r="S15" s="5">
        <v>44435</v>
      </c>
      <c r="T15" s="4" t="s">
        <v>33</v>
      </c>
      <c r="U15" s="4">
        <v>-293.58</v>
      </c>
      <c r="V15" s="4">
        <v>0</v>
      </c>
      <c r="W15" s="4">
        <v>0</v>
      </c>
      <c r="X15" s="4">
        <v>2230389</v>
      </c>
    </row>
    <row r="16" s="4" customFormat="1" spans="1:24">
      <c r="A16" s="4">
        <v>16120545507</v>
      </c>
      <c r="B16" s="4" t="s">
        <v>25</v>
      </c>
      <c r="C16" s="4" t="s">
        <v>26</v>
      </c>
      <c r="D16" s="4" t="s">
        <v>43</v>
      </c>
      <c r="E16" s="4" t="s">
        <v>44</v>
      </c>
      <c r="F16" s="5">
        <v>44431</v>
      </c>
      <c r="G16" s="5">
        <v>44432</v>
      </c>
      <c r="H16" s="4">
        <v>1</v>
      </c>
      <c r="I16" s="4">
        <v>1</v>
      </c>
      <c r="J16" s="4">
        <v>1</v>
      </c>
      <c r="K16" s="4" t="s">
        <v>29</v>
      </c>
      <c r="L16" s="4">
        <v>370.46</v>
      </c>
      <c r="M16" s="4">
        <v>370.46</v>
      </c>
      <c r="N16" s="4" t="s">
        <v>66</v>
      </c>
      <c r="O16" s="4" t="s">
        <v>31</v>
      </c>
      <c r="P16" s="4" t="s">
        <v>32</v>
      </c>
      <c r="Q16" s="4">
        <v>0</v>
      </c>
      <c r="R16" s="6">
        <v>44431</v>
      </c>
      <c r="S16" s="5">
        <v>44435</v>
      </c>
      <c r="T16" s="4" t="s">
        <v>33</v>
      </c>
      <c r="U16" s="4">
        <v>370.46</v>
      </c>
      <c r="V16" s="4">
        <v>0</v>
      </c>
      <c r="W16" s="4">
        <v>0</v>
      </c>
      <c r="X16" s="4">
        <v>2230667</v>
      </c>
    </row>
    <row r="17" s="4" customFormat="1" spans="1:24">
      <c r="A17" s="4">
        <v>16120596467</v>
      </c>
      <c r="B17" s="4" t="s">
        <v>25</v>
      </c>
      <c r="C17" s="4" t="s">
        <v>26</v>
      </c>
      <c r="D17" s="4" t="s">
        <v>67</v>
      </c>
      <c r="E17" s="4" t="s">
        <v>68</v>
      </c>
      <c r="F17" s="5">
        <v>44431</v>
      </c>
      <c r="G17" s="5">
        <v>44432</v>
      </c>
      <c r="H17" s="4">
        <v>1</v>
      </c>
      <c r="I17" s="4">
        <v>1</v>
      </c>
      <c r="J17" s="4">
        <v>1</v>
      </c>
      <c r="K17" s="4" t="s">
        <v>29</v>
      </c>
      <c r="L17" s="4">
        <v>306.01</v>
      </c>
      <c r="M17" s="4">
        <v>306.01</v>
      </c>
      <c r="N17" s="4" t="s">
        <v>69</v>
      </c>
      <c r="O17" s="4" t="s">
        <v>31</v>
      </c>
      <c r="P17" s="4" t="s">
        <v>32</v>
      </c>
      <c r="Q17" s="4">
        <v>0</v>
      </c>
      <c r="R17" s="6">
        <v>44431</v>
      </c>
      <c r="S17" s="5">
        <v>44435</v>
      </c>
      <c r="T17" s="4" t="s">
        <v>33</v>
      </c>
      <c r="U17" s="4">
        <v>306.01</v>
      </c>
      <c r="V17" s="4">
        <v>0</v>
      </c>
      <c r="W17" s="4">
        <v>0</v>
      </c>
      <c r="X17" s="4">
        <v>2230689</v>
      </c>
    </row>
    <row r="18" s="4" customFormat="1" spans="1:24">
      <c r="A18" s="4">
        <v>16120584494</v>
      </c>
      <c r="B18" s="4" t="s">
        <v>25</v>
      </c>
      <c r="C18" s="4" t="s">
        <v>26</v>
      </c>
      <c r="D18" s="4" t="s">
        <v>70</v>
      </c>
      <c r="E18" s="4" t="s">
        <v>71</v>
      </c>
      <c r="F18" s="5">
        <v>44431</v>
      </c>
      <c r="G18" s="5">
        <v>44432</v>
      </c>
      <c r="H18" s="4">
        <v>1</v>
      </c>
      <c r="I18" s="4">
        <v>1</v>
      </c>
      <c r="J18" s="4">
        <v>1</v>
      </c>
      <c r="K18" s="4" t="s">
        <v>29</v>
      </c>
      <c r="L18" s="4">
        <v>284.48</v>
      </c>
      <c r="M18" s="4">
        <v>284.48</v>
      </c>
      <c r="N18" s="4" t="s">
        <v>72</v>
      </c>
      <c r="O18" s="4" t="s">
        <v>31</v>
      </c>
      <c r="P18" s="4" t="s">
        <v>32</v>
      </c>
      <c r="Q18" s="4">
        <v>0</v>
      </c>
      <c r="R18" s="6">
        <v>44431</v>
      </c>
      <c r="S18" s="5">
        <v>44435</v>
      </c>
      <c r="T18" s="4" t="s">
        <v>33</v>
      </c>
      <c r="U18" s="4">
        <v>284.48</v>
      </c>
      <c r="V18" s="4">
        <v>0</v>
      </c>
      <c r="W18" s="4">
        <v>0</v>
      </c>
      <c r="X18" s="4">
        <v>2230693</v>
      </c>
    </row>
    <row r="19" s="4" customFormat="1" spans="1:24">
      <c r="A19" s="4">
        <v>16120943133</v>
      </c>
      <c r="B19" s="4" t="s">
        <v>25</v>
      </c>
      <c r="C19" s="4" t="s">
        <v>26</v>
      </c>
      <c r="D19" s="4" t="s">
        <v>73</v>
      </c>
      <c r="E19" s="4" t="s">
        <v>74</v>
      </c>
      <c r="F19" s="5">
        <v>44431</v>
      </c>
      <c r="G19" s="5">
        <v>44432</v>
      </c>
      <c r="H19" s="4">
        <v>1</v>
      </c>
      <c r="I19" s="4">
        <v>1</v>
      </c>
      <c r="J19" s="4">
        <v>1</v>
      </c>
      <c r="K19" s="4" t="s">
        <v>29</v>
      </c>
      <c r="L19" s="4">
        <v>289.93</v>
      </c>
      <c r="M19" s="4">
        <v>289.93</v>
      </c>
      <c r="N19" s="4" t="s">
        <v>75</v>
      </c>
      <c r="O19" s="4" t="s">
        <v>31</v>
      </c>
      <c r="P19" s="4" t="s">
        <v>32</v>
      </c>
      <c r="Q19" s="4">
        <v>0</v>
      </c>
      <c r="R19" s="6">
        <v>44431</v>
      </c>
      <c r="S19" s="5">
        <v>44435</v>
      </c>
      <c r="T19" s="4" t="s">
        <v>33</v>
      </c>
      <c r="U19" s="4">
        <v>289.93</v>
      </c>
      <c r="V19" s="4">
        <v>0</v>
      </c>
      <c r="W19" s="4">
        <v>0</v>
      </c>
      <c r="X19" s="4">
        <v>2230783</v>
      </c>
    </row>
    <row r="20" s="4" customFormat="1" spans="1:24">
      <c r="A20" s="4">
        <v>16120964570</v>
      </c>
      <c r="B20" s="4" t="s">
        <v>25</v>
      </c>
      <c r="C20" s="4" t="s">
        <v>26</v>
      </c>
      <c r="D20" s="4" t="s">
        <v>76</v>
      </c>
      <c r="E20" s="4" t="s">
        <v>77</v>
      </c>
      <c r="F20" s="5">
        <v>44431</v>
      </c>
      <c r="G20" s="5">
        <v>44432</v>
      </c>
      <c r="H20" s="4">
        <v>1</v>
      </c>
      <c r="I20" s="4">
        <v>1</v>
      </c>
      <c r="J20" s="4">
        <v>1</v>
      </c>
      <c r="K20" s="4" t="s">
        <v>29</v>
      </c>
      <c r="L20" s="4">
        <v>149.25</v>
      </c>
      <c r="M20" s="4">
        <v>149.25</v>
      </c>
      <c r="N20" s="4" t="s">
        <v>78</v>
      </c>
      <c r="O20" s="4" t="s">
        <v>31</v>
      </c>
      <c r="P20" s="4" t="s">
        <v>32</v>
      </c>
      <c r="Q20" s="4">
        <v>0</v>
      </c>
      <c r="R20" s="6">
        <v>44431</v>
      </c>
      <c r="S20" s="5">
        <v>44435</v>
      </c>
      <c r="T20" s="4" t="s">
        <v>33</v>
      </c>
      <c r="U20" s="4">
        <v>149.25</v>
      </c>
      <c r="V20" s="4">
        <v>0</v>
      </c>
      <c r="W20" s="4">
        <v>0</v>
      </c>
      <c r="X20" s="4">
        <v>2230784</v>
      </c>
    </row>
    <row r="21" s="4" customFormat="1" spans="1:23">
      <c r="A21" s="4">
        <v>16120974636</v>
      </c>
      <c r="B21" s="4" t="s">
        <v>25</v>
      </c>
      <c r="C21" s="4" t="s">
        <v>26</v>
      </c>
      <c r="D21" s="4" t="s">
        <v>79</v>
      </c>
      <c r="E21" s="4" t="s">
        <v>80</v>
      </c>
      <c r="F21" s="5">
        <v>44431</v>
      </c>
      <c r="G21" s="5">
        <v>44432</v>
      </c>
      <c r="H21" s="4">
        <v>1</v>
      </c>
      <c r="I21" s="4">
        <v>1</v>
      </c>
      <c r="J21" s="4">
        <v>1</v>
      </c>
      <c r="K21" s="4" t="s">
        <v>29</v>
      </c>
      <c r="L21" s="4">
        <v>182.67</v>
      </c>
      <c r="M21" s="4">
        <v>182.67</v>
      </c>
      <c r="N21" s="4" t="s">
        <v>81</v>
      </c>
      <c r="O21" s="4" t="s">
        <v>31</v>
      </c>
      <c r="P21" s="4" t="s">
        <v>32</v>
      </c>
      <c r="Q21" s="4">
        <v>0</v>
      </c>
      <c r="R21" s="6">
        <v>44431</v>
      </c>
      <c r="S21" s="5">
        <v>44435</v>
      </c>
      <c r="T21" s="4" t="s">
        <v>33</v>
      </c>
      <c r="U21" s="4">
        <v>182.67</v>
      </c>
      <c r="V21" s="4">
        <v>0</v>
      </c>
      <c r="W21" s="4">
        <v>0</v>
      </c>
    </row>
    <row r="22" s="4" customFormat="1" spans="1:24">
      <c r="A22" s="4">
        <v>16121070405</v>
      </c>
      <c r="B22" s="4" t="s">
        <v>25</v>
      </c>
      <c r="C22" s="4" t="s">
        <v>26</v>
      </c>
      <c r="D22" s="4" t="s">
        <v>82</v>
      </c>
      <c r="E22" s="4" t="s">
        <v>83</v>
      </c>
      <c r="F22" s="5">
        <v>44431</v>
      </c>
      <c r="G22" s="5">
        <v>44432</v>
      </c>
      <c r="H22" s="4">
        <v>1</v>
      </c>
      <c r="I22" s="4">
        <v>1</v>
      </c>
      <c r="J22" s="4">
        <v>1</v>
      </c>
      <c r="K22" s="4" t="s">
        <v>29</v>
      </c>
      <c r="L22" s="4">
        <v>171.54</v>
      </c>
      <c r="M22" s="4">
        <v>171.54</v>
      </c>
      <c r="N22" s="4" t="s">
        <v>84</v>
      </c>
      <c r="O22" s="4" t="s">
        <v>31</v>
      </c>
      <c r="P22" s="4" t="s">
        <v>32</v>
      </c>
      <c r="Q22" s="4">
        <v>0</v>
      </c>
      <c r="R22" s="6">
        <v>44431</v>
      </c>
      <c r="S22" s="5">
        <v>44435</v>
      </c>
      <c r="T22" s="4" t="s">
        <v>33</v>
      </c>
      <c r="U22" s="4">
        <v>171.54</v>
      </c>
      <c r="V22" s="4">
        <v>0</v>
      </c>
      <c r="W22" s="4">
        <v>0</v>
      </c>
      <c r="X22" s="4">
        <v>2230807</v>
      </c>
    </row>
    <row r="23" s="4" customFormat="1" spans="1:24">
      <c r="A23" s="4">
        <v>16121212277</v>
      </c>
      <c r="B23" s="4" t="s">
        <v>25</v>
      </c>
      <c r="C23" s="4" t="s">
        <v>26</v>
      </c>
      <c r="D23" s="4" t="s">
        <v>85</v>
      </c>
      <c r="E23" s="4" t="s">
        <v>86</v>
      </c>
      <c r="F23" s="5">
        <v>44431</v>
      </c>
      <c r="G23" s="5">
        <v>44432</v>
      </c>
      <c r="H23" s="4">
        <v>1</v>
      </c>
      <c r="I23" s="4">
        <v>1</v>
      </c>
      <c r="J23" s="4">
        <v>1</v>
      </c>
      <c r="K23" s="4" t="s">
        <v>29</v>
      </c>
      <c r="L23" s="4">
        <v>125.92</v>
      </c>
      <c r="M23" s="4">
        <v>125.92</v>
      </c>
      <c r="N23" s="4" t="s">
        <v>87</v>
      </c>
      <c r="O23" s="4" t="s">
        <v>31</v>
      </c>
      <c r="P23" s="4" t="s">
        <v>32</v>
      </c>
      <c r="Q23" s="4">
        <v>0</v>
      </c>
      <c r="R23" s="6">
        <v>44431</v>
      </c>
      <c r="S23" s="5">
        <v>44435</v>
      </c>
      <c r="T23" s="4" t="s">
        <v>33</v>
      </c>
      <c r="U23" s="4">
        <v>125.92</v>
      </c>
      <c r="V23" s="4">
        <v>0</v>
      </c>
      <c r="W23" s="4">
        <v>0</v>
      </c>
      <c r="X23" s="4">
        <v>2230843</v>
      </c>
    </row>
    <row r="24" s="4" customFormat="1" spans="1:24">
      <c r="A24" s="4">
        <v>16121532411</v>
      </c>
      <c r="B24" s="4" t="s">
        <v>25</v>
      </c>
      <c r="C24" s="4" t="s">
        <v>26</v>
      </c>
      <c r="D24" s="4" t="s">
        <v>88</v>
      </c>
      <c r="E24" s="4" t="s">
        <v>89</v>
      </c>
      <c r="F24" s="5">
        <v>44431</v>
      </c>
      <c r="G24" s="5">
        <v>44432</v>
      </c>
      <c r="H24" s="4">
        <v>1</v>
      </c>
      <c r="I24" s="4">
        <v>1</v>
      </c>
      <c r="J24" s="4">
        <v>1</v>
      </c>
      <c r="K24" s="4" t="s">
        <v>29</v>
      </c>
      <c r="L24" s="4">
        <v>151.04</v>
      </c>
      <c r="M24" s="4">
        <v>151.04</v>
      </c>
      <c r="N24" s="4" t="s">
        <v>90</v>
      </c>
      <c r="O24" s="4" t="s">
        <v>31</v>
      </c>
      <c r="P24" s="4" t="s">
        <v>32</v>
      </c>
      <c r="Q24" s="4">
        <v>0</v>
      </c>
      <c r="R24" s="6">
        <v>44431</v>
      </c>
      <c r="S24" s="5">
        <v>44435</v>
      </c>
      <c r="T24" s="4" t="s">
        <v>33</v>
      </c>
      <c r="U24" s="4">
        <v>151.04</v>
      </c>
      <c r="V24" s="4">
        <v>0</v>
      </c>
      <c r="W24" s="4">
        <v>0</v>
      </c>
      <c r="X24" s="4">
        <v>2230921</v>
      </c>
    </row>
    <row r="25" s="4" customFormat="1" spans="1:24">
      <c r="A25" s="4">
        <v>16121743905</v>
      </c>
      <c r="B25" s="4" t="s">
        <v>25</v>
      </c>
      <c r="C25" s="4" t="s">
        <v>26</v>
      </c>
      <c r="D25" s="4" t="s">
        <v>91</v>
      </c>
      <c r="E25" s="4" t="s">
        <v>92</v>
      </c>
      <c r="F25" s="5">
        <v>44431</v>
      </c>
      <c r="G25" s="5">
        <v>44432</v>
      </c>
      <c r="H25" s="4">
        <v>1</v>
      </c>
      <c r="I25" s="4">
        <v>1</v>
      </c>
      <c r="J25" s="4">
        <v>1</v>
      </c>
      <c r="K25" s="4" t="s">
        <v>29</v>
      </c>
      <c r="L25" s="4">
        <v>258.34</v>
      </c>
      <c r="M25" s="4">
        <v>258.34</v>
      </c>
      <c r="N25" s="4" t="s">
        <v>93</v>
      </c>
      <c r="O25" s="4" t="s">
        <v>31</v>
      </c>
      <c r="P25" s="4" t="s">
        <v>32</v>
      </c>
      <c r="Q25" s="4">
        <v>0</v>
      </c>
      <c r="R25" s="6">
        <v>44431</v>
      </c>
      <c r="S25" s="5">
        <v>44435</v>
      </c>
      <c r="T25" s="4" t="s">
        <v>33</v>
      </c>
      <c r="U25" s="4">
        <v>258.34</v>
      </c>
      <c r="V25" s="4">
        <v>0</v>
      </c>
      <c r="W25" s="4">
        <v>0</v>
      </c>
      <c r="X25" s="4">
        <v>2230970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1"/>
  <sheetViews>
    <sheetView tabSelected="1" workbookViewId="0">
      <selection activeCell="F35" sqref="F35"/>
    </sheetView>
  </sheetViews>
  <sheetFormatPr defaultColWidth="9" defaultRowHeight="13.5"/>
  <cols>
    <col min="1" max="1" width="14.2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94</v>
      </c>
    </row>
    <row r="2" s="4" customFormat="1" spans="1:9">
      <c r="A2" s="4">
        <v>16004157456</v>
      </c>
      <c r="B2" s="5">
        <v>44431</v>
      </c>
      <c r="C2" s="5">
        <v>44432</v>
      </c>
      <c r="D2" s="4">
        <v>869.61</v>
      </c>
      <c r="E2" s="4" t="str">
        <f>VLOOKUP(A2,HOP!A:L,12,0)</f>
        <v>869.61</v>
      </c>
      <c r="F2" s="4" t="str">
        <f>VLOOKUP(A2,HOP!A:C,3,0)</f>
        <v>2216044</v>
      </c>
      <c r="G2" s="4">
        <f>D2-E2</f>
        <v>0</v>
      </c>
      <c r="H2" s="4" t="str">
        <f>$H$1&amp;F2</f>
        <v>，2216044</v>
      </c>
      <c r="I2" s="4" t="str">
        <f>VLOOKUP(A2,HOP!A:T,20,0)</f>
        <v>直连</v>
      </c>
    </row>
    <row r="3" s="4" customFormat="1" spans="1:9">
      <c r="A3" s="4">
        <v>16116620013</v>
      </c>
      <c r="B3" s="5">
        <v>44431</v>
      </c>
      <c r="C3" s="5">
        <v>44432</v>
      </c>
      <c r="D3" s="4">
        <v>184.73</v>
      </c>
      <c r="E3" s="4" t="str">
        <f>VLOOKUP(A3,HOP!A:L,12,0)</f>
        <v>184.73</v>
      </c>
      <c r="F3" s="4" t="str">
        <f>VLOOKUP(A3,HOP!A:C,3,0)</f>
        <v>2229896</v>
      </c>
      <c r="G3" s="4">
        <f t="shared" ref="G3:G25" si="0">D3-E3</f>
        <v>0</v>
      </c>
      <c r="H3" s="4" t="str">
        <f t="shared" ref="H3:H25" si="1">$H$1&amp;F3</f>
        <v>，2229896</v>
      </c>
      <c r="I3" s="4" t="str">
        <f>VLOOKUP(A3,HOP!A:T,20,0)</f>
        <v>直连</v>
      </c>
    </row>
    <row r="4" s="4" customFormat="1" spans="1:9">
      <c r="A4" s="4">
        <v>16117250810</v>
      </c>
      <c r="B4" s="5">
        <v>44431</v>
      </c>
      <c r="C4" s="5">
        <v>44432</v>
      </c>
      <c r="D4" s="4">
        <v>273.04</v>
      </c>
      <c r="E4" s="4" t="str">
        <f>VLOOKUP(A4,HOP!A:L,12,0)</f>
        <v>273.04</v>
      </c>
      <c r="F4" s="4" t="str">
        <f>VLOOKUP(A4,HOP!A:C,3,0)</f>
        <v>2229971</v>
      </c>
      <c r="G4" s="4">
        <f t="shared" si="0"/>
        <v>0</v>
      </c>
      <c r="H4" s="4" t="str">
        <f t="shared" si="1"/>
        <v>，2229971</v>
      </c>
      <c r="I4" s="4" t="str">
        <f>VLOOKUP(A4,HOP!A:T,20,0)</f>
        <v>直连</v>
      </c>
    </row>
    <row r="5" s="4" customFormat="1" spans="1:9">
      <c r="A5" s="4">
        <v>16118315875</v>
      </c>
      <c r="B5" s="5">
        <v>44431</v>
      </c>
      <c r="C5" s="5">
        <v>44432</v>
      </c>
      <c r="D5" s="4">
        <v>190.18</v>
      </c>
      <c r="E5" s="4" t="str">
        <f>VLOOKUP(A5,HOP!A:L,12,0)</f>
        <v>190.18</v>
      </c>
      <c r="F5" s="4" t="str">
        <f>VLOOKUP(A5,HOP!A:C,3,0)</f>
        <v>2230161</v>
      </c>
      <c r="G5" s="4">
        <f t="shared" si="0"/>
        <v>0</v>
      </c>
      <c r="H5" s="4" t="str">
        <f t="shared" si="1"/>
        <v>，2230161</v>
      </c>
      <c r="I5" s="4" t="str">
        <f>VLOOKUP(A5,HOP!A:T,20,0)</f>
        <v>直连</v>
      </c>
    </row>
    <row r="6" s="4" customFormat="1" spans="1:9">
      <c r="A6" s="4">
        <v>16118367246</v>
      </c>
      <c r="B6" s="5">
        <v>44431</v>
      </c>
      <c r="C6" s="5">
        <v>44432</v>
      </c>
      <c r="D6" s="4">
        <v>396.25</v>
      </c>
      <c r="E6" s="4" t="str">
        <f>VLOOKUP(A6,HOP!A:L,12,0)</f>
        <v>396.25</v>
      </c>
      <c r="F6" s="4" t="str">
        <f>VLOOKUP(A6,HOP!A:C,3,0)</f>
        <v>2230175</v>
      </c>
      <c r="G6" s="4">
        <f t="shared" si="0"/>
        <v>0</v>
      </c>
      <c r="H6" s="4" t="str">
        <f t="shared" si="1"/>
        <v>，2230175</v>
      </c>
      <c r="I6" s="4" t="str">
        <f>VLOOKUP(A6,HOP!A:T,20,0)</f>
        <v>直连</v>
      </c>
    </row>
    <row r="7" s="4" customFormat="1" spans="1:9">
      <c r="A7" s="4">
        <v>16118368146</v>
      </c>
      <c r="B7" s="5">
        <v>44431</v>
      </c>
      <c r="C7" s="5">
        <v>44432</v>
      </c>
      <c r="D7" s="4">
        <v>321.66</v>
      </c>
      <c r="E7" s="4" t="str">
        <f>VLOOKUP(A7,HOP!A:L,12,0)</f>
        <v>321.66</v>
      </c>
      <c r="F7" s="4" t="str">
        <f>VLOOKUP(A7,HOP!A:C,3,0)</f>
        <v>2230194</v>
      </c>
      <c r="G7" s="4">
        <f t="shared" si="0"/>
        <v>0</v>
      </c>
      <c r="H7" s="4" t="str">
        <f t="shared" si="1"/>
        <v>，2230194</v>
      </c>
      <c r="I7" s="4" t="str">
        <f>VLOOKUP(A7,HOP!A:T,20,0)</f>
        <v>直连</v>
      </c>
    </row>
    <row r="8" s="4" customFormat="1" spans="1:9">
      <c r="A8" s="4">
        <v>16118490981</v>
      </c>
      <c r="B8" s="5">
        <v>44431</v>
      </c>
      <c r="C8" s="5">
        <v>44432</v>
      </c>
      <c r="D8" s="4">
        <v>266.79</v>
      </c>
      <c r="E8" s="4" t="str">
        <f>VLOOKUP(A8,HOP!A:L,12,0)</f>
        <v>266.79</v>
      </c>
      <c r="F8" s="4" t="str">
        <f>VLOOKUP(A8,HOP!A:C,3,0)</f>
        <v>2230208</v>
      </c>
      <c r="G8" s="4">
        <f t="shared" si="0"/>
        <v>0</v>
      </c>
      <c r="H8" s="4" t="str">
        <f t="shared" si="1"/>
        <v>，2230208</v>
      </c>
      <c r="I8" s="4" t="str">
        <f>VLOOKUP(A8,HOP!A:T,20,0)</f>
        <v>直连</v>
      </c>
    </row>
    <row r="9" s="4" customFormat="1" spans="1:9">
      <c r="A9" s="4">
        <v>16119054651</v>
      </c>
      <c r="B9" s="5">
        <v>44431</v>
      </c>
      <c r="C9" s="5">
        <v>44432</v>
      </c>
      <c r="D9" s="4">
        <v>189.12</v>
      </c>
      <c r="E9" s="4" t="str">
        <f>VLOOKUP(A9,HOP!A:L,12,0)</f>
        <v>189.12</v>
      </c>
      <c r="F9" s="4" t="str">
        <f>VLOOKUP(A9,HOP!A:C,3,0)</f>
        <v>2230342</v>
      </c>
      <c r="G9" s="4">
        <f t="shared" si="0"/>
        <v>0</v>
      </c>
      <c r="H9" s="4" t="str">
        <f t="shared" si="1"/>
        <v>，2230342</v>
      </c>
      <c r="I9" s="4" t="str">
        <f>VLOOKUP(A9,HOP!A:T,20,0)</f>
        <v>直连</v>
      </c>
    </row>
    <row r="10" s="4" customFormat="1" spans="1:9">
      <c r="A10" s="4">
        <v>16119234357</v>
      </c>
      <c r="B10" s="5">
        <v>44431</v>
      </c>
      <c r="C10" s="5">
        <v>44432</v>
      </c>
      <c r="D10" s="4">
        <v>190.18</v>
      </c>
      <c r="E10" s="4" t="str">
        <f>VLOOKUP(A10,HOP!A:L,12,0)</f>
        <v>190.18</v>
      </c>
      <c r="F10" s="4" t="str">
        <f>VLOOKUP(A10,HOP!A:C,3,0)</f>
        <v>2230379</v>
      </c>
      <c r="G10" s="4">
        <f t="shared" si="0"/>
        <v>0</v>
      </c>
      <c r="H10" s="4" t="str">
        <f t="shared" si="1"/>
        <v>，2230379</v>
      </c>
      <c r="I10" s="4" t="str">
        <f>VLOOKUP(A10,HOP!A:T,20,0)</f>
        <v>直连</v>
      </c>
    </row>
    <row r="11" s="4" customFormat="1" spans="1:9">
      <c r="A11" s="4">
        <v>16119243233</v>
      </c>
      <c r="B11" s="5">
        <v>44431</v>
      </c>
      <c r="C11" s="5">
        <v>44432</v>
      </c>
      <c r="D11" s="4">
        <v>190.18</v>
      </c>
      <c r="E11" s="4" t="str">
        <f>VLOOKUP(A11,HOP!A:L,12,0)</f>
        <v>190.18</v>
      </c>
      <c r="F11" s="4" t="str">
        <f>VLOOKUP(A11,HOP!A:C,3,0)</f>
        <v>2230381</v>
      </c>
      <c r="G11" s="4">
        <f t="shared" si="0"/>
        <v>0</v>
      </c>
      <c r="H11" s="4" t="str">
        <f t="shared" si="1"/>
        <v>，2230381</v>
      </c>
      <c r="I11" s="4" t="str">
        <f>VLOOKUP(A11,HOP!A:T,20,0)</f>
        <v>直连</v>
      </c>
    </row>
    <row r="12" s="4" customFormat="1" hidden="1" spans="1:9">
      <c r="A12" s="4">
        <v>16119276448</v>
      </c>
      <c r="B12" s="5">
        <v>44431</v>
      </c>
      <c r="C12" s="5">
        <v>44432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VLOOKUP(A12,HOP!A:T,20,0)</f>
        <v>#N/A</v>
      </c>
    </row>
    <row r="13" s="4" customFormat="1" spans="1:9">
      <c r="A13" s="4">
        <v>16120271847</v>
      </c>
      <c r="B13" s="5">
        <v>44431</v>
      </c>
      <c r="C13" s="5">
        <v>44432</v>
      </c>
      <c r="D13" s="4">
        <v>142.1</v>
      </c>
      <c r="E13" s="4" t="str">
        <f>VLOOKUP(A13,HOP!A:L,12,0)</f>
        <v>142.10</v>
      </c>
      <c r="F13" s="4" t="str">
        <f>VLOOKUP(A13,HOP!A:C,3,0)</f>
        <v>2230598</v>
      </c>
      <c r="G13" s="4">
        <f t="shared" si="0"/>
        <v>0</v>
      </c>
      <c r="H13" s="4" t="str">
        <f t="shared" si="1"/>
        <v>，2230598</v>
      </c>
      <c r="I13" s="4" t="str">
        <f>VLOOKUP(A13,HOP!A:T,20,0)</f>
        <v>直连</v>
      </c>
    </row>
    <row r="14" s="4" customFormat="1" spans="1:9">
      <c r="A14" s="4">
        <v>16120418414</v>
      </c>
      <c r="B14" s="5">
        <v>44431</v>
      </c>
      <c r="C14" s="5">
        <v>44432</v>
      </c>
      <c r="D14" s="4">
        <v>560.31</v>
      </c>
      <c r="E14" s="4" t="str">
        <f>VLOOKUP(A14,HOP!A:L,12,0)</f>
        <v>560.31</v>
      </c>
      <c r="F14" s="4" t="str">
        <f>VLOOKUP(A14,HOP!A:C,3,0)</f>
        <v>2230634</v>
      </c>
      <c r="G14" s="4">
        <f t="shared" si="0"/>
        <v>0</v>
      </c>
      <c r="H14" s="4" t="str">
        <f t="shared" si="1"/>
        <v>，2230634</v>
      </c>
      <c r="I14" s="4" t="str">
        <f>VLOOKUP(A14,HOP!A:T,20,0)</f>
        <v>直连</v>
      </c>
    </row>
    <row r="15" s="4" customFormat="1" spans="1:9">
      <c r="A15" s="4">
        <v>16120545507</v>
      </c>
      <c r="B15" s="5">
        <v>44431</v>
      </c>
      <c r="C15" s="5">
        <v>44432</v>
      </c>
      <c r="D15" s="4">
        <v>370.46</v>
      </c>
      <c r="E15" s="4" t="str">
        <f>VLOOKUP(A15,HOP!A:L,12,0)</f>
        <v>370.46</v>
      </c>
      <c r="F15" s="4" t="str">
        <f>VLOOKUP(A15,HOP!A:C,3,0)</f>
        <v>2230667</v>
      </c>
      <c r="G15" s="4">
        <f>D15-E15</f>
        <v>0</v>
      </c>
      <c r="H15" s="4" t="str">
        <f>$H$1&amp;F15</f>
        <v>，2230667</v>
      </c>
      <c r="I15" s="4" t="str">
        <f>VLOOKUP(A15,HOP!A:T,20,0)</f>
        <v>直连</v>
      </c>
    </row>
    <row r="16" s="4" customFormat="1" spans="1:9">
      <c r="A16" s="4">
        <v>16120596467</v>
      </c>
      <c r="B16" s="5">
        <v>44431</v>
      </c>
      <c r="C16" s="5">
        <v>44432</v>
      </c>
      <c r="D16" s="4">
        <v>306.01</v>
      </c>
      <c r="E16" s="4" t="str">
        <f>VLOOKUP(A16,HOP!A:L,12,0)</f>
        <v>306.01</v>
      </c>
      <c r="F16" s="4" t="str">
        <f>VLOOKUP(A16,HOP!A:C,3,0)</f>
        <v>2230689</v>
      </c>
      <c r="G16" s="4">
        <f>D16-E16</f>
        <v>0</v>
      </c>
      <c r="H16" s="4" t="str">
        <f>$H$1&amp;F16</f>
        <v>，2230689</v>
      </c>
      <c r="I16" s="4" t="str">
        <f>VLOOKUP(A16,HOP!A:T,20,0)</f>
        <v>直连</v>
      </c>
    </row>
    <row r="17" s="4" customFormat="1" spans="1:9">
      <c r="A17" s="4">
        <v>16120584494</v>
      </c>
      <c r="B17" s="5">
        <v>44431</v>
      </c>
      <c r="C17" s="5">
        <v>44432</v>
      </c>
      <c r="D17" s="4">
        <v>284.48</v>
      </c>
      <c r="E17" s="4" t="str">
        <f>VLOOKUP(A17,HOP!A:L,12,0)</f>
        <v>284.48</v>
      </c>
      <c r="F17" s="4" t="str">
        <f>VLOOKUP(A17,HOP!A:C,3,0)</f>
        <v>2230693</v>
      </c>
      <c r="G17" s="4">
        <f>D17-E17</f>
        <v>0</v>
      </c>
      <c r="H17" s="4" t="str">
        <f>$H$1&amp;F17</f>
        <v>，2230693</v>
      </c>
      <c r="I17" s="4" t="str">
        <f>VLOOKUP(A17,HOP!A:T,20,0)</f>
        <v>直连</v>
      </c>
    </row>
    <row r="18" s="4" customFormat="1" spans="1:9">
      <c r="A18" s="4">
        <v>16120943133</v>
      </c>
      <c r="B18" s="5">
        <v>44431</v>
      </c>
      <c r="C18" s="5">
        <v>44432</v>
      </c>
      <c r="D18" s="4">
        <v>289.93</v>
      </c>
      <c r="E18" s="4" t="str">
        <f>VLOOKUP(A18,HOP!A:L,12,0)</f>
        <v>289.93</v>
      </c>
      <c r="F18" s="4" t="str">
        <f>VLOOKUP(A18,HOP!A:C,3,0)</f>
        <v>2230783</v>
      </c>
      <c r="G18" s="4">
        <f>D18-E18</f>
        <v>0</v>
      </c>
      <c r="H18" s="4" t="str">
        <f>$H$1&amp;F18</f>
        <v>，2230783</v>
      </c>
      <c r="I18" s="4" t="str">
        <f>VLOOKUP(A18,HOP!A:T,20,0)</f>
        <v>直连</v>
      </c>
    </row>
    <row r="19" s="4" customFormat="1" spans="1:9">
      <c r="A19" s="4">
        <v>16120964570</v>
      </c>
      <c r="B19" s="5">
        <v>44431</v>
      </c>
      <c r="C19" s="5">
        <v>44432</v>
      </c>
      <c r="D19" s="4">
        <v>149.25</v>
      </c>
      <c r="E19" s="4" t="str">
        <f>VLOOKUP(A19,HOP!A:L,12,0)</f>
        <v>149.25</v>
      </c>
      <c r="F19" s="4" t="str">
        <f>VLOOKUP(A19,HOP!A:C,3,0)</f>
        <v>2230784</v>
      </c>
      <c r="G19" s="4">
        <f>D19-E19</f>
        <v>0</v>
      </c>
      <c r="H19" s="4" t="str">
        <f>$H$1&amp;F19</f>
        <v>，2230784</v>
      </c>
      <c r="I19" s="4" t="str">
        <f>VLOOKUP(A19,HOP!A:T,20,0)</f>
        <v>直连</v>
      </c>
    </row>
    <row r="20" s="4" customFormat="1" spans="1:9">
      <c r="A20" s="4">
        <v>16120974636</v>
      </c>
      <c r="B20" s="5">
        <v>44431</v>
      </c>
      <c r="C20" s="5">
        <v>44432</v>
      </c>
      <c r="D20" s="4">
        <v>182.67</v>
      </c>
      <c r="E20" s="4" t="str">
        <f>VLOOKUP(A20,HOP!A:L,12,0)</f>
        <v>182.67</v>
      </c>
      <c r="F20" s="4" t="str">
        <f>VLOOKUP(A20,HOP!A:C,3,0)</f>
        <v>2230789</v>
      </c>
      <c r="G20" s="4">
        <f>D20-E20</f>
        <v>0</v>
      </c>
      <c r="H20" s="4" t="str">
        <f>$H$1&amp;F20</f>
        <v>，2230789</v>
      </c>
      <c r="I20" s="4" t="str">
        <f>VLOOKUP(A20,HOP!A:T,20,0)</f>
        <v>直连</v>
      </c>
    </row>
    <row r="21" s="4" customFormat="1" spans="1:9">
      <c r="A21" s="4">
        <v>16121070405</v>
      </c>
      <c r="B21" s="5">
        <v>44431</v>
      </c>
      <c r="C21" s="5">
        <v>44432</v>
      </c>
      <c r="D21" s="4">
        <v>171.54</v>
      </c>
      <c r="E21" s="4" t="str">
        <f>VLOOKUP(A21,HOP!A:L,12,0)</f>
        <v>171.54</v>
      </c>
      <c r="F21" s="4" t="str">
        <f>VLOOKUP(A21,HOP!A:C,3,0)</f>
        <v>2230807</v>
      </c>
      <c r="G21" s="4">
        <f>D21-E21</f>
        <v>0</v>
      </c>
      <c r="H21" s="4" t="str">
        <f>$H$1&amp;F21</f>
        <v>，2230807</v>
      </c>
      <c r="I21" s="4" t="str">
        <f>VLOOKUP(A21,HOP!A:T,20,0)</f>
        <v>直连</v>
      </c>
    </row>
    <row r="22" s="4" customFormat="1" spans="1:9">
      <c r="A22" s="4">
        <v>16121212277</v>
      </c>
      <c r="B22" s="5">
        <v>44431</v>
      </c>
      <c r="C22" s="5">
        <v>44432</v>
      </c>
      <c r="D22" s="4">
        <v>125.92</v>
      </c>
      <c r="E22" s="4" t="str">
        <f>VLOOKUP(A22,HOP!A:L,12,0)</f>
        <v>125.92</v>
      </c>
      <c r="F22" s="4" t="str">
        <f>VLOOKUP(A22,HOP!A:C,3,0)</f>
        <v>2230843</v>
      </c>
      <c r="G22" s="4">
        <f>D22-E22</f>
        <v>0</v>
      </c>
      <c r="H22" s="4" t="str">
        <f>$H$1&amp;F22</f>
        <v>，2230843</v>
      </c>
      <c r="I22" s="4" t="str">
        <f>VLOOKUP(A22,HOP!A:T,20,0)</f>
        <v>直连</v>
      </c>
    </row>
    <row r="23" s="4" customFormat="1" spans="1:9">
      <c r="A23" s="4">
        <v>16121532411</v>
      </c>
      <c r="B23" s="5">
        <v>44431</v>
      </c>
      <c r="C23" s="5">
        <v>44432</v>
      </c>
      <c r="D23" s="4">
        <v>151.04</v>
      </c>
      <c r="E23" s="4" t="str">
        <f>VLOOKUP(A23,HOP!A:L,12,0)</f>
        <v>151.04</v>
      </c>
      <c r="F23" s="4" t="str">
        <f>VLOOKUP(A23,HOP!A:C,3,0)</f>
        <v>2230921</v>
      </c>
      <c r="G23" s="4">
        <f>D23-E23</f>
        <v>0</v>
      </c>
      <c r="H23" s="4" t="str">
        <f>$H$1&amp;F23</f>
        <v>，2230921</v>
      </c>
      <c r="I23" s="4" t="str">
        <f>VLOOKUP(A23,HOP!A:T,20,0)</f>
        <v>直连</v>
      </c>
    </row>
    <row r="24" s="4" customFormat="1" spans="1:9">
      <c r="A24" s="4">
        <v>16121743905</v>
      </c>
      <c r="B24" s="5">
        <v>44431</v>
      </c>
      <c r="C24" s="5">
        <v>44432</v>
      </c>
      <c r="D24" s="4">
        <v>258.34</v>
      </c>
      <c r="E24" s="4" t="str">
        <f>VLOOKUP(A24,HOP!A:L,12,0)</f>
        <v>258.34</v>
      </c>
      <c r="F24" s="4" t="str">
        <f>VLOOKUP(A24,HOP!A:C,3,0)</f>
        <v>2230970</v>
      </c>
      <c r="G24" s="4">
        <f>D24-E24</f>
        <v>0</v>
      </c>
      <c r="H24" s="4" t="str">
        <f>$H$1&amp;F24</f>
        <v>，2230970</v>
      </c>
      <c r="I24" s="4" t="str">
        <f>VLOOKUP(A24,HOP!A:T,20,0)</f>
        <v>直连</v>
      </c>
    </row>
    <row r="26" spans="4:4">
      <c r="D26" s="4">
        <f>SUM(D2:D25)</f>
        <v>6063.79</v>
      </c>
    </row>
    <row r="29" spans="1:1">
      <c r="A29" s="4" t="s">
        <v>95</v>
      </c>
    </row>
    <row r="30" spans="1:1">
      <c r="A30" s="4" t="s">
        <v>96</v>
      </c>
    </row>
    <row r="31" spans="1:1">
      <c r="A31" s="4" t="s">
        <v>97</v>
      </c>
    </row>
  </sheetData>
  <autoFilter ref="A1:XFD31">
    <filterColumn colId="3">
      <filters blank="1">
        <filter val="125.92"/>
        <filter val="189.12"/>
        <filter val="289.93"/>
        <filter val="171.54"/>
        <filter val="190.18"/>
        <filter val="142.1"/>
        <filter val="869.61"/>
        <filter val="149.25"/>
        <filter val="396.25"/>
        <filter val="321.66"/>
        <filter val="182.67"/>
        <filter val="6063.79"/>
        <filter val="560.31"/>
        <filter val="184.73"/>
        <filter val="258.34"/>
        <filter val="266.79"/>
        <filter val="306.01"/>
        <filter val="151.04"/>
        <filter val="273.04"/>
        <filter val="370.46"/>
        <filter val="284.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98</v>
      </c>
      <c r="B1" s="2" t="s">
        <v>99</v>
      </c>
      <c r="C1" s="2" t="s">
        <v>100</v>
      </c>
      <c r="D1" s="2" t="s">
        <v>101</v>
      </c>
      <c r="E1" s="2" t="s">
        <v>13</v>
      </c>
      <c r="F1" s="2" t="s">
        <v>5</v>
      </c>
      <c r="G1" s="2" t="s">
        <v>6</v>
      </c>
      <c r="H1" s="2" t="s">
        <v>102</v>
      </c>
      <c r="I1" s="2" t="s">
        <v>103</v>
      </c>
      <c r="J1" s="2" t="s">
        <v>104</v>
      </c>
      <c r="K1" s="2" t="s">
        <v>105</v>
      </c>
      <c r="L1" s="2" t="s">
        <v>106</v>
      </c>
      <c r="M1" s="2" t="s">
        <v>107</v>
      </c>
      <c r="N1" s="2" t="s">
        <v>108</v>
      </c>
      <c r="O1" s="2" t="s">
        <v>109</v>
      </c>
      <c r="P1" s="2" t="s">
        <v>110</v>
      </c>
      <c r="Q1" s="2" t="s">
        <v>111</v>
      </c>
      <c r="R1" s="2" t="s">
        <v>112</v>
      </c>
      <c r="S1" s="2" t="s">
        <v>113</v>
      </c>
      <c r="T1" s="2" t="s">
        <v>114</v>
      </c>
    </row>
    <row r="2" s="1" customFormat="1" spans="1:20">
      <c r="A2" s="3">
        <v>16121743905</v>
      </c>
      <c r="B2" s="1" t="s">
        <v>115</v>
      </c>
      <c r="C2" s="1" t="s">
        <v>116</v>
      </c>
      <c r="D2" s="1" t="s">
        <v>117</v>
      </c>
      <c r="E2" s="1" t="s">
        <v>93</v>
      </c>
      <c r="F2" s="1" t="s">
        <v>115</v>
      </c>
      <c r="G2" s="1" t="s">
        <v>118</v>
      </c>
      <c r="H2" s="1" t="s">
        <v>119</v>
      </c>
      <c r="I2" s="1" t="s">
        <v>120</v>
      </c>
      <c r="J2" s="1" t="s">
        <v>121</v>
      </c>
      <c r="K2" s="1" t="s">
        <v>120</v>
      </c>
      <c r="L2" s="1" t="s">
        <v>120</v>
      </c>
      <c r="M2" s="1" t="s">
        <v>122</v>
      </c>
      <c r="N2" s="1" t="s">
        <v>122</v>
      </c>
      <c r="O2" s="1" t="s">
        <v>123</v>
      </c>
      <c r="P2" s="1" t="s">
        <v>124</v>
      </c>
      <c r="Q2" s="1" t="s">
        <v>125</v>
      </c>
      <c r="R2" s="1" t="s">
        <v>126</v>
      </c>
      <c r="S2" s="1" t="s">
        <v>127</v>
      </c>
      <c r="T2" s="1" t="s">
        <v>128</v>
      </c>
    </row>
    <row r="3" s="1" customFormat="1" spans="1:20">
      <c r="A3" s="3">
        <v>16121532411</v>
      </c>
      <c r="B3" s="1" t="s">
        <v>115</v>
      </c>
      <c r="C3" s="1" t="s">
        <v>129</v>
      </c>
      <c r="D3" s="1" t="s">
        <v>130</v>
      </c>
      <c r="E3" s="1" t="s">
        <v>90</v>
      </c>
      <c r="F3" s="1" t="s">
        <v>115</v>
      </c>
      <c r="G3" s="1" t="s">
        <v>118</v>
      </c>
      <c r="H3" s="1" t="s">
        <v>119</v>
      </c>
      <c r="I3" s="1" t="s">
        <v>131</v>
      </c>
      <c r="J3" s="1" t="s">
        <v>121</v>
      </c>
      <c r="K3" s="1" t="s">
        <v>131</v>
      </c>
      <c r="L3" s="1" t="s">
        <v>131</v>
      </c>
      <c r="M3" s="1" t="s">
        <v>122</v>
      </c>
      <c r="N3" s="1" t="s">
        <v>122</v>
      </c>
      <c r="O3" s="1" t="s">
        <v>123</v>
      </c>
      <c r="P3" s="1" t="s">
        <v>124</v>
      </c>
      <c r="Q3" s="1" t="s">
        <v>132</v>
      </c>
      <c r="R3" s="1" t="s">
        <v>126</v>
      </c>
      <c r="S3" s="1" t="s">
        <v>127</v>
      </c>
      <c r="T3" s="1" t="s">
        <v>128</v>
      </c>
    </row>
    <row r="4" s="1" customFormat="1" spans="1:20">
      <c r="A4" s="3">
        <v>16121212277</v>
      </c>
      <c r="B4" s="1" t="s">
        <v>115</v>
      </c>
      <c r="C4" s="1" t="s">
        <v>133</v>
      </c>
      <c r="D4" s="1" t="s">
        <v>134</v>
      </c>
      <c r="E4" s="1" t="s">
        <v>87</v>
      </c>
      <c r="F4" s="1" t="s">
        <v>115</v>
      </c>
      <c r="G4" s="1" t="s">
        <v>118</v>
      </c>
      <c r="H4" s="1" t="s">
        <v>119</v>
      </c>
      <c r="I4" s="1" t="s">
        <v>135</v>
      </c>
      <c r="J4" s="1" t="s">
        <v>121</v>
      </c>
      <c r="K4" s="1" t="s">
        <v>135</v>
      </c>
      <c r="L4" s="1" t="s">
        <v>135</v>
      </c>
      <c r="M4" s="1" t="s">
        <v>122</v>
      </c>
      <c r="N4" s="1" t="s">
        <v>122</v>
      </c>
      <c r="O4" s="1" t="s">
        <v>123</v>
      </c>
      <c r="P4" s="1" t="s">
        <v>124</v>
      </c>
      <c r="Q4" s="1" t="s">
        <v>136</v>
      </c>
      <c r="R4" s="1" t="s">
        <v>126</v>
      </c>
      <c r="S4" s="1" t="s">
        <v>127</v>
      </c>
      <c r="T4" s="1" t="s">
        <v>128</v>
      </c>
    </row>
    <row r="5" s="1" customFormat="1" spans="1:20">
      <c r="A5" s="3">
        <v>16121070405</v>
      </c>
      <c r="B5" s="1" t="s">
        <v>115</v>
      </c>
      <c r="C5" s="1" t="s">
        <v>137</v>
      </c>
      <c r="D5" s="1" t="s">
        <v>138</v>
      </c>
      <c r="E5" s="1" t="s">
        <v>84</v>
      </c>
      <c r="F5" s="1" t="s">
        <v>115</v>
      </c>
      <c r="G5" s="1" t="s">
        <v>118</v>
      </c>
      <c r="H5" s="1" t="s">
        <v>119</v>
      </c>
      <c r="I5" s="1" t="s">
        <v>139</v>
      </c>
      <c r="J5" s="1" t="s">
        <v>121</v>
      </c>
      <c r="K5" s="1" t="s">
        <v>139</v>
      </c>
      <c r="L5" s="1" t="s">
        <v>139</v>
      </c>
      <c r="M5" s="1" t="s">
        <v>122</v>
      </c>
      <c r="N5" s="1" t="s">
        <v>122</v>
      </c>
      <c r="O5" s="1" t="s">
        <v>123</v>
      </c>
      <c r="P5" s="1" t="s">
        <v>124</v>
      </c>
      <c r="Q5" s="1" t="s">
        <v>140</v>
      </c>
      <c r="R5" s="1" t="s">
        <v>126</v>
      </c>
      <c r="S5" s="1" t="s">
        <v>127</v>
      </c>
      <c r="T5" s="1" t="s">
        <v>128</v>
      </c>
    </row>
    <row r="6" s="1" customFormat="1" spans="1:20">
      <c r="A6" s="3">
        <v>16120974636</v>
      </c>
      <c r="B6" s="1" t="s">
        <v>115</v>
      </c>
      <c r="C6" s="1" t="s">
        <v>141</v>
      </c>
      <c r="D6" s="1" t="s">
        <v>142</v>
      </c>
      <c r="E6" s="1" t="s">
        <v>81</v>
      </c>
      <c r="F6" s="1" t="s">
        <v>115</v>
      </c>
      <c r="G6" s="1" t="s">
        <v>118</v>
      </c>
      <c r="H6" s="1" t="s">
        <v>119</v>
      </c>
      <c r="I6" s="1" t="s">
        <v>143</v>
      </c>
      <c r="J6" s="1" t="s">
        <v>121</v>
      </c>
      <c r="K6" s="1" t="s">
        <v>143</v>
      </c>
      <c r="L6" s="1" t="s">
        <v>143</v>
      </c>
      <c r="M6" s="1" t="s">
        <v>122</v>
      </c>
      <c r="N6" s="1" t="s">
        <v>122</v>
      </c>
      <c r="O6" s="1" t="s">
        <v>123</v>
      </c>
      <c r="P6" s="1" t="s">
        <v>124</v>
      </c>
      <c r="Q6" s="1" t="s">
        <v>144</v>
      </c>
      <c r="R6" s="1" t="s">
        <v>126</v>
      </c>
      <c r="S6" s="1" t="s">
        <v>127</v>
      </c>
      <c r="T6" s="1" t="s">
        <v>128</v>
      </c>
    </row>
    <row r="7" s="1" customFormat="1" spans="1:20">
      <c r="A7" s="3">
        <v>16120964570</v>
      </c>
      <c r="B7" s="1" t="s">
        <v>115</v>
      </c>
      <c r="C7" s="1" t="s">
        <v>145</v>
      </c>
      <c r="D7" s="1" t="s">
        <v>146</v>
      </c>
      <c r="E7" s="1" t="s">
        <v>78</v>
      </c>
      <c r="F7" s="1" t="s">
        <v>115</v>
      </c>
      <c r="G7" s="1" t="s">
        <v>118</v>
      </c>
      <c r="H7" s="1" t="s">
        <v>119</v>
      </c>
      <c r="I7" s="1" t="s">
        <v>147</v>
      </c>
      <c r="J7" s="1" t="s">
        <v>121</v>
      </c>
      <c r="K7" s="1" t="s">
        <v>147</v>
      </c>
      <c r="L7" s="1" t="s">
        <v>147</v>
      </c>
      <c r="M7" s="1" t="s">
        <v>122</v>
      </c>
      <c r="N7" s="1" t="s">
        <v>122</v>
      </c>
      <c r="O7" s="1" t="s">
        <v>123</v>
      </c>
      <c r="P7" s="1" t="s">
        <v>124</v>
      </c>
      <c r="Q7" s="1" t="s">
        <v>148</v>
      </c>
      <c r="R7" s="1" t="s">
        <v>126</v>
      </c>
      <c r="S7" s="1" t="s">
        <v>127</v>
      </c>
      <c r="T7" s="1" t="s">
        <v>128</v>
      </c>
    </row>
    <row r="8" s="1" customFormat="1" spans="1:20">
      <c r="A8" s="3">
        <v>16120943133</v>
      </c>
      <c r="B8" s="1" t="s">
        <v>115</v>
      </c>
      <c r="C8" s="1" t="s">
        <v>149</v>
      </c>
      <c r="D8" s="1" t="s">
        <v>150</v>
      </c>
      <c r="E8" s="1" t="s">
        <v>75</v>
      </c>
      <c r="F8" s="1" t="s">
        <v>115</v>
      </c>
      <c r="G8" s="1" t="s">
        <v>118</v>
      </c>
      <c r="H8" s="1" t="s">
        <v>119</v>
      </c>
      <c r="I8" s="1" t="s">
        <v>151</v>
      </c>
      <c r="J8" s="1" t="s">
        <v>121</v>
      </c>
      <c r="K8" s="1" t="s">
        <v>151</v>
      </c>
      <c r="L8" s="1" t="s">
        <v>151</v>
      </c>
      <c r="M8" s="1" t="s">
        <v>122</v>
      </c>
      <c r="N8" s="1" t="s">
        <v>122</v>
      </c>
      <c r="O8" s="1" t="s">
        <v>123</v>
      </c>
      <c r="P8" s="1" t="s">
        <v>124</v>
      </c>
      <c r="Q8" s="1" t="s">
        <v>152</v>
      </c>
      <c r="R8" s="1" t="s">
        <v>126</v>
      </c>
      <c r="S8" s="1" t="s">
        <v>127</v>
      </c>
      <c r="T8" s="1" t="s">
        <v>128</v>
      </c>
    </row>
    <row r="9" s="1" customFormat="1" spans="1:20">
      <c r="A9" s="3">
        <v>16120584494</v>
      </c>
      <c r="B9" s="1" t="s">
        <v>115</v>
      </c>
      <c r="C9" s="1" t="s">
        <v>153</v>
      </c>
      <c r="D9" s="1" t="s">
        <v>154</v>
      </c>
      <c r="E9" s="1" t="s">
        <v>72</v>
      </c>
      <c r="F9" s="1" t="s">
        <v>115</v>
      </c>
      <c r="G9" s="1" t="s">
        <v>118</v>
      </c>
      <c r="H9" s="1" t="s">
        <v>119</v>
      </c>
      <c r="I9" s="1" t="s">
        <v>155</v>
      </c>
      <c r="J9" s="1" t="s">
        <v>121</v>
      </c>
      <c r="K9" s="1" t="s">
        <v>155</v>
      </c>
      <c r="L9" s="1" t="s">
        <v>155</v>
      </c>
      <c r="M9" s="1" t="s">
        <v>122</v>
      </c>
      <c r="N9" s="1" t="s">
        <v>122</v>
      </c>
      <c r="O9" s="1" t="s">
        <v>123</v>
      </c>
      <c r="P9" s="1" t="s">
        <v>124</v>
      </c>
      <c r="Q9" s="1" t="s">
        <v>156</v>
      </c>
      <c r="R9" s="1" t="s">
        <v>126</v>
      </c>
      <c r="S9" s="1" t="s">
        <v>127</v>
      </c>
      <c r="T9" s="1" t="s">
        <v>128</v>
      </c>
    </row>
    <row r="10" s="1" customFormat="1" spans="1:20">
      <c r="A10" s="3">
        <v>16120596467</v>
      </c>
      <c r="B10" s="1" t="s">
        <v>115</v>
      </c>
      <c r="C10" s="1" t="s">
        <v>157</v>
      </c>
      <c r="D10" s="1" t="s">
        <v>158</v>
      </c>
      <c r="E10" s="1" t="s">
        <v>69</v>
      </c>
      <c r="F10" s="1" t="s">
        <v>115</v>
      </c>
      <c r="G10" s="1" t="s">
        <v>118</v>
      </c>
      <c r="H10" s="1" t="s">
        <v>119</v>
      </c>
      <c r="I10" s="1" t="s">
        <v>159</v>
      </c>
      <c r="J10" s="1" t="s">
        <v>121</v>
      </c>
      <c r="K10" s="1" t="s">
        <v>159</v>
      </c>
      <c r="L10" s="1" t="s">
        <v>159</v>
      </c>
      <c r="M10" s="1" t="s">
        <v>122</v>
      </c>
      <c r="N10" s="1" t="s">
        <v>122</v>
      </c>
      <c r="O10" s="1" t="s">
        <v>123</v>
      </c>
      <c r="P10" s="1" t="s">
        <v>124</v>
      </c>
      <c r="Q10" s="1" t="s">
        <v>160</v>
      </c>
      <c r="R10" s="1" t="s">
        <v>126</v>
      </c>
      <c r="S10" s="1" t="s">
        <v>127</v>
      </c>
      <c r="T10" s="1" t="s">
        <v>128</v>
      </c>
    </row>
    <row r="11" s="1" customFormat="1" spans="1:20">
      <c r="A11" s="3">
        <v>16120545507</v>
      </c>
      <c r="B11" s="1" t="s">
        <v>115</v>
      </c>
      <c r="C11" s="1" t="s">
        <v>161</v>
      </c>
      <c r="D11" s="1" t="s">
        <v>162</v>
      </c>
      <c r="E11" s="1" t="s">
        <v>66</v>
      </c>
      <c r="F11" s="1" t="s">
        <v>115</v>
      </c>
      <c r="G11" s="1" t="s">
        <v>118</v>
      </c>
      <c r="H11" s="1" t="s">
        <v>119</v>
      </c>
      <c r="I11" s="1" t="s">
        <v>163</v>
      </c>
      <c r="J11" s="1" t="s">
        <v>121</v>
      </c>
      <c r="K11" s="1" t="s">
        <v>163</v>
      </c>
      <c r="L11" s="1" t="s">
        <v>163</v>
      </c>
      <c r="M11" s="1" t="s">
        <v>122</v>
      </c>
      <c r="N11" s="1" t="s">
        <v>122</v>
      </c>
      <c r="O11" s="1" t="s">
        <v>123</v>
      </c>
      <c r="P11" s="1" t="s">
        <v>124</v>
      </c>
      <c r="Q11" s="1" t="s">
        <v>164</v>
      </c>
      <c r="R11" s="1" t="s">
        <v>126</v>
      </c>
      <c r="S11" s="1" t="s">
        <v>127</v>
      </c>
      <c r="T11" s="1" t="s">
        <v>128</v>
      </c>
    </row>
    <row r="12" s="1" customFormat="1" spans="1:20">
      <c r="A12" s="3">
        <v>16120418414</v>
      </c>
      <c r="B12" s="1" t="s">
        <v>115</v>
      </c>
      <c r="C12" s="1" t="s">
        <v>165</v>
      </c>
      <c r="D12" s="1" t="s">
        <v>166</v>
      </c>
      <c r="E12" s="1" t="s">
        <v>64</v>
      </c>
      <c r="F12" s="1" t="s">
        <v>115</v>
      </c>
      <c r="G12" s="1" t="s">
        <v>118</v>
      </c>
      <c r="H12" s="1" t="s">
        <v>119</v>
      </c>
      <c r="I12" s="1" t="s">
        <v>167</v>
      </c>
      <c r="J12" s="1" t="s">
        <v>121</v>
      </c>
      <c r="K12" s="1" t="s">
        <v>167</v>
      </c>
      <c r="L12" s="1" t="s">
        <v>167</v>
      </c>
      <c r="M12" s="1" t="s">
        <v>122</v>
      </c>
      <c r="N12" s="1" t="s">
        <v>122</v>
      </c>
      <c r="O12" s="1" t="s">
        <v>123</v>
      </c>
      <c r="P12" s="1" t="s">
        <v>124</v>
      </c>
      <c r="Q12" s="1" t="s">
        <v>168</v>
      </c>
      <c r="R12" s="1" t="s">
        <v>126</v>
      </c>
      <c r="S12" s="1" t="s">
        <v>127</v>
      </c>
      <c r="T12" s="1" t="s">
        <v>128</v>
      </c>
    </row>
    <row r="13" s="1" customFormat="1" spans="1:20">
      <c r="A13" s="3">
        <v>16120271847</v>
      </c>
      <c r="B13" s="1" t="s">
        <v>115</v>
      </c>
      <c r="C13" s="1" t="s">
        <v>169</v>
      </c>
      <c r="D13" s="1" t="s">
        <v>170</v>
      </c>
      <c r="E13" s="1" t="s">
        <v>61</v>
      </c>
      <c r="F13" s="1" t="s">
        <v>115</v>
      </c>
      <c r="G13" s="1" t="s">
        <v>118</v>
      </c>
      <c r="H13" s="1" t="s">
        <v>119</v>
      </c>
      <c r="I13" s="1" t="s">
        <v>171</v>
      </c>
      <c r="J13" s="1" t="s">
        <v>121</v>
      </c>
      <c r="K13" s="1" t="s">
        <v>171</v>
      </c>
      <c r="L13" s="1" t="s">
        <v>171</v>
      </c>
      <c r="M13" s="1" t="s">
        <v>122</v>
      </c>
      <c r="N13" s="1" t="s">
        <v>122</v>
      </c>
      <c r="O13" s="1" t="s">
        <v>123</v>
      </c>
      <c r="P13" s="1" t="s">
        <v>124</v>
      </c>
      <c r="Q13" s="1" t="s">
        <v>172</v>
      </c>
      <c r="R13" s="1" t="s">
        <v>126</v>
      </c>
      <c r="S13" s="1" t="s">
        <v>127</v>
      </c>
      <c r="T13" s="1" t="s">
        <v>128</v>
      </c>
    </row>
    <row r="14" s="1" customFormat="1" spans="1:20">
      <c r="A14" s="3">
        <v>16119243233</v>
      </c>
      <c r="B14" s="1" t="s">
        <v>115</v>
      </c>
      <c r="C14" s="1" t="s">
        <v>173</v>
      </c>
      <c r="D14" s="1" t="s">
        <v>174</v>
      </c>
      <c r="E14" s="1" t="s">
        <v>55</v>
      </c>
      <c r="F14" s="1" t="s">
        <v>115</v>
      </c>
      <c r="G14" s="1" t="s">
        <v>118</v>
      </c>
      <c r="H14" s="1" t="s">
        <v>119</v>
      </c>
      <c r="I14" s="1" t="s">
        <v>175</v>
      </c>
      <c r="J14" s="1" t="s">
        <v>121</v>
      </c>
      <c r="K14" s="1" t="s">
        <v>175</v>
      </c>
      <c r="L14" s="1" t="s">
        <v>175</v>
      </c>
      <c r="M14" s="1" t="s">
        <v>122</v>
      </c>
      <c r="N14" s="1" t="s">
        <v>122</v>
      </c>
      <c r="O14" s="1" t="s">
        <v>123</v>
      </c>
      <c r="P14" s="1" t="s">
        <v>124</v>
      </c>
      <c r="Q14" s="1" t="s">
        <v>176</v>
      </c>
      <c r="R14" s="1" t="s">
        <v>126</v>
      </c>
      <c r="S14" s="1" t="s">
        <v>127</v>
      </c>
      <c r="T14" s="1" t="s">
        <v>128</v>
      </c>
    </row>
    <row r="15" s="1" customFormat="1" spans="1:20">
      <c r="A15" s="3">
        <v>16119234357</v>
      </c>
      <c r="B15" s="1" t="s">
        <v>115</v>
      </c>
      <c r="C15" s="1" t="s">
        <v>177</v>
      </c>
      <c r="D15" s="1" t="s">
        <v>174</v>
      </c>
      <c r="E15" s="1" t="s">
        <v>54</v>
      </c>
      <c r="F15" s="1" t="s">
        <v>115</v>
      </c>
      <c r="G15" s="1" t="s">
        <v>118</v>
      </c>
      <c r="H15" s="1" t="s">
        <v>119</v>
      </c>
      <c r="I15" s="1" t="s">
        <v>175</v>
      </c>
      <c r="J15" s="1" t="s">
        <v>121</v>
      </c>
      <c r="K15" s="1" t="s">
        <v>175</v>
      </c>
      <c r="L15" s="1" t="s">
        <v>175</v>
      </c>
      <c r="M15" s="1" t="s">
        <v>122</v>
      </c>
      <c r="N15" s="1" t="s">
        <v>122</v>
      </c>
      <c r="O15" s="1" t="s">
        <v>123</v>
      </c>
      <c r="P15" s="1" t="s">
        <v>124</v>
      </c>
      <c r="Q15" s="1" t="s">
        <v>178</v>
      </c>
      <c r="R15" s="1" t="s">
        <v>126</v>
      </c>
      <c r="S15" s="1" t="s">
        <v>127</v>
      </c>
      <c r="T15" s="1" t="s">
        <v>128</v>
      </c>
    </row>
    <row r="16" s="1" customFormat="1" spans="1:20">
      <c r="A16" s="3">
        <v>16119054651</v>
      </c>
      <c r="B16" s="1" t="s">
        <v>115</v>
      </c>
      <c r="C16" s="1" t="s">
        <v>179</v>
      </c>
      <c r="D16" s="1" t="s">
        <v>180</v>
      </c>
      <c r="E16" s="1" t="s">
        <v>53</v>
      </c>
      <c r="F16" s="1" t="s">
        <v>115</v>
      </c>
      <c r="G16" s="1" t="s">
        <v>118</v>
      </c>
      <c r="H16" s="1" t="s">
        <v>119</v>
      </c>
      <c r="I16" s="1" t="s">
        <v>181</v>
      </c>
      <c r="J16" s="1" t="s">
        <v>121</v>
      </c>
      <c r="K16" s="1" t="s">
        <v>181</v>
      </c>
      <c r="L16" s="1" t="s">
        <v>181</v>
      </c>
      <c r="M16" s="1" t="s">
        <v>122</v>
      </c>
      <c r="N16" s="1" t="s">
        <v>122</v>
      </c>
      <c r="O16" s="1" t="s">
        <v>123</v>
      </c>
      <c r="P16" s="1" t="s">
        <v>124</v>
      </c>
      <c r="Q16" s="1" t="s">
        <v>182</v>
      </c>
      <c r="R16" s="1" t="s">
        <v>126</v>
      </c>
      <c r="S16" s="1" t="s">
        <v>127</v>
      </c>
      <c r="T16" s="1" t="s">
        <v>128</v>
      </c>
    </row>
    <row r="17" s="1" customFormat="1" spans="1:20">
      <c r="A17" s="3">
        <v>16118490981</v>
      </c>
      <c r="B17" s="1" t="s">
        <v>115</v>
      </c>
      <c r="C17" s="1" t="s">
        <v>183</v>
      </c>
      <c r="D17" s="1" t="s">
        <v>184</v>
      </c>
      <c r="E17" s="1" t="s">
        <v>50</v>
      </c>
      <c r="F17" s="1" t="s">
        <v>115</v>
      </c>
      <c r="G17" s="1" t="s">
        <v>118</v>
      </c>
      <c r="H17" s="1" t="s">
        <v>119</v>
      </c>
      <c r="I17" s="1" t="s">
        <v>185</v>
      </c>
      <c r="J17" s="1" t="s">
        <v>121</v>
      </c>
      <c r="K17" s="1" t="s">
        <v>185</v>
      </c>
      <c r="L17" s="1" t="s">
        <v>185</v>
      </c>
      <c r="M17" s="1" t="s">
        <v>122</v>
      </c>
      <c r="N17" s="1" t="s">
        <v>122</v>
      </c>
      <c r="O17" s="1" t="s">
        <v>123</v>
      </c>
      <c r="P17" s="1" t="s">
        <v>124</v>
      </c>
      <c r="Q17" s="1" t="s">
        <v>186</v>
      </c>
      <c r="R17" s="1" t="s">
        <v>126</v>
      </c>
      <c r="S17" s="1" t="s">
        <v>127</v>
      </c>
      <c r="T17" s="1" t="s">
        <v>128</v>
      </c>
    </row>
    <row r="18" s="1" customFormat="1" spans="1:20">
      <c r="A18" s="3">
        <v>16118368146</v>
      </c>
      <c r="B18" s="1" t="s">
        <v>115</v>
      </c>
      <c r="C18" s="1" t="s">
        <v>187</v>
      </c>
      <c r="D18" s="1" t="s">
        <v>184</v>
      </c>
      <c r="E18" s="1" t="s">
        <v>48</v>
      </c>
      <c r="F18" s="1" t="s">
        <v>115</v>
      </c>
      <c r="G18" s="1" t="s">
        <v>118</v>
      </c>
      <c r="H18" s="1" t="s">
        <v>119</v>
      </c>
      <c r="I18" s="1" t="s">
        <v>188</v>
      </c>
      <c r="J18" s="1" t="s">
        <v>121</v>
      </c>
      <c r="K18" s="1" t="s">
        <v>188</v>
      </c>
      <c r="L18" s="1" t="s">
        <v>188</v>
      </c>
      <c r="M18" s="1" t="s">
        <v>122</v>
      </c>
      <c r="N18" s="1" t="s">
        <v>122</v>
      </c>
      <c r="O18" s="1" t="s">
        <v>123</v>
      </c>
      <c r="P18" s="1" t="s">
        <v>124</v>
      </c>
      <c r="Q18" s="1" t="s">
        <v>189</v>
      </c>
      <c r="R18" s="1" t="s">
        <v>126</v>
      </c>
      <c r="S18" s="1" t="s">
        <v>127</v>
      </c>
      <c r="T18" s="1" t="s">
        <v>128</v>
      </c>
    </row>
    <row r="19" s="1" customFormat="1" spans="1:20">
      <c r="A19" s="3">
        <v>16118367246</v>
      </c>
      <c r="B19" s="1" t="s">
        <v>115</v>
      </c>
      <c r="C19" s="1" t="s">
        <v>190</v>
      </c>
      <c r="D19" s="1" t="s">
        <v>162</v>
      </c>
      <c r="E19" s="1" t="s">
        <v>45</v>
      </c>
      <c r="F19" s="1" t="s">
        <v>115</v>
      </c>
      <c r="G19" s="1" t="s">
        <v>118</v>
      </c>
      <c r="H19" s="1" t="s">
        <v>119</v>
      </c>
      <c r="I19" s="1" t="s">
        <v>191</v>
      </c>
      <c r="J19" s="1" t="s">
        <v>121</v>
      </c>
      <c r="K19" s="1" t="s">
        <v>191</v>
      </c>
      <c r="L19" s="1" t="s">
        <v>191</v>
      </c>
      <c r="M19" s="1" t="s">
        <v>122</v>
      </c>
      <c r="N19" s="1" t="s">
        <v>122</v>
      </c>
      <c r="O19" s="1" t="s">
        <v>123</v>
      </c>
      <c r="P19" s="1" t="s">
        <v>124</v>
      </c>
      <c r="Q19" s="1" t="s">
        <v>192</v>
      </c>
      <c r="R19" s="1" t="s">
        <v>126</v>
      </c>
      <c r="S19" s="1" t="s">
        <v>127</v>
      </c>
      <c r="T19" s="1" t="s">
        <v>128</v>
      </c>
    </row>
    <row r="20" s="1" customFormat="1" spans="1:20">
      <c r="A20" s="3">
        <v>16118315875</v>
      </c>
      <c r="B20" s="1" t="s">
        <v>115</v>
      </c>
      <c r="C20" s="1" t="s">
        <v>193</v>
      </c>
      <c r="D20" s="1" t="s">
        <v>174</v>
      </c>
      <c r="E20" s="1" t="s">
        <v>42</v>
      </c>
      <c r="F20" s="1" t="s">
        <v>115</v>
      </c>
      <c r="G20" s="1" t="s">
        <v>118</v>
      </c>
      <c r="H20" s="1" t="s">
        <v>119</v>
      </c>
      <c r="I20" s="1" t="s">
        <v>175</v>
      </c>
      <c r="J20" s="1" t="s">
        <v>121</v>
      </c>
      <c r="K20" s="1" t="s">
        <v>175</v>
      </c>
      <c r="L20" s="1" t="s">
        <v>175</v>
      </c>
      <c r="M20" s="1" t="s">
        <v>122</v>
      </c>
      <c r="N20" s="1" t="s">
        <v>122</v>
      </c>
      <c r="O20" s="1" t="s">
        <v>123</v>
      </c>
      <c r="P20" s="1" t="s">
        <v>124</v>
      </c>
      <c r="Q20" s="1" t="s">
        <v>194</v>
      </c>
      <c r="R20" s="1" t="s">
        <v>126</v>
      </c>
      <c r="S20" s="1" t="s">
        <v>127</v>
      </c>
      <c r="T20" s="1" t="s">
        <v>128</v>
      </c>
    </row>
    <row r="21" s="1" customFormat="1" spans="1:20">
      <c r="A21" s="3">
        <v>16117250810</v>
      </c>
      <c r="B21" s="1" t="s">
        <v>195</v>
      </c>
      <c r="C21" s="1" t="s">
        <v>196</v>
      </c>
      <c r="D21" s="1" t="s">
        <v>197</v>
      </c>
      <c r="E21" s="1" t="s">
        <v>39</v>
      </c>
      <c r="F21" s="1" t="s">
        <v>115</v>
      </c>
      <c r="G21" s="1" t="s">
        <v>118</v>
      </c>
      <c r="H21" s="1" t="s">
        <v>119</v>
      </c>
      <c r="I21" s="1" t="s">
        <v>198</v>
      </c>
      <c r="J21" s="1" t="s">
        <v>121</v>
      </c>
      <c r="K21" s="1" t="s">
        <v>198</v>
      </c>
      <c r="L21" s="1" t="s">
        <v>198</v>
      </c>
      <c r="M21" s="1" t="s">
        <v>122</v>
      </c>
      <c r="N21" s="1" t="s">
        <v>122</v>
      </c>
      <c r="O21" s="1" t="s">
        <v>123</v>
      </c>
      <c r="P21" s="1" t="s">
        <v>124</v>
      </c>
      <c r="Q21" s="1" t="s">
        <v>199</v>
      </c>
      <c r="R21" s="1" t="s">
        <v>126</v>
      </c>
      <c r="S21" s="1" t="s">
        <v>127</v>
      </c>
      <c r="T21" s="1" t="s">
        <v>128</v>
      </c>
    </row>
    <row r="22" s="1" customFormat="1" spans="1:20">
      <c r="A22" s="3">
        <v>16116620013</v>
      </c>
      <c r="B22" s="1" t="s">
        <v>195</v>
      </c>
      <c r="C22" s="1" t="s">
        <v>200</v>
      </c>
      <c r="D22" s="1" t="s">
        <v>201</v>
      </c>
      <c r="E22" s="1" t="s">
        <v>36</v>
      </c>
      <c r="F22" s="1" t="s">
        <v>115</v>
      </c>
      <c r="G22" s="1" t="s">
        <v>118</v>
      </c>
      <c r="H22" s="1" t="s">
        <v>119</v>
      </c>
      <c r="I22" s="1" t="s">
        <v>202</v>
      </c>
      <c r="J22" s="1" t="s">
        <v>121</v>
      </c>
      <c r="K22" s="1" t="s">
        <v>202</v>
      </c>
      <c r="L22" s="1" t="s">
        <v>202</v>
      </c>
      <c r="M22" s="1" t="s">
        <v>122</v>
      </c>
      <c r="N22" s="1" t="s">
        <v>122</v>
      </c>
      <c r="O22" s="1" t="s">
        <v>123</v>
      </c>
      <c r="P22" s="1" t="s">
        <v>124</v>
      </c>
      <c r="Q22" s="1" t="s">
        <v>203</v>
      </c>
      <c r="R22" s="1" t="s">
        <v>126</v>
      </c>
      <c r="S22" s="1" t="s">
        <v>127</v>
      </c>
      <c r="T22" s="1" t="s">
        <v>128</v>
      </c>
    </row>
    <row r="23" s="1" customFormat="1" spans="1:20">
      <c r="A23" s="3">
        <v>16004157456</v>
      </c>
      <c r="B23" s="1" t="s">
        <v>204</v>
      </c>
      <c r="C23" s="1" t="s">
        <v>205</v>
      </c>
      <c r="D23" s="1" t="s">
        <v>206</v>
      </c>
      <c r="E23" s="1" t="s">
        <v>207</v>
      </c>
      <c r="F23" s="1" t="s">
        <v>115</v>
      </c>
      <c r="G23" s="1" t="s">
        <v>118</v>
      </c>
      <c r="H23" s="1" t="s">
        <v>119</v>
      </c>
      <c r="I23" s="1" t="s">
        <v>208</v>
      </c>
      <c r="J23" s="1" t="s">
        <v>121</v>
      </c>
      <c r="K23" s="1" t="s">
        <v>208</v>
      </c>
      <c r="L23" s="1" t="s">
        <v>208</v>
      </c>
      <c r="M23" s="1" t="s">
        <v>122</v>
      </c>
      <c r="N23" s="1" t="s">
        <v>122</v>
      </c>
      <c r="O23" s="1" t="s">
        <v>123</v>
      </c>
      <c r="P23" s="1" t="s">
        <v>124</v>
      </c>
      <c r="Q23" s="1" t="s">
        <v>209</v>
      </c>
      <c r="R23" s="1" t="s">
        <v>126</v>
      </c>
      <c r="S23" s="1" t="s">
        <v>127</v>
      </c>
      <c r="T23" s="1" t="s">
        <v>128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2021-08-27T02:17:58Z</dcterms:created>
  <dcterms:modified xsi:type="dcterms:W3CDTF">2021-08-27T02:23:13Z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B59800A222104C65AE1AA6AA038CAEF4</vt:lpwstr>
  </property>
  <property fmtid="{D5CDD505-2E9C-101B-9397-08002B2CF9AE}" pid="3" name="KSOProductBuildVer">
    <vt:lpwstr>2052-11.1.0.10503</vt:lpwstr>
  </property>
</Properties>
</file>