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44525"/>
</workbook>
</file>

<file path=xl/sharedStrings.xml><?xml version="1.0" encoding="utf-8"?>
<sst xmlns="http://schemas.openxmlformats.org/spreadsheetml/2006/main" count="1062" uniqueCount="375">
  <si>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</si>
  <si>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</si>
  <si>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</si>
  <si>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</si>
  <si>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</si>
  <si>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</si>
  <si>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</si>
  <si>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</si>
  <si>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</si>
  <si>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</si>
  <si>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</si>
  <si>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</si>
  <si>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</si>
  <si>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</si>
  <si>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</si>
  <si>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</si>
  <si>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</si>
  <si>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</si>
  <si>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</si>
  <si>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</si>
  <si>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</si>
  <si>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</si>
  <si>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</si>
  <si>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</si>
  <si>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</si>
  <si>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</si>
  <si>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</si>
  <si>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[坦帕]坦帕布什花园游乐场汽车旅馆(Tampa Inn Near Busch Gardens)(39974721)</t>
  </si>
  <si>
    <t>经济房1张特大床（吸烟）&lt;不退款&gt;&lt;2人入住&gt;</t>
  </si>
  <si>
    <t>USD</t>
  </si>
  <si>
    <t>HO/ANH MINH</t>
  </si>
  <si>
    <t>CA5326210827USD</t>
  </si>
  <si>
    <t>未提现</t>
  </si>
  <si>
    <t>携程开票</t>
  </si>
  <si>
    <t>[多伦多]多伦多中心假日酒店(Holiday Inn Toronto Downtown Centre, an Ihg Hotel)(37211179)</t>
  </si>
  <si>
    <t>双人房&lt;不退款&gt;&lt;2人入住&gt;</t>
  </si>
  <si>
    <t>McKinnon/Judy</t>
  </si>
  <si>
    <t>[昂古莱姆]总站英式酒店(Brit Hotel Terminus)(39664464)</t>
  </si>
  <si>
    <t>舒适双人间&lt;不退款&gt;&lt;2人入住&gt;</t>
  </si>
  <si>
    <t>Karoubi/Laurent</t>
  </si>
  <si>
    <t>[南特]城市公寓南特威尔姆酒店(Appart'City Nantes Viarme)(39054995)</t>
  </si>
  <si>
    <t>双人床一室房&lt;不退款&gt;&lt;2人入住&gt;</t>
  </si>
  <si>
    <t>Savelli/Angeline</t>
  </si>
  <si>
    <t>[班木思]托斯卡纳山谷拉卡斯塔酒店(Toscana Valley Hotel La Casetta)(47469402)</t>
  </si>
  <si>
    <t>Casetta山顶房&lt;不退款&gt;&lt;2人入住&gt;</t>
  </si>
  <si>
    <t>Patradul/Chanavee,Patradul/Chanavee</t>
  </si>
  <si>
    <t>[法兰克福]法兰克福机场希尔顿欢朋酒店(Hampton by Hilton Frankfurt Airport)(39592498)</t>
  </si>
  <si>
    <t>大号床房&lt;2人入住&gt;&lt;不退款&gt;&lt;早餐&gt;</t>
  </si>
  <si>
    <t>jahn/dennis,hochfeld/nicole</t>
  </si>
  <si>
    <t>[蒙特雷]克莱门特蒙特利洲际酒店(InterContinental the Clement Monterey, an Ihg Hotel)(37228881)</t>
  </si>
  <si>
    <t>部分景观特大床房(带阳台和壁炉)&lt;不退款&gt;&lt;2人入住&gt;</t>
  </si>
  <si>
    <t>Montoro/Guy P,Montoro/Dianne A</t>
  </si>
  <si>
    <t>[圣雅克－德拉朗德]雷恩松钟楼 - 圣雅克酒店(Campanile Rennes Sud - Saint Jacques)(39053527)</t>
  </si>
  <si>
    <t>双床房&lt;不退款&gt;&lt;2人入住&gt;</t>
  </si>
  <si>
    <t>Bouguet/Edouard</t>
  </si>
  <si>
    <t>[新不伦瑞克]新不伦瑞克凯悦酒店(Hyatt Regency New Brunswick)(37208110)</t>
  </si>
  <si>
    <t>凯悦套房&lt;不退款&gt;&lt;2人入住&gt;</t>
  </si>
  <si>
    <t>OGarro/Stedman</t>
  </si>
  <si>
    <t>[好莱坞]玛格丽塔维尔好莱坞海滩度假村(Margaritaville Hollywood Beach Resort)(40087610)</t>
  </si>
  <si>
    <t>日落近岸景1特大床房&lt;不退款&gt;&lt;2人入住&gt;</t>
  </si>
  <si>
    <t>Valley/Evan Dominique</t>
  </si>
  <si>
    <t>[波塔]波塔霹雳州D酒店(D Hotel Seri Iskandar Perak)(44802208)</t>
  </si>
  <si>
    <t>高级房&lt;不退款&gt;&lt;2人入住&gt;</t>
  </si>
  <si>
    <t>Fakhrul Zaman Omar/Mohamad,Fakhrul Zaman Omar/Mohamad</t>
  </si>
  <si>
    <t>[法里巴尔]法里巴尔丽晶旅馆&amp;套房酒店(Regency Inn &amp; Suites Faribault)(40012285)</t>
  </si>
  <si>
    <t>标准客房1张大床&lt;不退款&gt;&lt;2人入住&gt;</t>
  </si>
  <si>
    <t>Doering/Tyler Matthew</t>
  </si>
  <si>
    <t>Zamri Khairi Abdullah/Mohd,Zamri Khairi Abdullah/Mohd</t>
  </si>
  <si>
    <t>[弗吕]船长庄园公寓式酒店(Aparthotel le Manoir du Capitaine)(40087393)</t>
  </si>
  <si>
    <t>豪华套房&lt;不退款&gt;&lt;2人入住&gt;</t>
  </si>
  <si>
    <t>Carion/Sebastien</t>
  </si>
  <si>
    <t>[Rio Oro]琉易斯安那酒店(Hotel Luisiana)(40133573)</t>
  </si>
  <si>
    <t>标准间1双人床&lt;不退款&gt;&lt;2人入住&gt;</t>
  </si>
  <si>
    <t>Sousa/Marcos</t>
  </si>
  <si>
    <t>[华沙]华沙万豪酒店(Warsaw Marriott Hotel)(47471671)</t>
  </si>
  <si>
    <t>豪华特大床客房&lt;2人入住&gt;&lt;不退款&gt;&lt;早餐&gt;</t>
  </si>
  <si>
    <t>Gajek/Jakub</t>
  </si>
  <si>
    <t>一室房&lt;不退款&gt;&lt;2人入住&gt;</t>
  </si>
  <si>
    <t>BENELL/GEORGES</t>
  </si>
  <si>
    <t>[棕榈沙漠城]万豪沙漠泉别墅酒店(Marriott's Desert Springs Villas I)(44695990)</t>
  </si>
  <si>
    <t>1卧别墅特大床带沙发床炉壁阳台&lt;不退款&gt;&lt;2人入住&gt;</t>
  </si>
  <si>
    <t>Arjona/Veronica</t>
  </si>
  <si>
    <t>Sojka/Marcel Gerard</t>
  </si>
  <si>
    <t>[华盛顿]特朗普国际华盛顿特区酒店(Trump International Washington D.C.)(37200662)</t>
  </si>
  <si>
    <t>豪华房大床房&lt;不退款&gt;&lt;2人入住&gt;</t>
  </si>
  <si>
    <t>DiVestea/Joseph</t>
  </si>
  <si>
    <t>[平昌郡]平昌AM酒店(Am Hotel)(44686548)</t>
  </si>
  <si>
    <t>豪华大床房&lt;不退款&gt;&lt;2人入住&gt;</t>
  </si>
  <si>
    <t>Bae/Seoung Hun</t>
  </si>
  <si>
    <t>[印多尔]印多尔丽笙酒店(Radisson Blu Hotel Indore)(37215333)</t>
  </si>
  <si>
    <t>Goyal/Ankush</t>
  </si>
  <si>
    <t>[亨廷顿公园]洛杉矶圣塔菲旅馆(Santa Fe Inn Los Angeles)(48436499)</t>
  </si>
  <si>
    <t>大床房&lt;不退款&gt;&lt;2人入住&gt;</t>
  </si>
  <si>
    <t>samper richard/hernan</t>
  </si>
  <si>
    <t>[世纪市]佛技术中心万豪唐普雷斯酒店(TownePlace Suites Denver Tech Center)(37213601)</t>
  </si>
  <si>
    <t>大号床一室房带沙发床&lt;不退款&gt;&lt;2人入住&gt;</t>
  </si>
  <si>
    <t>Schneider/Carol</t>
  </si>
  <si>
    <t>[诺伊达]诺伊达丽筠酒店(Radisson Noida)(46737901)</t>
  </si>
  <si>
    <t>豪华房&lt;不退款&gt;&lt;2人入住&gt;</t>
  </si>
  <si>
    <t>Banga/Karan</t>
  </si>
  <si>
    <t>Joshi/Swati</t>
  </si>
  <si>
    <t>[洛杉矶]洛杉矶国际机场索内斯塔酒店(Sonesta Los Angeles Airport LAX)(37201387)</t>
  </si>
  <si>
    <t>豪华房(大床)&lt;不退款&gt;&lt;2人入住&gt;</t>
  </si>
  <si>
    <t>Donofrio/Alan</t>
  </si>
  <si>
    <t>[马德里]埃克广场酒店(Exe Plaza Madrid)(37225103)</t>
  </si>
  <si>
    <t>双人床房&lt;不退款&gt;&lt;2人入住&gt;</t>
  </si>
  <si>
    <t>Dupard/Quentin</t>
  </si>
  <si>
    <t>[海斯]海耶斯 I-70 凯艺酒店(Quality Inn Hays I-70)(39974588)</t>
  </si>
  <si>
    <t>Molzahn/Jack</t>
  </si>
  <si>
    <t>[怀特普莱恩斯]怀特普莱恩斯中心索内斯塔酒店(Sonesta White Plains Downtown)(39056303)</t>
  </si>
  <si>
    <t>豪华特大床房&lt;不退款&gt;&lt;2人入住&gt;</t>
  </si>
  <si>
    <t>Wilson jr/Derrick kenneth</t>
  </si>
  <si>
    <t>[法兰克福]法兰克福莱昂纳多皇家酒店(Leonardo Royal Hotel Frankfurt)(37221195)</t>
  </si>
  <si>
    <t>舒适房&lt;不退款&gt;&lt;2人入住&gt;</t>
  </si>
  <si>
    <t>sommer/sebastian</t>
  </si>
  <si>
    <t>[Benito Juarez]坎昆机场伊利里亚舒适酒店(Comfort Inn Cancún Aeropuerto)(37217986)</t>
  </si>
  <si>
    <t>Marquez/Genaro</t>
  </si>
  <si>
    <t>[芝加哥]中央鲁普酒店(Central Loop Hotel)(37428576)</t>
  </si>
  <si>
    <t>开放式厨房高级房&lt;不退款&gt;&lt;2人入住&gt;</t>
  </si>
  <si>
    <t>GOICOECHEA/Kemen</t>
  </si>
  <si>
    <t>[迪拜]迪拜卡尔顿塔酒店(Carlton Tower Hotel)(37207026)</t>
  </si>
  <si>
    <t>城景豪华双人床房&lt;不退款&gt;&lt;2人入住&gt;</t>
  </si>
  <si>
    <t>Jin/Mingxu</t>
  </si>
  <si>
    <t>[夏洛特]登喜路酒店(Dunhill Hotel)(48410655)</t>
  </si>
  <si>
    <t>复古客房&lt;不退款&gt;&lt;2人入住&gt;</t>
  </si>
  <si>
    <t>Riley/Kristopher</t>
  </si>
  <si>
    <t>补单</t>
  </si>
  <si>
    <t>[釜山]诺亚酒店(Hotel Noah)(5931900)</t>
  </si>
  <si>
    <t>标准双人房&lt;1&gt;&lt;不退款&gt;&lt;2人入住&gt;</t>
  </si>
  <si>
    <t>kim/yonghee,kim/yonghee</t>
  </si>
  <si>
    <t>,</t>
  </si>
  <si>
    <t>本期收回1.3</t>
  </si>
  <si>
    <t>A210827144037481</t>
  </si>
  <si>
    <t>USD / HKD 当前参考汇率: 7.78785</t>
  </si>
  <si>
    <t>总计：5185.3 USD/
40382.34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</si>
  <si>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</si>
  <si>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</si>
  <si>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</si>
  <si>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</si>
  <si>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</si>
  <si>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</si>
  <si>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</si>
  <si>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</si>
  <si>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</si>
  <si>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</si>
  <si>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</si>
  <si>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</si>
  <si>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</si>
  <si>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</si>
  <si>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</si>
  <si>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</si>
  <si>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</si>
  <si>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2021-08-23</t>
  </si>
  <si>
    <t>2230978</t>
  </si>
  <si>
    <t>登喜路酒店</t>
  </si>
  <si>
    <t>Riley Kristopher</t>
  </si>
  <si>
    <t>2021-08-24</t>
  </si>
  <si>
    <t>退房日周结</t>
  </si>
  <si>
    <t>886.01</t>
  </si>
  <si>
    <t>136.00</t>
  </si>
  <si>
    <t>0</t>
  </si>
  <si>
    <t>0.00</t>
  </si>
  <si>
    <t>携程盛景国际直连</t>
  </si>
  <si>
    <t>2021-08-23 23:34:50</t>
  </si>
  <si>
    <t>否</t>
  </si>
  <si>
    <t>汇智国际旅游发展有限公司</t>
  </si>
  <si>
    <t>直连</t>
  </si>
  <si>
    <t>2230926</t>
  </si>
  <si>
    <t xml:space="preserve">卡尔顿塔酒店 </t>
  </si>
  <si>
    <t>Jin Mingxu</t>
  </si>
  <si>
    <t>221.50</t>
  </si>
  <si>
    <t>34.00</t>
  </si>
  <si>
    <t>2021-08-23 22:19:00</t>
  </si>
  <si>
    <t>2230923</t>
  </si>
  <si>
    <t>芝加哥中央鲁普酒店</t>
  </si>
  <si>
    <t>GOICOECHEA Kemen</t>
  </si>
  <si>
    <t>1081.46</t>
  </si>
  <si>
    <t>166.00</t>
  </si>
  <si>
    <t>2021-08-23 22:16:36</t>
  </si>
  <si>
    <t>2230918</t>
  </si>
  <si>
    <t>坎昆机场伊利里亚舒适酒店</t>
  </si>
  <si>
    <t>Marquez Genaro</t>
  </si>
  <si>
    <t>306.20</t>
  </si>
  <si>
    <t>47.00</t>
  </si>
  <si>
    <t>2021-08-23 22:10:42</t>
  </si>
  <si>
    <t>2230903</t>
  </si>
  <si>
    <t>法兰克福莱昂纳多皇家酒店</t>
  </si>
  <si>
    <t>sommer sebastian</t>
  </si>
  <si>
    <t>332.25</t>
  </si>
  <si>
    <t>51.00</t>
  </si>
  <si>
    <t>2021-08-23 21:51:42</t>
  </si>
  <si>
    <t>2230878</t>
  </si>
  <si>
    <t>怀特普莱恩斯中心索内斯塔酒店</t>
  </si>
  <si>
    <t>Wilson jr Derrick kenneth</t>
  </si>
  <si>
    <t>781.78</t>
  </si>
  <si>
    <t>120.00</t>
  </si>
  <si>
    <t>2021-08-23 21:26:46</t>
  </si>
  <si>
    <t>2230728</t>
  </si>
  <si>
    <t>品质酒店</t>
  </si>
  <si>
    <t>Molzahn Jack</t>
  </si>
  <si>
    <t>566.79</t>
  </si>
  <si>
    <t>87.00</t>
  </si>
  <si>
    <t>2021-08-23 19:15:06</t>
  </si>
  <si>
    <t>2230615</t>
  </si>
  <si>
    <t>埃克广场酒店</t>
  </si>
  <si>
    <t>Dupard Quentin</t>
  </si>
  <si>
    <t>384.37</t>
  </si>
  <si>
    <t>59.00</t>
  </si>
  <si>
    <t>2021-08-23 17:38:55</t>
  </si>
  <si>
    <t>2230613</t>
  </si>
  <si>
    <t>洛杉矶国际机场皇冠假日酒店</t>
  </si>
  <si>
    <t>Donofrio Alan</t>
  </si>
  <si>
    <t>912.07</t>
  </si>
  <si>
    <t>140.00</t>
  </si>
  <si>
    <t>2021-08-23 17:36:58</t>
  </si>
  <si>
    <t>2230549</t>
  </si>
  <si>
    <t>印多尔丽笙酒店</t>
  </si>
  <si>
    <t>Joshi Swati</t>
  </si>
  <si>
    <t>377.86</t>
  </si>
  <si>
    <t>58.00</t>
  </si>
  <si>
    <t>2021-08-23 16:37:16</t>
  </si>
  <si>
    <t>2230457</t>
  </si>
  <si>
    <t>诺伊达丽筠酒店</t>
  </si>
  <si>
    <t>Banga Karan</t>
  </si>
  <si>
    <t>280.14</t>
  </si>
  <si>
    <t>43.00</t>
  </si>
  <si>
    <t>2021-08-23 15:03:10</t>
  </si>
  <si>
    <t>2230449</t>
  </si>
  <si>
    <t>佛技术中心万豪唐普雷斯酒店</t>
  </si>
  <si>
    <t>Schneider Carol</t>
  </si>
  <si>
    <t>794.81</t>
  </si>
  <si>
    <t>122.00</t>
  </si>
  <si>
    <t>2021-08-23 14:39:50</t>
  </si>
  <si>
    <t>2230430</t>
  </si>
  <si>
    <t>罗德威旅馆（靠近洛杉矶娱乐中心）</t>
  </si>
  <si>
    <t>samper richard hernan</t>
  </si>
  <si>
    <t>521.18</t>
  </si>
  <si>
    <t>80.00</t>
  </si>
  <si>
    <t>2021-08-23 14:12:33</t>
  </si>
  <si>
    <t>2230405</t>
  </si>
  <si>
    <t>Goyal Ankush</t>
  </si>
  <si>
    <t>2021-08-23 13:23:01</t>
  </si>
  <si>
    <t>2230240</t>
  </si>
  <si>
    <t>平昌AM酒店</t>
  </si>
  <si>
    <t>Bae Seoung Hun</t>
  </si>
  <si>
    <t>325.74</t>
  </si>
  <si>
    <t>50.00</t>
  </si>
  <si>
    <t>2021-08-23 10:25:04</t>
  </si>
  <si>
    <t>2230181</t>
  </si>
  <si>
    <t>特朗普国际华盛顿特区酒店</t>
  </si>
  <si>
    <t>DiVestea Joseph</t>
  </si>
  <si>
    <t>3140.13</t>
  </si>
  <si>
    <t>482.00</t>
  </si>
  <si>
    <t>2021-08-23 08:40:50</t>
  </si>
  <si>
    <t>2230140</t>
  </si>
  <si>
    <t>华沙万豪酒店</t>
  </si>
  <si>
    <t>Sojka Marcel Gerard</t>
  </si>
  <si>
    <t>605.88</t>
  </si>
  <si>
    <t>93.00</t>
  </si>
  <si>
    <t>2021-08-23 06:24:09</t>
  </si>
  <si>
    <t>2230131</t>
  </si>
  <si>
    <t>万豪沙漠泉别墅酒店</t>
  </si>
  <si>
    <t>Arjona Veronica</t>
  </si>
  <si>
    <t>1192.21</t>
  </si>
  <si>
    <t>183.00</t>
  </si>
  <si>
    <t>2021-08-23 05:30:01</t>
  </si>
  <si>
    <t>2230119</t>
  </si>
  <si>
    <t>城市公寓南特威尔姆酒店</t>
  </si>
  <si>
    <t>BENELL GEORGES</t>
  </si>
  <si>
    <t>397.40</t>
  </si>
  <si>
    <t>61.00</t>
  </si>
  <si>
    <t>2021-08-23 04:37:49</t>
  </si>
  <si>
    <t>2230109</t>
  </si>
  <si>
    <t>Gajek Jakub</t>
  </si>
  <si>
    <t>2021-08-23 03:27:28</t>
  </si>
  <si>
    <t>2021-08-22</t>
  </si>
  <si>
    <t>2229926</t>
  </si>
  <si>
    <t>琉易斯安那酒店</t>
  </si>
  <si>
    <t>Sousa Marcos</t>
  </si>
  <si>
    <t>319.23</t>
  </si>
  <si>
    <t>49.00</t>
  </si>
  <si>
    <t>2021-08-22 20:36:09</t>
  </si>
  <si>
    <t>2229900</t>
  </si>
  <si>
    <t>船长庄园公寓酒店</t>
  </si>
  <si>
    <t>Carion Sebastien</t>
  </si>
  <si>
    <t>690.57</t>
  </si>
  <si>
    <t>106.00</t>
  </si>
  <si>
    <t>2021-08-22 20:02:54</t>
  </si>
  <si>
    <t>2229782</t>
  </si>
  <si>
    <t>D酒店</t>
  </si>
  <si>
    <t>Zamri Khairi Abdullah Mohd,Zamri Khairi Abdullah Mohd</t>
  </si>
  <si>
    <t>495.12</t>
  </si>
  <si>
    <t>76.00</t>
  </si>
  <si>
    <t>2021-08-22 16:59:31</t>
  </si>
  <si>
    <t>2229373</t>
  </si>
  <si>
    <t>丽京喜套房酒店</t>
  </si>
  <si>
    <t>Doering Tyler Matthew</t>
  </si>
  <si>
    <t>436.49</t>
  </si>
  <si>
    <t>67.00</t>
  </si>
  <si>
    <t>2021-08-22 02:53:40</t>
  </si>
  <si>
    <t>2021-08-21</t>
  </si>
  <si>
    <t>2229231</t>
  </si>
  <si>
    <t>Fakhrul Zaman Omar Mohamad,Fakhrul Zaman Omar Mohamad</t>
  </si>
  <si>
    <t>2021-08-21 21:19:20</t>
  </si>
  <si>
    <t>2228621</t>
  </si>
  <si>
    <t>玛格丽特维尔好莱坞海滩渡假村</t>
  </si>
  <si>
    <t>Valley Evan Dominique</t>
  </si>
  <si>
    <t>4286.74</t>
  </si>
  <si>
    <t>658.00</t>
  </si>
  <si>
    <t>2021-08-21 06:47:39</t>
  </si>
  <si>
    <t>2228611</t>
  </si>
  <si>
    <t>新不伦瑞克凯悦酒店</t>
  </si>
  <si>
    <t>OGarro Stedman</t>
  </si>
  <si>
    <t>2013.07</t>
  </si>
  <si>
    <t>309.00</t>
  </si>
  <si>
    <t>2021-08-21 05:34:51</t>
  </si>
  <si>
    <t>2228583</t>
  </si>
  <si>
    <t>雷恩松钟楼 - 圣雅克酒店</t>
  </si>
  <si>
    <t>Bouguet Edouard</t>
  </si>
  <si>
    <t>2021-08-21 03:09:32</t>
  </si>
  <si>
    <t>2021-08-20</t>
  </si>
  <si>
    <t>2227906</t>
  </si>
  <si>
    <t>克莱门特蒙特里洲际酒店</t>
  </si>
  <si>
    <t>Montoro Guy P,Montoro Dianne A</t>
  </si>
  <si>
    <t>3852.91</t>
  </si>
  <si>
    <t>592.00</t>
  </si>
  <si>
    <t>2021-08-20 10:05:05</t>
  </si>
  <si>
    <t>2021-08-19</t>
  </si>
  <si>
    <t>2227475</t>
  </si>
  <si>
    <t>法兰克福机场希尔顿欢朋酒店</t>
  </si>
  <si>
    <t>jahn dennis,hochfeld nicole</t>
  </si>
  <si>
    <t>513.36</t>
  </si>
  <si>
    <t>79.00</t>
  </si>
  <si>
    <t>2021-08-19 18:30:14</t>
  </si>
  <si>
    <t>2227076</t>
  </si>
  <si>
    <t>La Casetta托斯卡尼山谷酒店</t>
  </si>
  <si>
    <t>Patradul Chanavee,Patradul Chanavee</t>
  </si>
  <si>
    <t>1501.08</t>
  </si>
  <si>
    <t>231.00</t>
  </si>
  <si>
    <t>2021-08-19 10:53:59</t>
  </si>
  <si>
    <t>2021-08-16</t>
  </si>
  <si>
    <t>2224867</t>
  </si>
  <si>
    <t>Savelli Angeline</t>
  </si>
  <si>
    <t>350.52</t>
  </si>
  <si>
    <t>54.00</t>
  </si>
  <si>
    <t>2021-08-16 01:57:29</t>
  </si>
  <si>
    <t>2021-08-15</t>
  </si>
  <si>
    <t>2224244</t>
  </si>
  <si>
    <t>总站英式酒店</t>
  </si>
  <si>
    <t>Karoubi Laurent</t>
  </si>
  <si>
    <t>441.40</t>
  </si>
  <si>
    <t>68.00</t>
  </si>
  <si>
    <t>2021-08-15 03:13:58</t>
  </si>
  <si>
    <t>2021-08-10</t>
  </si>
  <si>
    <t>2220676</t>
  </si>
  <si>
    <t>多伦多中心假日酒店</t>
  </si>
  <si>
    <t>McKinnon Judy</t>
  </si>
  <si>
    <t>832.03</t>
  </si>
  <si>
    <t>128.00</t>
  </si>
  <si>
    <t>2021-08-10 23:13:09</t>
  </si>
  <si>
    <t>2021-08-09</t>
  </si>
  <si>
    <t>2219580</t>
  </si>
  <si>
    <t>坦帕旅馆 - 近布什公园</t>
  </si>
  <si>
    <t>HO ANH MINH</t>
  </si>
  <si>
    <t>2021-08-17</t>
  </si>
  <si>
    <t>3046.95</t>
  </si>
  <si>
    <t>469.00</t>
  </si>
  <si>
    <t>2021-08-09 03:45:34</t>
  </si>
  <si>
    <t>2021-07-13</t>
  </si>
  <si>
    <t>2195766</t>
  </si>
  <si>
    <t>拉古纳海滩酒店</t>
  </si>
  <si>
    <t>Szypula Michael</t>
  </si>
  <si>
    <t>2362.61</t>
  </si>
  <si>
    <t>364.00</t>
  </si>
  <si>
    <t>2021-07-13 23:57:54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</si>
</sst>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16038402044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44425</v>
      </c>
      <c r="G2" s="5">
        <v>44432</v>
      </c>
      <c r="H2" s="4">
        <v>1</v>
      </c>
      <c r="I2" s="4">
        <v>7</v>
      </c>
      <c r="J2" s="4">
        <v>7</v>
      </c>
      <c r="K2" s="4" t="s">
        <v>29</v>
      </c>
      <c r="L2" s="4">
        <v>469</v>
      </c>
      <c r="M2" s="4">
        <v>469</v>
      </c>
      <c r="N2" s="4" t="s">
        <v>30</v>
      </c>
      <c r="O2" s="4" t="s">
        <v>31</v>
      </c>
      <c r="P2" s="4" t="s">
        <v>32</v>
      </c>
      <c r="Q2" s="4">
        <v>0</v>
      </c>
      <c r="R2" s="6">
        <v>44417</v>
      </c>
      <c r="S2" s="5">
        <v>44435</v>
      </c>
      <c r="T2" s="4" t="s">
        <v>33</v>
      </c>
      <c r="U2" s="4">
        <v>469</v>
      </c>
      <c r="V2" s="4">
        <v>0</v>
      </c>
      <c r="W2" s="4">
        <v>0</v>
      </c>
      <c r="X2" s="4">
        <v>2219580</v>
      </c>
    </row>
    <row r="3" s="4" customFormat="1" spans="1:24">
      <c r="A3" s="4">
        <v>16048018768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44431</v>
      </c>
      <c r="G3" s="5">
        <v>44432</v>
      </c>
      <c r="H3" s="4">
        <v>1</v>
      </c>
      <c r="I3" s="4">
        <v>1</v>
      </c>
      <c r="J3" s="4">
        <v>1</v>
      </c>
      <c r="K3" s="4" t="s">
        <v>29</v>
      </c>
      <c r="L3" s="4">
        <v>128</v>
      </c>
      <c r="M3" s="4">
        <v>128</v>
      </c>
      <c r="N3" s="4" t="s">
        <v>36</v>
      </c>
      <c r="O3" s="4" t="s">
        <v>31</v>
      </c>
      <c r="P3" s="4" t="s">
        <v>32</v>
      </c>
      <c r="Q3" s="4">
        <v>0</v>
      </c>
      <c r="R3" s="6">
        <v>44418</v>
      </c>
      <c r="S3" s="5">
        <v>44435</v>
      </c>
      <c r="T3" s="4" t="s">
        <v>33</v>
      </c>
      <c r="U3" s="4">
        <v>128</v>
      </c>
      <c r="V3" s="4">
        <v>0</v>
      </c>
      <c r="W3" s="4">
        <v>0</v>
      </c>
      <c r="X3" s="4">
        <v>2220676</v>
      </c>
    </row>
    <row r="4" s="4" customFormat="1" spans="1:24">
      <c r="A4" s="4">
        <v>16070343172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44431</v>
      </c>
      <c r="G4" s="5">
        <v>44432</v>
      </c>
      <c r="H4" s="4">
        <v>1</v>
      </c>
      <c r="I4" s="4">
        <v>1</v>
      </c>
      <c r="J4" s="4">
        <v>1</v>
      </c>
      <c r="K4" s="4" t="s">
        <v>29</v>
      </c>
      <c r="L4" s="4">
        <v>68</v>
      </c>
      <c r="M4" s="4">
        <v>68</v>
      </c>
      <c r="N4" s="4" t="s">
        <v>39</v>
      </c>
      <c r="O4" s="4" t="s">
        <v>31</v>
      </c>
      <c r="P4" s="4" t="s">
        <v>32</v>
      </c>
      <c r="Q4" s="4">
        <v>0</v>
      </c>
      <c r="R4" s="6">
        <v>44423</v>
      </c>
      <c r="S4" s="5">
        <v>44435</v>
      </c>
      <c r="T4" s="4" t="s">
        <v>33</v>
      </c>
      <c r="U4" s="4">
        <v>68</v>
      </c>
      <c r="V4" s="4">
        <v>0</v>
      </c>
      <c r="W4" s="4">
        <v>0</v>
      </c>
      <c r="X4" s="4">
        <v>2224244</v>
      </c>
    </row>
    <row r="5" s="4" customFormat="1" spans="1:24">
      <c r="A5" s="4">
        <v>16077120138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44431</v>
      </c>
      <c r="G5" s="5">
        <v>44432</v>
      </c>
      <c r="H5" s="4">
        <v>1</v>
      </c>
      <c r="I5" s="4">
        <v>1</v>
      </c>
      <c r="J5" s="4">
        <v>1</v>
      </c>
      <c r="K5" s="4" t="s">
        <v>29</v>
      </c>
      <c r="L5" s="4">
        <v>54</v>
      </c>
      <c r="M5" s="4">
        <v>54</v>
      </c>
      <c r="N5" s="4" t="s">
        <v>42</v>
      </c>
      <c r="O5" s="4" t="s">
        <v>31</v>
      </c>
      <c r="P5" s="4" t="s">
        <v>32</v>
      </c>
      <c r="Q5" s="4">
        <v>0</v>
      </c>
      <c r="R5" s="6">
        <v>44424</v>
      </c>
      <c r="S5" s="5">
        <v>44435</v>
      </c>
      <c r="T5" s="4" t="s">
        <v>33</v>
      </c>
      <c r="U5" s="4">
        <v>54</v>
      </c>
      <c r="V5" s="4">
        <v>0</v>
      </c>
      <c r="W5" s="4">
        <v>0</v>
      </c>
      <c r="X5" s="4">
        <v>2224867</v>
      </c>
    </row>
    <row r="6" s="4" customFormat="1" spans="1:24">
      <c r="A6" s="4">
        <v>16095970851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44429</v>
      </c>
      <c r="G6" s="5">
        <v>44432</v>
      </c>
      <c r="H6" s="4">
        <v>1</v>
      </c>
      <c r="I6" s="4">
        <v>3</v>
      </c>
      <c r="J6" s="4">
        <v>3</v>
      </c>
      <c r="K6" s="4" t="s">
        <v>29</v>
      </c>
      <c r="L6" s="4">
        <v>231</v>
      </c>
      <c r="M6" s="4">
        <v>231</v>
      </c>
      <c r="N6" s="4" t="s">
        <v>45</v>
      </c>
      <c r="O6" s="4" t="s">
        <v>31</v>
      </c>
      <c r="P6" s="4" t="s">
        <v>32</v>
      </c>
      <c r="Q6" s="4">
        <v>0</v>
      </c>
      <c r="R6" s="6">
        <v>44427</v>
      </c>
      <c r="S6" s="5">
        <v>44435</v>
      </c>
      <c r="T6" s="4" t="s">
        <v>33</v>
      </c>
      <c r="U6" s="4">
        <v>231</v>
      </c>
      <c r="V6" s="4">
        <v>0</v>
      </c>
      <c r="W6" s="4">
        <v>0</v>
      </c>
      <c r="X6" s="4">
        <v>2227076</v>
      </c>
    </row>
    <row r="7" s="4" customFormat="1" spans="1:24">
      <c r="A7" s="4">
        <v>16098091830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44431</v>
      </c>
      <c r="G7" s="5">
        <v>44432</v>
      </c>
      <c r="H7" s="4">
        <v>1</v>
      </c>
      <c r="I7" s="4">
        <v>1</v>
      </c>
      <c r="J7" s="4">
        <v>1</v>
      </c>
      <c r="K7" s="4" t="s">
        <v>29</v>
      </c>
      <c r="L7" s="4">
        <v>79</v>
      </c>
      <c r="M7" s="4">
        <v>79</v>
      </c>
      <c r="N7" s="4" t="s">
        <v>48</v>
      </c>
      <c r="O7" s="4" t="s">
        <v>31</v>
      </c>
      <c r="P7" s="4" t="s">
        <v>32</v>
      </c>
      <c r="Q7" s="4">
        <v>0</v>
      </c>
      <c r="R7" s="6">
        <v>44427</v>
      </c>
      <c r="S7" s="5">
        <v>44435</v>
      </c>
      <c r="T7" s="4" t="s">
        <v>33</v>
      </c>
      <c r="U7" s="4">
        <v>79</v>
      </c>
      <c r="V7" s="4">
        <v>0</v>
      </c>
      <c r="W7" s="4">
        <v>0</v>
      </c>
      <c r="X7" s="4">
        <v>2227475</v>
      </c>
    </row>
    <row r="8" s="4" customFormat="1" spans="1:24">
      <c r="A8" s="4">
        <v>16099958098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44430</v>
      </c>
      <c r="G8" s="5">
        <v>44432</v>
      </c>
      <c r="H8" s="4">
        <v>1</v>
      </c>
      <c r="I8" s="4">
        <v>2</v>
      </c>
      <c r="J8" s="4">
        <v>2</v>
      </c>
      <c r="K8" s="4" t="s">
        <v>29</v>
      </c>
      <c r="L8" s="4">
        <v>592</v>
      </c>
      <c r="M8" s="4">
        <v>592</v>
      </c>
      <c r="N8" s="4" t="s">
        <v>51</v>
      </c>
      <c r="O8" s="4" t="s">
        <v>31</v>
      </c>
      <c r="P8" s="4" t="s">
        <v>32</v>
      </c>
      <c r="Q8" s="4">
        <v>0</v>
      </c>
      <c r="R8" s="6">
        <v>44428</v>
      </c>
      <c r="S8" s="5">
        <v>44435</v>
      </c>
      <c r="T8" s="4" t="s">
        <v>33</v>
      </c>
      <c r="U8" s="4">
        <v>592</v>
      </c>
      <c r="V8" s="4">
        <v>0</v>
      </c>
      <c r="W8" s="4">
        <v>0</v>
      </c>
      <c r="X8" s="4">
        <v>2227906</v>
      </c>
    </row>
    <row r="9" s="4" customFormat="1" spans="1:24">
      <c r="A9" s="4">
        <v>16107894696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44431</v>
      </c>
      <c r="G9" s="5">
        <v>44432</v>
      </c>
      <c r="H9" s="4">
        <v>1</v>
      </c>
      <c r="I9" s="4">
        <v>1</v>
      </c>
      <c r="J9" s="4">
        <v>1</v>
      </c>
      <c r="K9" s="4" t="s">
        <v>29</v>
      </c>
      <c r="L9" s="4">
        <v>59</v>
      </c>
      <c r="M9" s="4">
        <v>59</v>
      </c>
      <c r="N9" s="4" t="s">
        <v>54</v>
      </c>
      <c r="O9" s="4" t="s">
        <v>31</v>
      </c>
      <c r="P9" s="4" t="s">
        <v>32</v>
      </c>
      <c r="Q9" s="4">
        <v>0</v>
      </c>
      <c r="R9" s="6">
        <v>44429</v>
      </c>
      <c r="S9" s="5">
        <v>44435</v>
      </c>
      <c r="T9" s="4" t="s">
        <v>33</v>
      </c>
      <c r="U9" s="4">
        <v>59</v>
      </c>
      <c r="V9" s="4">
        <v>0</v>
      </c>
      <c r="W9" s="4">
        <v>0</v>
      </c>
      <c r="X9" s="4">
        <v>2228583</v>
      </c>
    </row>
    <row r="10" s="4" customFormat="1" spans="1:24">
      <c r="A10" s="4">
        <v>16107991552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44431</v>
      </c>
      <c r="G10" s="5">
        <v>44432</v>
      </c>
      <c r="H10" s="4">
        <v>1</v>
      </c>
      <c r="I10" s="4">
        <v>1</v>
      </c>
      <c r="J10" s="4">
        <v>1</v>
      </c>
      <c r="K10" s="4" t="s">
        <v>29</v>
      </c>
      <c r="L10" s="4">
        <v>309</v>
      </c>
      <c r="M10" s="4">
        <v>309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44429</v>
      </c>
      <c r="S10" s="5">
        <v>44435</v>
      </c>
      <c r="T10" s="4" t="s">
        <v>33</v>
      </c>
      <c r="U10" s="4">
        <v>309</v>
      </c>
      <c r="V10" s="4">
        <v>0</v>
      </c>
      <c r="W10" s="4">
        <v>0</v>
      </c>
      <c r="X10" s="4">
        <v>2228611</v>
      </c>
    </row>
    <row r="11" s="4" customFormat="1" spans="1:24">
      <c r="A11" s="4">
        <v>16108019280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44430</v>
      </c>
      <c r="G11" s="5">
        <v>44432</v>
      </c>
      <c r="H11" s="4">
        <v>1</v>
      </c>
      <c r="I11" s="4">
        <v>2</v>
      </c>
      <c r="J11" s="4">
        <v>2</v>
      </c>
      <c r="K11" s="4" t="s">
        <v>29</v>
      </c>
      <c r="L11" s="4">
        <v>658</v>
      </c>
      <c r="M11" s="4">
        <v>658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44429</v>
      </c>
      <c r="S11" s="5">
        <v>44435</v>
      </c>
      <c r="T11" s="4" t="s">
        <v>33</v>
      </c>
      <c r="U11" s="4">
        <v>658</v>
      </c>
      <c r="V11" s="4">
        <v>0</v>
      </c>
      <c r="W11" s="4">
        <v>0</v>
      </c>
      <c r="X11" s="4">
        <v>2228621</v>
      </c>
    </row>
    <row r="12" s="4" customFormat="1" spans="1:24">
      <c r="A12" s="4">
        <v>16110929181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44430</v>
      </c>
      <c r="G12" s="5">
        <v>44432</v>
      </c>
      <c r="H12" s="4">
        <v>1</v>
      </c>
      <c r="I12" s="4">
        <v>2</v>
      </c>
      <c r="J12" s="4">
        <v>2</v>
      </c>
      <c r="K12" s="4" t="s">
        <v>29</v>
      </c>
      <c r="L12" s="4">
        <v>76</v>
      </c>
      <c r="M12" s="4">
        <v>76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44429</v>
      </c>
      <c r="S12" s="5">
        <v>44435</v>
      </c>
      <c r="T12" s="4" t="s">
        <v>33</v>
      </c>
      <c r="U12" s="4">
        <v>76</v>
      </c>
      <c r="V12" s="4">
        <v>0</v>
      </c>
      <c r="W12" s="4">
        <v>0</v>
      </c>
      <c r="X12" s="4">
        <v>2229231</v>
      </c>
    </row>
    <row r="13" s="4" customFormat="1" spans="1:24">
      <c r="A13" s="4">
        <v>16111714971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44431</v>
      </c>
      <c r="G13" s="5">
        <v>44432</v>
      </c>
      <c r="H13" s="4">
        <v>1</v>
      </c>
      <c r="I13" s="4">
        <v>1</v>
      </c>
      <c r="J13" s="4">
        <v>1</v>
      </c>
      <c r="K13" s="4" t="s">
        <v>29</v>
      </c>
      <c r="L13" s="4">
        <v>67</v>
      </c>
      <c r="M13" s="4">
        <v>67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44430</v>
      </c>
      <c r="S13" s="5">
        <v>44435</v>
      </c>
      <c r="T13" s="4" t="s">
        <v>33</v>
      </c>
      <c r="U13" s="4">
        <v>67</v>
      </c>
      <c r="V13" s="4">
        <v>0</v>
      </c>
      <c r="W13" s="4">
        <v>0</v>
      </c>
      <c r="X13" s="4">
        <v>2229373</v>
      </c>
    </row>
    <row r="14" s="4" customFormat="1" spans="1:24">
      <c r="A14" s="4">
        <v>16113288303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44430</v>
      </c>
      <c r="G14" s="5">
        <v>44432</v>
      </c>
      <c r="H14" s="4">
        <v>1</v>
      </c>
      <c r="I14" s="4">
        <v>2</v>
      </c>
      <c r="J14" s="4">
        <v>2</v>
      </c>
      <c r="K14" s="4" t="s">
        <v>29</v>
      </c>
      <c r="L14" s="4">
        <v>76</v>
      </c>
      <c r="M14" s="4">
        <v>76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44430</v>
      </c>
      <c r="S14" s="5">
        <v>44435</v>
      </c>
      <c r="T14" s="4" t="s">
        <v>33</v>
      </c>
      <c r="U14" s="4">
        <v>76</v>
      </c>
      <c r="V14" s="4">
        <v>0</v>
      </c>
      <c r="W14" s="4">
        <v>0</v>
      </c>
      <c r="X14" s="4">
        <v>2229782</v>
      </c>
    </row>
    <row r="15" s="4" customFormat="1" spans="1:24">
      <c r="A15" s="4">
        <v>16116661884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44431</v>
      </c>
      <c r="G15" s="5">
        <v>44432</v>
      </c>
      <c r="H15" s="4">
        <v>1</v>
      </c>
      <c r="I15" s="4">
        <v>1</v>
      </c>
      <c r="J15" s="4">
        <v>1</v>
      </c>
      <c r="K15" s="4" t="s">
        <v>29</v>
      </c>
      <c r="L15" s="4">
        <v>106</v>
      </c>
      <c r="M15" s="4">
        <v>106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44430</v>
      </c>
      <c r="S15" s="5">
        <v>44435</v>
      </c>
      <c r="T15" s="4" t="s">
        <v>33</v>
      </c>
      <c r="U15" s="4">
        <v>106</v>
      </c>
      <c r="V15" s="4">
        <v>0</v>
      </c>
      <c r="W15" s="4">
        <v>0</v>
      </c>
      <c r="X15" s="4">
        <v>2229900</v>
      </c>
    </row>
    <row r="16" s="4" customFormat="1" spans="1:24">
      <c r="A16" s="4">
        <v>16116901139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44431</v>
      </c>
      <c r="G16" s="5">
        <v>44432</v>
      </c>
      <c r="H16" s="4">
        <v>1</v>
      </c>
      <c r="I16" s="4">
        <v>1</v>
      </c>
      <c r="J16" s="4">
        <v>1</v>
      </c>
      <c r="K16" s="4" t="s">
        <v>29</v>
      </c>
      <c r="L16" s="4">
        <v>49</v>
      </c>
      <c r="M16" s="4">
        <v>49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44430</v>
      </c>
      <c r="S16" s="5">
        <v>44435</v>
      </c>
      <c r="T16" s="4" t="s">
        <v>33</v>
      </c>
      <c r="U16" s="4">
        <v>49</v>
      </c>
      <c r="V16" s="4">
        <v>0</v>
      </c>
      <c r="W16" s="4">
        <v>0</v>
      </c>
      <c r="X16" s="4">
        <v>2229926</v>
      </c>
    </row>
    <row r="17" s="4" customFormat="1" spans="1:24">
      <c r="A17" s="4">
        <v>16118179485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44431</v>
      </c>
      <c r="G17" s="5">
        <v>44432</v>
      </c>
      <c r="H17" s="4">
        <v>1</v>
      </c>
      <c r="I17" s="4">
        <v>1</v>
      </c>
      <c r="J17" s="4">
        <v>1</v>
      </c>
      <c r="K17" s="4" t="s">
        <v>29</v>
      </c>
      <c r="L17" s="4">
        <v>93</v>
      </c>
      <c r="M17" s="4">
        <v>93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44431</v>
      </c>
      <c r="S17" s="5">
        <v>44435</v>
      </c>
      <c r="T17" s="4" t="s">
        <v>33</v>
      </c>
      <c r="U17" s="4">
        <v>93</v>
      </c>
      <c r="V17" s="4">
        <v>0</v>
      </c>
      <c r="W17" s="4">
        <v>0</v>
      </c>
      <c r="X17" s="4">
        <v>2230109</v>
      </c>
    </row>
    <row r="18" s="4" customFormat="1" spans="1:24">
      <c r="A18" s="4">
        <v>16118208560</v>
      </c>
      <c r="B18" s="4" t="s">
        <v>25</v>
      </c>
      <c r="C18" s="4" t="s">
        <v>26</v>
      </c>
      <c r="D18" s="4" t="s">
        <v>40</v>
      </c>
      <c r="E18" s="4" t="s">
        <v>77</v>
      </c>
      <c r="F18" s="5">
        <v>44431</v>
      </c>
      <c r="G18" s="5">
        <v>44432</v>
      </c>
      <c r="H18" s="4">
        <v>1</v>
      </c>
      <c r="I18" s="4">
        <v>1</v>
      </c>
      <c r="J18" s="4">
        <v>1</v>
      </c>
      <c r="K18" s="4" t="s">
        <v>29</v>
      </c>
      <c r="L18" s="4">
        <v>61</v>
      </c>
      <c r="M18" s="4">
        <v>61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44431</v>
      </c>
      <c r="S18" s="5">
        <v>44435</v>
      </c>
      <c r="T18" s="4" t="s">
        <v>33</v>
      </c>
      <c r="U18" s="4">
        <v>61</v>
      </c>
      <c r="V18" s="4">
        <v>0</v>
      </c>
      <c r="W18" s="4">
        <v>0</v>
      </c>
      <c r="X18" s="4">
        <v>2230119</v>
      </c>
    </row>
    <row r="19" s="4" customFormat="1" spans="1:24">
      <c r="A19" s="4">
        <v>16118223014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44431</v>
      </c>
      <c r="G19" s="5">
        <v>44432</v>
      </c>
      <c r="H19" s="4">
        <v>1</v>
      </c>
      <c r="I19" s="4">
        <v>1</v>
      </c>
      <c r="J19" s="4">
        <v>1</v>
      </c>
      <c r="K19" s="4" t="s">
        <v>29</v>
      </c>
      <c r="L19" s="4">
        <v>183</v>
      </c>
      <c r="M19" s="4">
        <v>183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44431</v>
      </c>
      <c r="S19" s="5">
        <v>44435</v>
      </c>
      <c r="T19" s="4" t="s">
        <v>33</v>
      </c>
      <c r="U19" s="4">
        <v>183</v>
      </c>
      <c r="V19" s="4">
        <v>0</v>
      </c>
      <c r="W19" s="4">
        <v>0</v>
      </c>
      <c r="X19" s="4">
        <v>2230131</v>
      </c>
    </row>
    <row r="20" s="4" customFormat="1" spans="1:24">
      <c r="A20" s="4">
        <v>16118244635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44431</v>
      </c>
      <c r="G20" s="5">
        <v>44432</v>
      </c>
      <c r="H20" s="4">
        <v>1</v>
      </c>
      <c r="I20" s="4">
        <v>1</v>
      </c>
      <c r="J20" s="4">
        <v>1</v>
      </c>
      <c r="K20" s="4" t="s">
        <v>29</v>
      </c>
      <c r="L20" s="4">
        <v>93</v>
      </c>
      <c r="M20" s="4">
        <v>93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44431</v>
      </c>
      <c r="S20" s="5">
        <v>44435</v>
      </c>
      <c r="T20" s="4" t="s">
        <v>33</v>
      </c>
      <c r="U20" s="4">
        <v>93</v>
      </c>
      <c r="V20" s="4">
        <v>0</v>
      </c>
      <c r="W20" s="4">
        <v>0</v>
      </c>
      <c r="X20" s="4">
        <v>2230140</v>
      </c>
    </row>
    <row r="21" s="4" customFormat="1" spans="1:24">
      <c r="A21" s="4">
        <v>16118377836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44431</v>
      </c>
      <c r="G21" s="5">
        <v>44432</v>
      </c>
      <c r="H21" s="4">
        <v>1</v>
      </c>
      <c r="I21" s="4">
        <v>1</v>
      </c>
      <c r="J21" s="4">
        <v>1</v>
      </c>
      <c r="K21" s="4" t="s">
        <v>29</v>
      </c>
      <c r="L21" s="4">
        <v>482</v>
      </c>
      <c r="M21" s="4">
        <v>482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44431</v>
      </c>
      <c r="S21" s="5">
        <v>44435</v>
      </c>
      <c r="T21" s="4" t="s">
        <v>33</v>
      </c>
      <c r="U21" s="4">
        <v>482</v>
      </c>
      <c r="V21" s="4">
        <v>0</v>
      </c>
      <c r="W21" s="4">
        <v>0</v>
      </c>
      <c r="X21" s="4">
        <v>2230181</v>
      </c>
    </row>
    <row r="22" s="4" customFormat="1" spans="1:24">
      <c r="A22" s="4">
        <v>16118628822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44431</v>
      </c>
      <c r="G22" s="5">
        <v>44432</v>
      </c>
      <c r="H22" s="4">
        <v>1</v>
      </c>
      <c r="I22" s="4">
        <v>1</v>
      </c>
      <c r="J22" s="4">
        <v>1</v>
      </c>
      <c r="K22" s="4" t="s">
        <v>29</v>
      </c>
      <c r="L22" s="4">
        <v>50</v>
      </c>
      <c r="M22" s="4">
        <v>50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44431</v>
      </c>
      <c r="S22" s="5">
        <v>44435</v>
      </c>
      <c r="T22" s="4" t="s">
        <v>33</v>
      </c>
      <c r="U22" s="4">
        <v>50</v>
      </c>
      <c r="V22" s="4">
        <v>0</v>
      </c>
      <c r="W22" s="4">
        <v>0</v>
      </c>
      <c r="X22" s="4">
        <v>2230240</v>
      </c>
    </row>
    <row r="23" s="4" customFormat="1" spans="1:24">
      <c r="A23" s="4">
        <v>16119334655</v>
      </c>
      <c r="B23" s="4" t="s">
        <v>25</v>
      </c>
      <c r="C23" s="4" t="s">
        <v>26</v>
      </c>
      <c r="D23" s="4" t="s">
        <v>89</v>
      </c>
      <c r="E23" s="4" t="s">
        <v>62</v>
      </c>
      <c r="F23" s="5">
        <v>44431</v>
      </c>
      <c r="G23" s="5">
        <v>44432</v>
      </c>
      <c r="H23" s="4">
        <v>1</v>
      </c>
      <c r="I23" s="4">
        <v>1</v>
      </c>
      <c r="J23" s="4">
        <v>1</v>
      </c>
      <c r="K23" s="4" t="s">
        <v>29</v>
      </c>
      <c r="L23" s="4">
        <v>58</v>
      </c>
      <c r="M23" s="4">
        <v>58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44431</v>
      </c>
      <c r="S23" s="5">
        <v>44435</v>
      </c>
      <c r="T23" s="4" t="s">
        <v>33</v>
      </c>
      <c r="U23" s="4">
        <v>58</v>
      </c>
      <c r="V23" s="4">
        <v>0</v>
      </c>
      <c r="W23" s="4">
        <v>0</v>
      </c>
      <c r="X23" s="4">
        <v>2230405</v>
      </c>
    </row>
    <row r="24" s="4" customFormat="1" spans="1:24">
      <c r="A24" s="4">
        <v>16119475537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44431</v>
      </c>
      <c r="G24" s="5">
        <v>44432</v>
      </c>
      <c r="H24" s="4">
        <v>1</v>
      </c>
      <c r="I24" s="4">
        <v>1</v>
      </c>
      <c r="J24" s="4">
        <v>1</v>
      </c>
      <c r="K24" s="4" t="s">
        <v>29</v>
      </c>
      <c r="L24" s="4">
        <v>80</v>
      </c>
      <c r="M24" s="4">
        <v>80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44431</v>
      </c>
      <c r="S24" s="5">
        <v>44435</v>
      </c>
      <c r="T24" s="4" t="s">
        <v>33</v>
      </c>
      <c r="U24" s="4">
        <v>80</v>
      </c>
      <c r="V24" s="4">
        <v>0</v>
      </c>
      <c r="W24" s="4">
        <v>0</v>
      </c>
      <c r="X24" s="4">
        <v>2230430</v>
      </c>
    </row>
    <row r="25" s="4" customFormat="1" spans="1:24">
      <c r="A25" s="4">
        <v>16119648697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44431</v>
      </c>
      <c r="G25" s="5">
        <v>44432</v>
      </c>
      <c r="H25" s="4">
        <v>1</v>
      </c>
      <c r="I25" s="4">
        <v>1</v>
      </c>
      <c r="J25" s="4">
        <v>1</v>
      </c>
      <c r="K25" s="4" t="s">
        <v>29</v>
      </c>
      <c r="L25" s="4">
        <v>122</v>
      </c>
      <c r="M25" s="4">
        <v>122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44431</v>
      </c>
      <c r="S25" s="5">
        <v>44435</v>
      </c>
      <c r="T25" s="4" t="s">
        <v>33</v>
      </c>
      <c r="U25" s="4">
        <v>122</v>
      </c>
      <c r="V25" s="4">
        <v>0</v>
      </c>
      <c r="W25" s="4">
        <v>0</v>
      </c>
      <c r="X25" s="4">
        <v>2230449</v>
      </c>
    </row>
    <row r="26" s="4" customFormat="1" spans="1:24">
      <c r="A26" s="4">
        <v>16119725246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44431</v>
      </c>
      <c r="G26" s="5">
        <v>44432</v>
      </c>
      <c r="H26" s="4">
        <v>1</v>
      </c>
      <c r="I26" s="4">
        <v>1</v>
      </c>
      <c r="J26" s="4">
        <v>1</v>
      </c>
      <c r="K26" s="4" t="s">
        <v>29</v>
      </c>
      <c r="L26" s="4">
        <v>43</v>
      </c>
      <c r="M26" s="4">
        <v>43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44431</v>
      </c>
      <c r="S26" s="5">
        <v>44435</v>
      </c>
      <c r="T26" s="4" t="s">
        <v>33</v>
      </c>
      <c r="U26" s="4">
        <v>43</v>
      </c>
      <c r="V26" s="4">
        <v>0</v>
      </c>
      <c r="W26" s="4">
        <v>0</v>
      </c>
      <c r="X26" s="4">
        <v>2230457</v>
      </c>
    </row>
    <row r="27" s="4" customFormat="1" spans="1:24">
      <c r="A27" s="4">
        <v>16120083934</v>
      </c>
      <c r="B27" s="4" t="s">
        <v>25</v>
      </c>
      <c r="C27" s="4" t="s">
        <v>26</v>
      </c>
      <c r="D27" s="4" t="s">
        <v>89</v>
      </c>
      <c r="E27" s="4" t="s">
        <v>62</v>
      </c>
      <c r="F27" s="5">
        <v>44431</v>
      </c>
      <c r="G27" s="5">
        <v>44432</v>
      </c>
      <c r="H27" s="4">
        <v>1</v>
      </c>
      <c r="I27" s="4">
        <v>1</v>
      </c>
      <c r="J27" s="4">
        <v>1</v>
      </c>
      <c r="K27" s="4" t="s">
        <v>29</v>
      </c>
      <c r="L27" s="4">
        <v>58</v>
      </c>
      <c r="M27" s="4">
        <v>58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44431</v>
      </c>
      <c r="S27" s="5">
        <v>44435</v>
      </c>
      <c r="T27" s="4" t="s">
        <v>33</v>
      </c>
      <c r="U27" s="4">
        <v>58</v>
      </c>
      <c r="V27" s="4">
        <v>0</v>
      </c>
      <c r="W27" s="4">
        <v>0</v>
      </c>
      <c r="X27" s="4">
        <v>2230549</v>
      </c>
    </row>
    <row r="28" s="4" customFormat="1" spans="1:24">
      <c r="A28" s="4">
        <v>16120335711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44431</v>
      </c>
      <c r="G28" s="5">
        <v>44432</v>
      </c>
      <c r="H28" s="4">
        <v>1</v>
      </c>
      <c r="I28" s="4">
        <v>1</v>
      </c>
      <c r="J28" s="4">
        <v>1</v>
      </c>
      <c r="K28" s="4" t="s">
        <v>29</v>
      </c>
      <c r="L28" s="4">
        <v>140</v>
      </c>
      <c r="M28" s="4">
        <v>140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44431</v>
      </c>
      <c r="S28" s="5">
        <v>44435</v>
      </c>
      <c r="T28" s="4" t="s">
        <v>33</v>
      </c>
      <c r="U28" s="4">
        <v>140</v>
      </c>
      <c r="V28" s="4">
        <v>0</v>
      </c>
      <c r="W28" s="4">
        <v>0</v>
      </c>
      <c r="X28" s="4">
        <v>2230613</v>
      </c>
    </row>
    <row r="29" s="4" customFormat="1" spans="1:24">
      <c r="A29" s="4">
        <v>16120334252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44431</v>
      </c>
      <c r="G29" s="5">
        <v>44432</v>
      </c>
      <c r="H29" s="4">
        <v>1</v>
      </c>
      <c r="I29" s="4">
        <v>1</v>
      </c>
      <c r="J29" s="4">
        <v>1</v>
      </c>
      <c r="K29" s="4" t="s">
        <v>29</v>
      </c>
      <c r="L29" s="4">
        <v>59</v>
      </c>
      <c r="M29" s="4">
        <v>59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44431</v>
      </c>
      <c r="S29" s="5">
        <v>44435</v>
      </c>
      <c r="T29" s="4" t="s">
        <v>33</v>
      </c>
      <c r="U29" s="4">
        <v>59</v>
      </c>
      <c r="V29" s="4">
        <v>0</v>
      </c>
      <c r="W29" s="4">
        <v>0</v>
      </c>
      <c r="X29" s="4">
        <v>2230615</v>
      </c>
    </row>
    <row r="30" s="4" customFormat="1" spans="1:24">
      <c r="A30" s="4">
        <v>16120723662</v>
      </c>
      <c r="B30" s="4" t="s">
        <v>25</v>
      </c>
      <c r="C30" s="4" t="s">
        <v>26</v>
      </c>
      <c r="D30" s="4" t="s">
        <v>107</v>
      </c>
      <c r="E30" s="4" t="s">
        <v>65</v>
      </c>
      <c r="F30" s="5">
        <v>44431</v>
      </c>
      <c r="G30" s="5">
        <v>44432</v>
      </c>
      <c r="H30" s="4">
        <v>1</v>
      </c>
      <c r="I30" s="4">
        <v>1</v>
      </c>
      <c r="J30" s="4">
        <v>1</v>
      </c>
      <c r="K30" s="4" t="s">
        <v>29</v>
      </c>
      <c r="L30" s="4">
        <v>87</v>
      </c>
      <c r="M30" s="4">
        <v>87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44431</v>
      </c>
      <c r="S30" s="5">
        <v>44435</v>
      </c>
      <c r="T30" s="4" t="s">
        <v>33</v>
      </c>
      <c r="U30" s="4">
        <v>87</v>
      </c>
      <c r="V30" s="4">
        <v>0</v>
      </c>
      <c r="W30" s="4">
        <v>0</v>
      </c>
      <c r="X30" s="4">
        <v>2230728</v>
      </c>
    </row>
    <row r="31" s="4" customFormat="1" spans="1:24">
      <c r="A31" s="4">
        <v>16121325547</v>
      </c>
      <c r="B31" s="4" t="s">
        <v>25</v>
      </c>
      <c r="C31" s="4" t="s">
        <v>26</v>
      </c>
      <c r="D31" s="4" t="s">
        <v>109</v>
      </c>
      <c r="E31" s="4" t="s">
        <v>110</v>
      </c>
      <c r="F31" s="5">
        <v>44431</v>
      </c>
      <c r="G31" s="5">
        <v>44432</v>
      </c>
      <c r="H31" s="4">
        <v>1</v>
      </c>
      <c r="I31" s="4">
        <v>1</v>
      </c>
      <c r="J31" s="4">
        <v>1</v>
      </c>
      <c r="K31" s="4" t="s">
        <v>29</v>
      </c>
      <c r="L31" s="4">
        <v>120</v>
      </c>
      <c r="M31" s="4">
        <v>120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44431</v>
      </c>
      <c r="S31" s="5">
        <v>44435</v>
      </c>
      <c r="T31" s="4" t="s">
        <v>33</v>
      </c>
      <c r="U31" s="4">
        <v>120</v>
      </c>
      <c r="V31" s="4">
        <v>0</v>
      </c>
      <c r="W31" s="4">
        <v>0</v>
      </c>
      <c r="X31" s="4">
        <v>2230878</v>
      </c>
    </row>
    <row r="32" s="4" customFormat="1" spans="1:24">
      <c r="A32" s="4">
        <v>16121439302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44431</v>
      </c>
      <c r="G32" s="5">
        <v>44432</v>
      </c>
      <c r="H32" s="4">
        <v>1</v>
      </c>
      <c r="I32" s="4">
        <v>1</v>
      </c>
      <c r="J32" s="4">
        <v>1</v>
      </c>
      <c r="K32" s="4" t="s">
        <v>29</v>
      </c>
      <c r="L32" s="4">
        <v>51</v>
      </c>
      <c r="M32" s="4">
        <v>51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44431</v>
      </c>
      <c r="S32" s="5">
        <v>44435</v>
      </c>
      <c r="T32" s="4" t="s">
        <v>33</v>
      </c>
      <c r="U32" s="4">
        <v>51</v>
      </c>
      <c r="V32" s="4">
        <v>0</v>
      </c>
      <c r="W32" s="4">
        <v>0</v>
      </c>
      <c r="X32" s="4">
        <v>2230903</v>
      </c>
    </row>
    <row r="33" s="4" customFormat="1" spans="1:24">
      <c r="A33" s="4">
        <v>16121517887</v>
      </c>
      <c r="B33" s="4" t="s">
        <v>25</v>
      </c>
      <c r="C33" s="4" t="s">
        <v>26</v>
      </c>
      <c r="D33" s="4" t="s">
        <v>115</v>
      </c>
      <c r="E33" s="4" t="s">
        <v>105</v>
      </c>
      <c r="F33" s="5">
        <v>44431</v>
      </c>
      <c r="G33" s="5">
        <v>44432</v>
      </c>
      <c r="H33" s="4">
        <v>1</v>
      </c>
      <c r="I33" s="4">
        <v>1</v>
      </c>
      <c r="J33" s="4">
        <v>1</v>
      </c>
      <c r="K33" s="4" t="s">
        <v>29</v>
      </c>
      <c r="L33" s="4">
        <v>47</v>
      </c>
      <c r="M33" s="4">
        <v>47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44431</v>
      </c>
      <c r="S33" s="5">
        <v>44435</v>
      </c>
      <c r="T33" s="4" t="s">
        <v>33</v>
      </c>
      <c r="U33" s="4">
        <v>47</v>
      </c>
      <c r="V33" s="4">
        <v>0</v>
      </c>
      <c r="W33" s="4">
        <v>0</v>
      </c>
      <c r="X33" s="4">
        <v>2230918</v>
      </c>
    </row>
    <row r="34" s="4" customFormat="1" spans="1:24">
      <c r="A34" s="4">
        <v>16121540895</v>
      </c>
      <c r="B34" s="4" t="s">
        <v>25</v>
      </c>
      <c r="C34" s="4" t="s">
        <v>26</v>
      </c>
      <c r="D34" s="4" t="s">
        <v>117</v>
      </c>
      <c r="E34" s="4" t="s">
        <v>118</v>
      </c>
      <c r="F34" s="5">
        <v>44431</v>
      </c>
      <c r="G34" s="5">
        <v>44432</v>
      </c>
      <c r="H34" s="4">
        <v>1</v>
      </c>
      <c r="I34" s="4">
        <v>1</v>
      </c>
      <c r="J34" s="4">
        <v>1</v>
      </c>
      <c r="K34" s="4" t="s">
        <v>29</v>
      </c>
      <c r="L34" s="4">
        <v>166</v>
      </c>
      <c r="M34" s="4">
        <v>166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44431</v>
      </c>
      <c r="S34" s="5">
        <v>44435</v>
      </c>
      <c r="T34" s="4" t="s">
        <v>33</v>
      </c>
      <c r="U34" s="4">
        <v>166</v>
      </c>
      <c r="V34" s="4">
        <v>0</v>
      </c>
      <c r="W34" s="4">
        <v>0</v>
      </c>
      <c r="X34" s="4">
        <v>2230923</v>
      </c>
    </row>
    <row r="35" s="4" customFormat="1" spans="1:24">
      <c r="A35" s="4">
        <v>16121555149</v>
      </c>
      <c r="B35" s="4" t="s">
        <v>25</v>
      </c>
      <c r="C35" s="4" t="s">
        <v>26</v>
      </c>
      <c r="D35" s="4" t="s">
        <v>120</v>
      </c>
      <c r="E35" s="4" t="s">
        <v>121</v>
      </c>
      <c r="F35" s="5">
        <v>44431</v>
      </c>
      <c r="G35" s="5">
        <v>44432</v>
      </c>
      <c r="H35" s="4">
        <v>1</v>
      </c>
      <c r="I35" s="4">
        <v>1</v>
      </c>
      <c r="J35" s="4">
        <v>1</v>
      </c>
      <c r="K35" s="4" t="s">
        <v>29</v>
      </c>
      <c r="L35" s="4">
        <v>34</v>
      </c>
      <c r="M35" s="4">
        <v>34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44431</v>
      </c>
      <c r="S35" s="5">
        <v>44435</v>
      </c>
      <c r="T35" s="4" t="s">
        <v>33</v>
      </c>
      <c r="U35" s="4">
        <v>34</v>
      </c>
      <c r="V35" s="4">
        <v>0</v>
      </c>
      <c r="W35" s="4">
        <v>0</v>
      </c>
      <c r="X35" s="4">
        <v>2230926</v>
      </c>
    </row>
    <row r="36" s="4" customFormat="1" spans="1:24">
      <c r="A36" s="4">
        <v>16121775353</v>
      </c>
      <c r="B36" s="4" t="s">
        <v>25</v>
      </c>
      <c r="C36" s="4" t="s">
        <v>26</v>
      </c>
      <c r="D36" s="4" t="s">
        <v>123</v>
      </c>
      <c r="E36" s="4" t="s">
        <v>124</v>
      </c>
      <c r="F36" s="5">
        <v>44431</v>
      </c>
      <c r="G36" s="5">
        <v>44432</v>
      </c>
      <c r="H36" s="4">
        <v>1</v>
      </c>
      <c r="I36" s="4">
        <v>1</v>
      </c>
      <c r="J36" s="4">
        <v>1</v>
      </c>
      <c r="K36" s="4" t="s">
        <v>29</v>
      </c>
      <c r="L36" s="4">
        <v>136</v>
      </c>
      <c r="M36" s="4">
        <v>136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44431</v>
      </c>
      <c r="S36" s="5">
        <v>44435</v>
      </c>
      <c r="T36" s="4" t="s">
        <v>33</v>
      </c>
      <c r="U36" s="4">
        <v>136</v>
      </c>
      <c r="V36" s="4">
        <v>0</v>
      </c>
      <c r="W36" s="4">
        <v>0</v>
      </c>
      <c r="X36" s="4">
        <v>2230978</v>
      </c>
    </row>
    <row r="37" s="4" customFormat="1" spans="1:24">
      <c r="A37" s="4">
        <v>16016590319</v>
      </c>
      <c r="B37" s="4" t="s">
        <v>25</v>
      </c>
      <c r="C37" s="4" t="s">
        <v>126</v>
      </c>
      <c r="D37" s="4" t="s">
        <v>127</v>
      </c>
      <c r="E37" s="4" t="s">
        <v>128</v>
      </c>
      <c r="F37" s="5">
        <v>44422</v>
      </c>
      <c r="G37" s="5">
        <v>44423</v>
      </c>
      <c r="H37" s="4">
        <v>1</v>
      </c>
      <c r="I37" s="4">
        <v>1</v>
      </c>
      <c r="J37" s="4">
        <v>1</v>
      </c>
      <c r="K37" s="4" t="s">
        <v>29</v>
      </c>
      <c r="L37" s="4">
        <v>1.3</v>
      </c>
      <c r="M37" s="4">
        <v>1.3</v>
      </c>
      <c r="N37" s="4" t="s">
        <v>129</v>
      </c>
      <c r="O37" s="4" t="s">
        <v>31</v>
      </c>
      <c r="P37" s="4" t="s">
        <v>32</v>
      </c>
      <c r="Q37" s="4">
        <v>0</v>
      </c>
      <c r="R37" s="6">
        <v>44413</v>
      </c>
      <c r="S37" s="5">
        <v>44435</v>
      </c>
      <c r="T37" s="4" t="s">
        <v>33</v>
      </c>
      <c r="U37" s="4">
        <v>1.3</v>
      </c>
      <c r="V37" s="4">
        <v>0</v>
      </c>
      <c r="W37" s="4">
        <v>0</v>
      </c>
      <c r="X37" s="4">
        <v>2217415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topLeftCell="A16" workbookViewId="0">
      <selection activeCell="G46" sqref="G46"/>
    </sheetView>
  </sheetViews>
  <sheetFormatPr defaultColWidth="9" defaultRowHeight="13.5"/>
  <cols>
    <col min="1" max="1" width="12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130</v>
      </c>
    </row>
    <row r="2" s="4" customFormat="1" spans="1:9">
      <c r="A2" s="4">
        <v>16038402044</v>
      </c>
      <c r="B2" s="5">
        <v>44425</v>
      </c>
      <c r="C2" s="5">
        <v>44432</v>
      </c>
      <c r="D2" s="4">
        <v>469</v>
      </c>
      <c r="E2" s="4" t="str">
        <f>VLOOKUP(A2,HOP!A:L,12,0)</f>
        <v>469.00</v>
      </c>
      <c r="F2" s="4" t="str">
        <f>VLOOKUP(A2,HOP!A:C,3,0)</f>
        <v>2219580</v>
      </c>
      <c r="G2" s="4">
        <f>D2-E2</f>
        <v>0</v>
      </c>
      <c r="H2" s="4" t="str">
        <f>$H$1&amp;F2</f>
        <v>,2219580</v>
      </c>
      <c r="I2" s="4" t="str">
        <f>VLOOKUP(A2,HOP!A:T,20,0)</f>
        <v>直连</v>
      </c>
    </row>
    <row r="3" s="4" customFormat="1" spans="1:9">
      <c r="A3" s="4">
        <v>16048018768</v>
      </c>
      <c r="B3" s="5">
        <v>44431</v>
      </c>
      <c r="C3" s="5">
        <v>44432</v>
      </c>
      <c r="D3" s="4">
        <v>128</v>
      </c>
      <c r="E3" s="4" t="str">
        <f>VLOOKUP(A3,HOP!A:L,12,0)</f>
        <v>128.00</v>
      </c>
      <c r="F3" s="4" t="str">
        <f>VLOOKUP(A3,HOP!A:C,3,0)</f>
        <v>2220676</v>
      </c>
      <c r="G3" s="4">
        <f t="shared" ref="G3:G37" si="0">D3-E3</f>
        <v>0</v>
      </c>
      <c r="H3" s="4" t="str">
        <f t="shared" ref="H3:H37" si="1">$H$1&amp;F3</f>
        <v>,2220676</v>
      </c>
      <c r="I3" s="4" t="str">
        <f>VLOOKUP(A3,HOP!A:T,20,0)</f>
        <v>直连</v>
      </c>
    </row>
    <row r="4" s="4" customFormat="1" spans="1:9">
      <c r="A4" s="4">
        <v>16070343172</v>
      </c>
      <c r="B4" s="5">
        <v>44431</v>
      </c>
      <c r="C4" s="5">
        <v>44432</v>
      </c>
      <c r="D4" s="4">
        <v>68</v>
      </c>
      <c r="E4" s="4" t="str">
        <f>VLOOKUP(A4,HOP!A:L,12,0)</f>
        <v>68.00</v>
      </c>
      <c r="F4" s="4" t="str">
        <f>VLOOKUP(A4,HOP!A:C,3,0)</f>
        <v>2224244</v>
      </c>
      <c r="G4" s="4">
        <f t="shared" si="0"/>
        <v>0</v>
      </c>
      <c r="H4" s="4" t="str">
        <f t="shared" si="1"/>
        <v>,2224244</v>
      </c>
      <c r="I4" s="4" t="str">
        <f>VLOOKUP(A4,HOP!A:T,20,0)</f>
        <v>直连</v>
      </c>
    </row>
    <row r="5" s="4" customFormat="1" spans="1:9">
      <c r="A5" s="4">
        <v>16077120138</v>
      </c>
      <c r="B5" s="5">
        <v>44431</v>
      </c>
      <c r="C5" s="5">
        <v>44432</v>
      </c>
      <c r="D5" s="4">
        <v>54</v>
      </c>
      <c r="E5" s="4" t="str">
        <f>VLOOKUP(A5,HOP!A:L,12,0)</f>
        <v>54.00</v>
      </c>
      <c r="F5" s="4" t="str">
        <f>VLOOKUP(A5,HOP!A:C,3,0)</f>
        <v>2224867</v>
      </c>
      <c r="G5" s="4">
        <f t="shared" si="0"/>
        <v>0</v>
      </c>
      <c r="H5" s="4" t="str">
        <f t="shared" si="1"/>
        <v>,2224867</v>
      </c>
      <c r="I5" s="4" t="str">
        <f>VLOOKUP(A5,HOP!A:T,20,0)</f>
        <v>直连</v>
      </c>
    </row>
    <row r="6" s="4" customFormat="1" spans="1:9">
      <c r="A6" s="4">
        <v>16095970851</v>
      </c>
      <c r="B6" s="5">
        <v>44429</v>
      </c>
      <c r="C6" s="5">
        <v>44432</v>
      </c>
      <c r="D6" s="4">
        <v>231</v>
      </c>
      <c r="E6" s="4" t="str">
        <f>VLOOKUP(A6,HOP!A:L,12,0)</f>
        <v>231.00</v>
      </c>
      <c r="F6" s="4" t="str">
        <f>VLOOKUP(A6,HOP!A:C,3,0)</f>
        <v>2227076</v>
      </c>
      <c r="G6" s="4">
        <f t="shared" si="0"/>
        <v>0</v>
      </c>
      <c r="H6" s="4" t="str">
        <f t="shared" si="1"/>
        <v>,2227076</v>
      </c>
      <c r="I6" s="4" t="str">
        <f>VLOOKUP(A6,HOP!A:T,20,0)</f>
        <v>直连</v>
      </c>
    </row>
    <row r="7" s="4" customFormat="1" spans="1:9">
      <c r="A7" s="4">
        <v>16098091830</v>
      </c>
      <c r="B7" s="5">
        <v>44431</v>
      </c>
      <c r="C7" s="5">
        <v>44432</v>
      </c>
      <c r="D7" s="4">
        <v>79</v>
      </c>
      <c r="E7" s="4" t="str">
        <f>VLOOKUP(A7,HOP!A:L,12,0)</f>
        <v>79.00</v>
      </c>
      <c r="F7" s="4" t="str">
        <f>VLOOKUP(A7,HOP!A:C,3,0)</f>
        <v>2227475</v>
      </c>
      <c r="G7" s="4">
        <f t="shared" si="0"/>
        <v>0</v>
      </c>
      <c r="H7" s="4" t="str">
        <f t="shared" si="1"/>
        <v>,2227475</v>
      </c>
      <c r="I7" s="4" t="str">
        <f>VLOOKUP(A7,HOP!A:T,20,0)</f>
        <v>直连</v>
      </c>
    </row>
    <row r="8" s="4" customFormat="1" spans="1:9">
      <c r="A8" s="4">
        <v>16099958098</v>
      </c>
      <c r="B8" s="5">
        <v>44430</v>
      </c>
      <c r="C8" s="5">
        <v>44432</v>
      </c>
      <c r="D8" s="4">
        <v>592</v>
      </c>
      <c r="E8" s="4" t="str">
        <f>VLOOKUP(A8,HOP!A:L,12,0)</f>
        <v>592.00</v>
      </c>
      <c r="F8" s="4" t="str">
        <f>VLOOKUP(A8,HOP!A:C,3,0)</f>
        <v>2227906</v>
      </c>
      <c r="G8" s="4">
        <f t="shared" si="0"/>
        <v>0</v>
      </c>
      <c r="H8" s="4" t="str">
        <f t="shared" si="1"/>
        <v>,2227906</v>
      </c>
      <c r="I8" s="4" t="str">
        <f>VLOOKUP(A8,HOP!A:T,20,0)</f>
        <v>直连</v>
      </c>
    </row>
    <row r="9" s="4" customFormat="1" spans="1:9">
      <c r="A9" s="4">
        <v>16107894696</v>
      </c>
      <c r="B9" s="5">
        <v>44431</v>
      </c>
      <c r="C9" s="5">
        <v>44432</v>
      </c>
      <c r="D9" s="4">
        <v>59</v>
      </c>
      <c r="E9" s="4" t="str">
        <f>VLOOKUP(A9,HOP!A:L,12,0)</f>
        <v>59.00</v>
      </c>
      <c r="F9" s="4" t="str">
        <f>VLOOKUP(A9,HOP!A:C,3,0)</f>
        <v>2228583</v>
      </c>
      <c r="G9" s="4">
        <f t="shared" si="0"/>
        <v>0</v>
      </c>
      <c r="H9" s="4" t="str">
        <f t="shared" si="1"/>
        <v>,2228583</v>
      </c>
      <c r="I9" s="4" t="str">
        <f>VLOOKUP(A9,HOP!A:T,20,0)</f>
        <v>直连</v>
      </c>
    </row>
    <row r="10" s="4" customFormat="1" spans="1:9">
      <c r="A10" s="4">
        <v>16107991552</v>
      </c>
      <c r="B10" s="5">
        <v>44431</v>
      </c>
      <c r="C10" s="5">
        <v>44432</v>
      </c>
      <c r="D10" s="4">
        <v>309</v>
      </c>
      <c r="E10" s="4" t="str">
        <f>VLOOKUP(A10,HOP!A:L,12,0)</f>
        <v>309.00</v>
      </c>
      <c r="F10" s="4" t="str">
        <f>VLOOKUP(A10,HOP!A:C,3,0)</f>
        <v>2228611</v>
      </c>
      <c r="G10" s="4">
        <f t="shared" si="0"/>
        <v>0</v>
      </c>
      <c r="H10" s="4" t="str">
        <f t="shared" si="1"/>
        <v>,2228611</v>
      </c>
      <c r="I10" s="4" t="str">
        <f>VLOOKUP(A10,HOP!A:T,20,0)</f>
        <v>直连</v>
      </c>
    </row>
    <row r="11" s="4" customFormat="1" spans="1:9">
      <c r="A11" s="4">
        <v>16108019280</v>
      </c>
      <c r="B11" s="5">
        <v>44430</v>
      </c>
      <c r="C11" s="5">
        <v>44432</v>
      </c>
      <c r="D11" s="4">
        <v>658</v>
      </c>
      <c r="E11" s="4" t="str">
        <f>VLOOKUP(A11,HOP!A:L,12,0)</f>
        <v>658.00</v>
      </c>
      <c r="F11" s="4" t="str">
        <f>VLOOKUP(A11,HOP!A:C,3,0)</f>
        <v>2228621</v>
      </c>
      <c r="G11" s="4">
        <f t="shared" si="0"/>
        <v>0</v>
      </c>
      <c r="H11" s="4" t="str">
        <f t="shared" si="1"/>
        <v>,2228621</v>
      </c>
      <c r="I11" s="4" t="str">
        <f>VLOOKUP(A11,HOP!A:T,20,0)</f>
        <v>直连</v>
      </c>
    </row>
    <row r="12" s="4" customFormat="1" spans="1:9">
      <c r="A12" s="4">
        <v>16110929181</v>
      </c>
      <c r="B12" s="5">
        <v>44430</v>
      </c>
      <c r="C12" s="5">
        <v>44432</v>
      </c>
      <c r="D12" s="4">
        <v>76</v>
      </c>
      <c r="E12" s="4" t="str">
        <f>VLOOKUP(A12,HOP!A:L,12,0)</f>
        <v>76.00</v>
      </c>
      <c r="F12" s="4" t="str">
        <f>VLOOKUP(A12,HOP!A:C,3,0)</f>
        <v>2229231</v>
      </c>
      <c r="G12" s="4">
        <f t="shared" si="0"/>
        <v>0</v>
      </c>
      <c r="H12" s="4" t="str">
        <f t="shared" si="1"/>
        <v>,2229231</v>
      </c>
      <c r="I12" s="4" t="str">
        <f>VLOOKUP(A12,HOP!A:T,20,0)</f>
        <v>直连</v>
      </c>
    </row>
    <row r="13" s="4" customFormat="1" spans="1:9">
      <c r="A13" s="4">
        <v>16111714971</v>
      </c>
      <c r="B13" s="5">
        <v>44431</v>
      </c>
      <c r="C13" s="5">
        <v>44432</v>
      </c>
      <c r="D13" s="4">
        <v>67</v>
      </c>
      <c r="E13" s="4" t="str">
        <f>VLOOKUP(A13,HOP!A:L,12,0)</f>
        <v>67.00</v>
      </c>
      <c r="F13" s="4" t="str">
        <f>VLOOKUP(A13,HOP!A:C,3,0)</f>
        <v>2229373</v>
      </c>
      <c r="G13" s="4">
        <f t="shared" si="0"/>
        <v>0</v>
      </c>
      <c r="H13" s="4" t="str">
        <f t="shared" si="1"/>
        <v>,2229373</v>
      </c>
      <c r="I13" s="4" t="str">
        <f>VLOOKUP(A13,HOP!A:T,20,0)</f>
        <v>直连</v>
      </c>
    </row>
    <row r="14" s="4" customFormat="1" spans="1:9">
      <c r="A14" s="4">
        <v>16113288303</v>
      </c>
      <c r="B14" s="5">
        <v>44430</v>
      </c>
      <c r="C14" s="5">
        <v>44432</v>
      </c>
      <c r="D14" s="4">
        <v>76</v>
      </c>
      <c r="E14" s="4" t="str">
        <f>VLOOKUP(A14,HOP!A:L,12,0)</f>
        <v>76.00</v>
      </c>
      <c r="F14" s="4" t="str">
        <f>VLOOKUP(A14,HOP!A:C,3,0)</f>
        <v>2229782</v>
      </c>
      <c r="G14" s="4">
        <f t="shared" si="0"/>
        <v>0</v>
      </c>
      <c r="H14" s="4" t="str">
        <f t="shared" si="1"/>
        <v>,2229782</v>
      </c>
      <c r="I14" s="4" t="str">
        <f>VLOOKUP(A14,HOP!A:T,20,0)</f>
        <v>直连</v>
      </c>
    </row>
    <row r="15" s="4" customFormat="1" spans="1:9">
      <c r="A15" s="4">
        <v>16116661884</v>
      </c>
      <c r="B15" s="5">
        <v>44431</v>
      </c>
      <c r="C15" s="5">
        <v>44432</v>
      </c>
      <c r="D15" s="4">
        <v>106</v>
      </c>
      <c r="E15" s="4" t="str">
        <f>VLOOKUP(A15,HOP!A:L,12,0)</f>
        <v>106.00</v>
      </c>
      <c r="F15" s="4" t="str">
        <f>VLOOKUP(A15,HOP!A:C,3,0)</f>
        <v>2229900</v>
      </c>
      <c r="G15" s="4">
        <f t="shared" si="0"/>
        <v>0</v>
      </c>
      <c r="H15" s="4" t="str">
        <f t="shared" si="1"/>
        <v>,2229900</v>
      </c>
      <c r="I15" s="4" t="str">
        <f>VLOOKUP(A15,HOP!A:T,20,0)</f>
        <v>直连</v>
      </c>
    </row>
    <row r="16" s="4" customFormat="1" spans="1:9">
      <c r="A16" s="4">
        <v>16116901139</v>
      </c>
      <c r="B16" s="5">
        <v>44431</v>
      </c>
      <c r="C16" s="5">
        <v>44432</v>
      </c>
      <c r="D16" s="4">
        <v>49</v>
      </c>
      <c r="E16" s="4" t="str">
        <f>VLOOKUP(A16,HOP!A:L,12,0)</f>
        <v>49.00</v>
      </c>
      <c r="F16" s="4" t="str">
        <f>VLOOKUP(A16,HOP!A:C,3,0)</f>
        <v>2229926</v>
      </c>
      <c r="G16" s="4">
        <f t="shared" si="0"/>
        <v>0</v>
      </c>
      <c r="H16" s="4" t="str">
        <f t="shared" si="1"/>
        <v>,2229926</v>
      </c>
      <c r="I16" s="4" t="str">
        <f>VLOOKUP(A16,HOP!A:T,20,0)</f>
        <v>直连</v>
      </c>
    </row>
    <row r="17" s="4" customFormat="1" spans="1:9">
      <c r="A17" s="4">
        <v>16118179485</v>
      </c>
      <c r="B17" s="5">
        <v>44431</v>
      </c>
      <c r="C17" s="5">
        <v>44432</v>
      </c>
      <c r="D17" s="4">
        <v>93</v>
      </c>
      <c r="E17" s="4" t="str">
        <f>VLOOKUP(A17,HOP!A:L,12,0)</f>
        <v>93.00</v>
      </c>
      <c r="F17" s="4" t="str">
        <f>VLOOKUP(A17,HOP!A:C,3,0)</f>
        <v>2230109</v>
      </c>
      <c r="G17" s="4">
        <f t="shared" si="0"/>
        <v>0</v>
      </c>
      <c r="H17" s="4" t="str">
        <f t="shared" si="1"/>
        <v>,2230109</v>
      </c>
      <c r="I17" s="4" t="str">
        <f>VLOOKUP(A17,HOP!A:T,20,0)</f>
        <v>直连</v>
      </c>
    </row>
    <row r="18" s="4" customFormat="1" spans="1:9">
      <c r="A18" s="4">
        <v>16118208560</v>
      </c>
      <c r="B18" s="5">
        <v>44431</v>
      </c>
      <c r="C18" s="5">
        <v>44432</v>
      </c>
      <c r="D18" s="4">
        <v>61</v>
      </c>
      <c r="E18" s="4" t="str">
        <f>VLOOKUP(A18,HOP!A:L,12,0)</f>
        <v>61.00</v>
      </c>
      <c r="F18" s="4" t="str">
        <f>VLOOKUP(A18,HOP!A:C,3,0)</f>
        <v>2230119</v>
      </c>
      <c r="G18" s="4">
        <f t="shared" si="0"/>
        <v>0</v>
      </c>
      <c r="H18" s="4" t="str">
        <f t="shared" si="1"/>
        <v>,2230119</v>
      </c>
      <c r="I18" s="4" t="str">
        <f>VLOOKUP(A18,HOP!A:T,20,0)</f>
        <v>直连</v>
      </c>
    </row>
    <row r="19" s="4" customFormat="1" spans="1:9">
      <c r="A19" s="4">
        <v>16118223014</v>
      </c>
      <c r="B19" s="5">
        <v>44431</v>
      </c>
      <c r="C19" s="5">
        <v>44432</v>
      </c>
      <c r="D19" s="4">
        <v>183</v>
      </c>
      <c r="E19" s="4" t="str">
        <f>VLOOKUP(A19,HOP!A:L,12,0)</f>
        <v>183.00</v>
      </c>
      <c r="F19" s="4" t="str">
        <f>VLOOKUP(A19,HOP!A:C,3,0)</f>
        <v>2230131</v>
      </c>
      <c r="G19" s="4">
        <f t="shared" si="0"/>
        <v>0</v>
      </c>
      <c r="H19" s="4" t="str">
        <f t="shared" si="1"/>
        <v>,2230131</v>
      </c>
      <c r="I19" s="4" t="str">
        <f>VLOOKUP(A19,HOP!A:T,20,0)</f>
        <v>直连</v>
      </c>
    </row>
    <row r="20" s="4" customFormat="1" spans="1:9">
      <c r="A20" s="4">
        <v>16118244635</v>
      </c>
      <c r="B20" s="5">
        <v>44431</v>
      </c>
      <c r="C20" s="5">
        <v>44432</v>
      </c>
      <c r="D20" s="4">
        <v>93</v>
      </c>
      <c r="E20" s="4" t="str">
        <f>VLOOKUP(A20,HOP!A:L,12,0)</f>
        <v>93.00</v>
      </c>
      <c r="F20" s="4" t="str">
        <f>VLOOKUP(A20,HOP!A:C,3,0)</f>
        <v>2230140</v>
      </c>
      <c r="G20" s="4">
        <f t="shared" si="0"/>
        <v>0</v>
      </c>
      <c r="H20" s="4" t="str">
        <f t="shared" si="1"/>
        <v>,2230140</v>
      </c>
      <c r="I20" s="4" t="str">
        <f>VLOOKUP(A20,HOP!A:T,20,0)</f>
        <v>直连</v>
      </c>
    </row>
    <row r="21" s="4" customFormat="1" spans="1:9">
      <c r="A21" s="4">
        <v>16118377836</v>
      </c>
      <c r="B21" s="5">
        <v>44431</v>
      </c>
      <c r="C21" s="5">
        <v>44432</v>
      </c>
      <c r="D21" s="4">
        <v>482</v>
      </c>
      <c r="E21" s="4" t="str">
        <f>VLOOKUP(A21,HOP!A:L,12,0)</f>
        <v>482.00</v>
      </c>
      <c r="F21" s="4" t="str">
        <f>VLOOKUP(A21,HOP!A:C,3,0)</f>
        <v>2230181</v>
      </c>
      <c r="G21" s="4">
        <f t="shared" si="0"/>
        <v>0</v>
      </c>
      <c r="H21" s="4" t="str">
        <f t="shared" si="1"/>
        <v>,2230181</v>
      </c>
      <c r="I21" s="4" t="str">
        <f>VLOOKUP(A21,HOP!A:T,20,0)</f>
        <v>直连</v>
      </c>
    </row>
    <row r="22" s="4" customFormat="1" spans="1:9">
      <c r="A22" s="4">
        <v>16118628822</v>
      </c>
      <c r="B22" s="5">
        <v>44431</v>
      </c>
      <c r="C22" s="5">
        <v>44432</v>
      </c>
      <c r="D22" s="4">
        <v>50</v>
      </c>
      <c r="E22" s="4" t="str">
        <f>VLOOKUP(A22,HOP!A:L,12,0)</f>
        <v>50.00</v>
      </c>
      <c r="F22" s="4" t="str">
        <f>VLOOKUP(A22,HOP!A:C,3,0)</f>
        <v>2230240</v>
      </c>
      <c r="G22" s="4">
        <f t="shared" si="0"/>
        <v>0</v>
      </c>
      <c r="H22" s="4" t="str">
        <f t="shared" si="1"/>
        <v>,2230240</v>
      </c>
      <c r="I22" s="4" t="str">
        <f>VLOOKUP(A22,HOP!A:T,20,0)</f>
        <v>直连</v>
      </c>
    </row>
    <row r="23" s="4" customFormat="1" spans="1:9">
      <c r="A23" s="4">
        <v>16119334655</v>
      </c>
      <c r="B23" s="5">
        <v>44431</v>
      </c>
      <c r="C23" s="5">
        <v>44432</v>
      </c>
      <c r="D23" s="4">
        <v>58</v>
      </c>
      <c r="E23" s="4" t="str">
        <f>VLOOKUP(A23,HOP!A:L,12,0)</f>
        <v>58.00</v>
      </c>
      <c r="F23" s="4" t="str">
        <f>VLOOKUP(A23,HOP!A:C,3,0)</f>
        <v>2230405</v>
      </c>
      <c r="G23" s="4">
        <f t="shared" si="0"/>
        <v>0</v>
      </c>
      <c r="H23" s="4" t="str">
        <f t="shared" si="1"/>
        <v>,2230405</v>
      </c>
      <c r="I23" s="4" t="str">
        <f>VLOOKUP(A23,HOP!A:T,20,0)</f>
        <v>直连</v>
      </c>
    </row>
    <row r="24" s="4" customFormat="1" spans="1:9">
      <c r="A24" s="4">
        <v>16119475537</v>
      </c>
      <c r="B24" s="5">
        <v>44431</v>
      </c>
      <c r="C24" s="5">
        <v>44432</v>
      </c>
      <c r="D24" s="4">
        <v>80</v>
      </c>
      <c r="E24" s="4" t="str">
        <f>VLOOKUP(A24,HOP!A:L,12,0)</f>
        <v>80.00</v>
      </c>
      <c r="F24" s="4" t="str">
        <f>VLOOKUP(A24,HOP!A:C,3,0)</f>
        <v>2230430</v>
      </c>
      <c r="G24" s="4">
        <f t="shared" si="0"/>
        <v>0</v>
      </c>
      <c r="H24" s="4" t="str">
        <f t="shared" si="1"/>
        <v>,2230430</v>
      </c>
      <c r="I24" s="4" t="str">
        <f>VLOOKUP(A24,HOP!A:T,20,0)</f>
        <v>直连</v>
      </c>
    </row>
    <row r="25" s="4" customFormat="1" spans="1:9">
      <c r="A25" s="4">
        <v>16119648697</v>
      </c>
      <c r="B25" s="5">
        <v>44431</v>
      </c>
      <c r="C25" s="5">
        <v>44432</v>
      </c>
      <c r="D25" s="4">
        <v>122</v>
      </c>
      <c r="E25" s="4" t="str">
        <f>VLOOKUP(A25,HOP!A:L,12,0)</f>
        <v>122.00</v>
      </c>
      <c r="F25" s="4" t="str">
        <f>VLOOKUP(A25,HOP!A:C,3,0)</f>
        <v>2230449</v>
      </c>
      <c r="G25" s="4">
        <f t="shared" si="0"/>
        <v>0</v>
      </c>
      <c r="H25" s="4" t="str">
        <f t="shared" si="1"/>
        <v>,2230449</v>
      </c>
      <c r="I25" s="4" t="str">
        <f>VLOOKUP(A25,HOP!A:T,20,0)</f>
        <v>直连</v>
      </c>
    </row>
    <row r="26" s="4" customFormat="1" spans="1:9">
      <c r="A26" s="4">
        <v>16119725246</v>
      </c>
      <c r="B26" s="5">
        <v>44431</v>
      </c>
      <c r="C26" s="5">
        <v>44432</v>
      </c>
      <c r="D26" s="4">
        <v>43</v>
      </c>
      <c r="E26" s="4" t="str">
        <f>VLOOKUP(A26,HOP!A:L,12,0)</f>
        <v>43.00</v>
      </c>
      <c r="F26" s="4" t="str">
        <f>VLOOKUP(A26,HOP!A:C,3,0)</f>
        <v>2230457</v>
      </c>
      <c r="G26" s="4">
        <f t="shared" si="0"/>
        <v>0</v>
      </c>
      <c r="H26" s="4" t="str">
        <f t="shared" si="1"/>
        <v>,2230457</v>
      </c>
      <c r="I26" s="4" t="str">
        <f>VLOOKUP(A26,HOP!A:T,20,0)</f>
        <v>直连</v>
      </c>
    </row>
    <row r="27" s="4" customFormat="1" spans="1:9">
      <c r="A27" s="4">
        <v>16120083934</v>
      </c>
      <c r="B27" s="5">
        <v>44431</v>
      </c>
      <c r="C27" s="5">
        <v>44432</v>
      </c>
      <c r="D27" s="4">
        <v>58</v>
      </c>
      <c r="E27" s="4" t="str">
        <f>VLOOKUP(A27,HOP!A:L,12,0)</f>
        <v>58.00</v>
      </c>
      <c r="F27" s="4" t="str">
        <f>VLOOKUP(A27,HOP!A:C,3,0)</f>
        <v>2230549</v>
      </c>
      <c r="G27" s="4">
        <f t="shared" si="0"/>
        <v>0</v>
      </c>
      <c r="H27" s="4" t="str">
        <f t="shared" si="1"/>
        <v>,2230549</v>
      </c>
      <c r="I27" s="4" t="str">
        <f>VLOOKUP(A27,HOP!A:T,20,0)</f>
        <v>直连</v>
      </c>
    </row>
    <row r="28" s="4" customFormat="1" spans="1:9">
      <c r="A28" s="4">
        <v>16120335711</v>
      </c>
      <c r="B28" s="5">
        <v>44431</v>
      </c>
      <c r="C28" s="5">
        <v>44432</v>
      </c>
      <c r="D28" s="4">
        <v>140</v>
      </c>
      <c r="E28" s="4" t="str">
        <f>VLOOKUP(A28,HOP!A:L,12,0)</f>
        <v>140.00</v>
      </c>
      <c r="F28" s="4" t="str">
        <f>VLOOKUP(A28,HOP!A:C,3,0)</f>
        <v>2230613</v>
      </c>
      <c r="G28" s="4">
        <f t="shared" si="0"/>
        <v>0</v>
      </c>
      <c r="H28" s="4" t="str">
        <f t="shared" si="1"/>
        <v>,2230613</v>
      </c>
      <c r="I28" s="4" t="str">
        <f>VLOOKUP(A28,HOP!A:T,20,0)</f>
        <v>直连</v>
      </c>
    </row>
    <row r="29" s="4" customFormat="1" spans="1:9">
      <c r="A29" s="4">
        <v>16120334252</v>
      </c>
      <c r="B29" s="5">
        <v>44431</v>
      </c>
      <c r="C29" s="5">
        <v>44432</v>
      </c>
      <c r="D29" s="4">
        <v>59</v>
      </c>
      <c r="E29" s="4" t="str">
        <f>VLOOKUP(A29,HOP!A:L,12,0)</f>
        <v>59.00</v>
      </c>
      <c r="F29" s="4" t="str">
        <f>VLOOKUP(A29,HOP!A:C,3,0)</f>
        <v>2230615</v>
      </c>
      <c r="G29" s="4">
        <f t="shared" si="0"/>
        <v>0</v>
      </c>
      <c r="H29" s="4" t="str">
        <f t="shared" si="1"/>
        <v>,2230615</v>
      </c>
      <c r="I29" s="4" t="str">
        <f>VLOOKUP(A29,HOP!A:T,20,0)</f>
        <v>直连</v>
      </c>
    </row>
    <row r="30" s="4" customFormat="1" spans="1:9">
      <c r="A30" s="4">
        <v>16120723662</v>
      </c>
      <c r="B30" s="5">
        <v>44431</v>
      </c>
      <c r="C30" s="5">
        <v>44432</v>
      </c>
      <c r="D30" s="4">
        <v>87</v>
      </c>
      <c r="E30" s="4" t="str">
        <f>VLOOKUP(A30,HOP!A:L,12,0)</f>
        <v>87.00</v>
      </c>
      <c r="F30" s="4" t="str">
        <f>VLOOKUP(A30,HOP!A:C,3,0)</f>
        <v>2230728</v>
      </c>
      <c r="G30" s="4">
        <f t="shared" si="0"/>
        <v>0</v>
      </c>
      <c r="H30" s="4" t="str">
        <f t="shared" si="1"/>
        <v>,2230728</v>
      </c>
      <c r="I30" s="4" t="str">
        <f>VLOOKUP(A30,HOP!A:T,20,0)</f>
        <v>直连</v>
      </c>
    </row>
    <row r="31" s="4" customFormat="1" spans="1:9">
      <c r="A31" s="4">
        <v>16121325547</v>
      </c>
      <c r="B31" s="5">
        <v>44431</v>
      </c>
      <c r="C31" s="5">
        <v>44432</v>
      </c>
      <c r="D31" s="4">
        <v>120</v>
      </c>
      <c r="E31" s="4" t="str">
        <f>VLOOKUP(A31,HOP!A:L,12,0)</f>
        <v>120.00</v>
      </c>
      <c r="F31" s="4" t="str">
        <f>VLOOKUP(A31,HOP!A:C,3,0)</f>
        <v>2230878</v>
      </c>
      <c r="G31" s="4">
        <f t="shared" si="0"/>
        <v>0</v>
      </c>
      <c r="H31" s="4" t="str">
        <f t="shared" si="1"/>
        <v>,2230878</v>
      </c>
      <c r="I31" s="4" t="str">
        <f>VLOOKUP(A31,HOP!A:T,20,0)</f>
        <v>直连</v>
      </c>
    </row>
    <row r="32" s="4" customFormat="1" spans="1:9">
      <c r="A32" s="4">
        <v>16121439302</v>
      </c>
      <c r="B32" s="5">
        <v>44431</v>
      </c>
      <c r="C32" s="5">
        <v>44432</v>
      </c>
      <c r="D32" s="4">
        <v>51</v>
      </c>
      <c r="E32" s="4" t="str">
        <f>VLOOKUP(A32,HOP!A:L,12,0)</f>
        <v>51.00</v>
      </c>
      <c r="F32" s="4" t="str">
        <f>VLOOKUP(A32,HOP!A:C,3,0)</f>
        <v>2230903</v>
      </c>
      <c r="G32" s="4">
        <f t="shared" si="0"/>
        <v>0</v>
      </c>
      <c r="H32" s="4" t="str">
        <f t="shared" si="1"/>
        <v>,2230903</v>
      </c>
      <c r="I32" s="4" t="str">
        <f>VLOOKUP(A32,HOP!A:T,20,0)</f>
        <v>直连</v>
      </c>
    </row>
    <row r="33" s="4" customFormat="1" spans="1:9">
      <c r="A33" s="4">
        <v>16121517887</v>
      </c>
      <c r="B33" s="5">
        <v>44431</v>
      </c>
      <c r="C33" s="5">
        <v>44432</v>
      </c>
      <c r="D33" s="4">
        <v>47</v>
      </c>
      <c r="E33" s="4" t="str">
        <f>VLOOKUP(A33,HOP!A:L,12,0)</f>
        <v>47.00</v>
      </c>
      <c r="F33" s="4" t="str">
        <f>VLOOKUP(A33,HOP!A:C,3,0)</f>
        <v>2230918</v>
      </c>
      <c r="G33" s="4">
        <f t="shared" si="0"/>
        <v>0</v>
      </c>
      <c r="H33" s="4" t="str">
        <f t="shared" si="1"/>
        <v>,2230918</v>
      </c>
      <c r="I33" s="4" t="str">
        <f>VLOOKUP(A33,HOP!A:T,20,0)</f>
        <v>直连</v>
      </c>
    </row>
    <row r="34" s="4" customFormat="1" spans="1:9">
      <c r="A34" s="4">
        <v>16121540895</v>
      </c>
      <c r="B34" s="5">
        <v>44431</v>
      </c>
      <c r="C34" s="5">
        <v>44432</v>
      </c>
      <c r="D34" s="4">
        <v>166</v>
      </c>
      <c r="E34" s="4" t="str">
        <f>VLOOKUP(A34,HOP!A:L,12,0)</f>
        <v>166.00</v>
      </c>
      <c r="F34" s="4" t="str">
        <f>VLOOKUP(A34,HOP!A:C,3,0)</f>
        <v>2230923</v>
      </c>
      <c r="G34" s="4">
        <f t="shared" si="0"/>
        <v>0</v>
      </c>
      <c r="H34" s="4" t="str">
        <f t="shared" si="1"/>
        <v>,2230923</v>
      </c>
      <c r="I34" s="4" t="str">
        <f>VLOOKUP(A34,HOP!A:T,20,0)</f>
        <v>直连</v>
      </c>
    </row>
    <row r="35" s="4" customFormat="1" spans="1:9">
      <c r="A35" s="4">
        <v>16121555149</v>
      </c>
      <c r="B35" s="5">
        <v>44431</v>
      </c>
      <c r="C35" s="5">
        <v>44432</v>
      </c>
      <c r="D35" s="4">
        <v>34</v>
      </c>
      <c r="E35" s="4" t="str">
        <f>VLOOKUP(A35,HOP!A:L,12,0)</f>
        <v>34.00</v>
      </c>
      <c r="F35" s="4" t="str">
        <f>VLOOKUP(A35,HOP!A:C,3,0)</f>
        <v>2230926</v>
      </c>
      <c r="G35" s="4">
        <f t="shared" si="0"/>
        <v>0</v>
      </c>
      <c r="H35" s="4" t="str">
        <f t="shared" si="1"/>
        <v>,2230926</v>
      </c>
      <c r="I35" s="4" t="str">
        <f>VLOOKUP(A35,HOP!A:T,20,0)</f>
        <v>直连</v>
      </c>
    </row>
    <row r="36" s="4" customFormat="1" spans="1:9">
      <c r="A36" s="4">
        <v>16121775353</v>
      </c>
      <c r="B36" s="5">
        <v>44431</v>
      </c>
      <c r="C36" s="5">
        <v>44432</v>
      </c>
      <c r="D36" s="4">
        <v>136</v>
      </c>
      <c r="E36" s="4" t="str">
        <f>VLOOKUP(A36,HOP!A:L,12,0)</f>
        <v>136.00</v>
      </c>
      <c r="F36" s="4" t="str">
        <f>VLOOKUP(A36,HOP!A:C,3,0)</f>
        <v>2230978</v>
      </c>
      <c r="G36" s="4">
        <f t="shared" si="0"/>
        <v>0</v>
      </c>
      <c r="H36" s="4" t="str">
        <f t="shared" si="1"/>
        <v>,2230978</v>
      </c>
      <c r="I36" s="4" t="str">
        <f>VLOOKUP(A36,HOP!A:T,20,0)</f>
        <v>直连</v>
      </c>
    </row>
    <row r="37" s="4" customFormat="1" spans="1:10">
      <c r="A37" s="4">
        <v>16016590319</v>
      </c>
      <c r="B37" s="5">
        <v>44422</v>
      </c>
      <c r="C37" s="5">
        <v>44423</v>
      </c>
      <c r="D37" s="4">
        <v>1.3</v>
      </c>
      <c r="E37" s="4" t="e">
        <f>VLOOKUP(A37,HOP!A:L,12,0)</f>
        <v>#N/A</v>
      </c>
      <c r="F37" s="4">
        <v>2217415</v>
      </c>
      <c r="G37" s="4" t="e">
        <f t="shared" si="0"/>
        <v>#N/A</v>
      </c>
      <c r="H37" s="4" t="str">
        <f t="shared" si="1"/>
        <v>,2217415</v>
      </c>
      <c r="I37" s="4" t="e">
        <f>VLOOKUP(A37,HOP!A:T,20,0)</f>
        <v>#N/A</v>
      </c>
      <c r="J37" s="4" t="s">
        <v>131</v>
      </c>
    </row>
    <row r="39" spans="4:4">
      <c r="D39" s="4">
        <f>SUM(D2:D38)</f>
        <v>5185.3</v>
      </c>
    </row>
    <row r="43" spans="1:1">
      <c r="A43" s="4" t="s">
        <v>132</v>
      </c>
    </row>
    <row r="44" spans="1:1">
      <c r="A44" s="4" t="s">
        <v>133</v>
      </c>
    </row>
    <row r="45" spans="1:1">
      <c r="A45" s="4" t="s">
        <v>134</v>
      </c>
    </row>
  </sheetData>
  <autoFilter ref="A1:XFD4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</row>
    <row r="2" s="1" customFormat="1" spans="1:20">
      <c r="A2" s="3">
        <v>16121775353</v>
      </c>
      <c r="B2" s="1" t="s">
        <v>152</v>
      </c>
      <c r="C2" s="1" t="s">
        <v>153</v>
      </c>
      <c r="D2" s="1" t="s">
        <v>154</v>
      </c>
      <c r="E2" s="1" t="s">
        <v>155</v>
      </c>
      <c r="F2" s="1" t="s">
        <v>152</v>
      </c>
      <c r="G2" s="1" t="s">
        <v>156</v>
      </c>
      <c r="H2" s="1" t="s">
        <v>157</v>
      </c>
      <c r="I2" s="1" t="s">
        <v>158</v>
      </c>
      <c r="J2" s="1" t="s">
        <v>29</v>
      </c>
      <c r="K2" s="1" t="s">
        <v>159</v>
      </c>
      <c r="L2" s="1" t="s">
        <v>159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</row>
    <row r="3" s="1" customFormat="1" spans="1:20">
      <c r="A3" s="3">
        <v>16121555149</v>
      </c>
      <c r="B3" s="1" t="s">
        <v>152</v>
      </c>
      <c r="C3" s="1" t="s">
        <v>167</v>
      </c>
      <c r="D3" s="1" t="s">
        <v>168</v>
      </c>
      <c r="E3" s="1" t="s">
        <v>169</v>
      </c>
      <c r="F3" s="1" t="s">
        <v>152</v>
      </c>
      <c r="G3" s="1" t="s">
        <v>156</v>
      </c>
      <c r="H3" s="1" t="s">
        <v>157</v>
      </c>
      <c r="I3" s="1" t="s">
        <v>170</v>
      </c>
      <c r="J3" s="1" t="s">
        <v>29</v>
      </c>
      <c r="K3" s="1" t="s">
        <v>171</v>
      </c>
      <c r="L3" s="1" t="s">
        <v>171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172</v>
      </c>
      <c r="R3" s="1" t="s">
        <v>164</v>
      </c>
      <c r="S3" s="1" t="s">
        <v>165</v>
      </c>
      <c r="T3" s="1" t="s">
        <v>166</v>
      </c>
    </row>
    <row r="4" s="1" customFormat="1" spans="1:20">
      <c r="A4" s="3">
        <v>16121540895</v>
      </c>
      <c r="B4" s="1" t="s">
        <v>152</v>
      </c>
      <c r="C4" s="1" t="s">
        <v>173</v>
      </c>
      <c r="D4" s="1" t="s">
        <v>174</v>
      </c>
      <c r="E4" s="1" t="s">
        <v>175</v>
      </c>
      <c r="F4" s="1" t="s">
        <v>152</v>
      </c>
      <c r="G4" s="1" t="s">
        <v>156</v>
      </c>
      <c r="H4" s="1" t="s">
        <v>157</v>
      </c>
      <c r="I4" s="1" t="s">
        <v>176</v>
      </c>
      <c r="J4" s="1" t="s">
        <v>29</v>
      </c>
      <c r="K4" s="1" t="s">
        <v>177</v>
      </c>
      <c r="L4" s="1" t="s">
        <v>177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178</v>
      </c>
      <c r="R4" s="1" t="s">
        <v>164</v>
      </c>
      <c r="S4" s="1" t="s">
        <v>165</v>
      </c>
      <c r="T4" s="1" t="s">
        <v>166</v>
      </c>
    </row>
    <row r="5" s="1" customFormat="1" spans="1:20">
      <c r="A5" s="3">
        <v>16121517887</v>
      </c>
      <c r="B5" s="1" t="s">
        <v>152</v>
      </c>
      <c r="C5" s="1" t="s">
        <v>179</v>
      </c>
      <c r="D5" s="1" t="s">
        <v>180</v>
      </c>
      <c r="E5" s="1" t="s">
        <v>181</v>
      </c>
      <c r="F5" s="1" t="s">
        <v>152</v>
      </c>
      <c r="G5" s="1" t="s">
        <v>156</v>
      </c>
      <c r="H5" s="1" t="s">
        <v>157</v>
      </c>
      <c r="I5" s="1" t="s">
        <v>182</v>
      </c>
      <c r="J5" s="1" t="s">
        <v>29</v>
      </c>
      <c r="K5" s="1" t="s">
        <v>183</v>
      </c>
      <c r="L5" s="1" t="s">
        <v>183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184</v>
      </c>
      <c r="R5" s="1" t="s">
        <v>164</v>
      </c>
      <c r="S5" s="1" t="s">
        <v>165</v>
      </c>
      <c r="T5" s="1" t="s">
        <v>166</v>
      </c>
    </row>
    <row r="6" s="1" customFormat="1" spans="1:20">
      <c r="A6" s="3">
        <v>16121439302</v>
      </c>
      <c r="B6" s="1" t="s">
        <v>152</v>
      </c>
      <c r="C6" s="1" t="s">
        <v>185</v>
      </c>
      <c r="D6" s="1" t="s">
        <v>186</v>
      </c>
      <c r="E6" s="1" t="s">
        <v>187</v>
      </c>
      <c r="F6" s="1" t="s">
        <v>152</v>
      </c>
      <c r="G6" s="1" t="s">
        <v>156</v>
      </c>
      <c r="H6" s="1" t="s">
        <v>157</v>
      </c>
      <c r="I6" s="1" t="s">
        <v>188</v>
      </c>
      <c r="J6" s="1" t="s">
        <v>29</v>
      </c>
      <c r="K6" s="1" t="s">
        <v>189</v>
      </c>
      <c r="L6" s="1" t="s">
        <v>189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190</v>
      </c>
      <c r="R6" s="1" t="s">
        <v>164</v>
      </c>
      <c r="S6" s="1" t="s">
        <v>165</v>
      </c>
      <c r="T6" s="1" t="s">
        <v>166</v>
      </c>
    </row>
    <row r="7" s="1" customFormat="1" spans="1:20">
      <c r="A7" s="3">
        <v>16121325547</v>
      </c>
      <c r="B7" s="1" t="s">
        <v>152</v>
      </c>
      <c r="C7" s="1" t="s">
        <v>191</v>
      </c>
      <c r="D7" s="1" t="s">
        <v>192</v>
      </c>
      <c r="E7" s="1" t="s">
        <v>193</v>
      </c>
      <c r="F7" s="1" t="s">
        <v>152</v>
      </c>
      <c r="G7" s="1" t="s">
        <v>156</v>
      </c>
      <c r="H7" s="1" t="s">
        <v>157</v>
      </c>
      <c r="I7" s="1" t="s">
        <v>194</v>
      </c>
      <c r="J7" s="1" t="s">
        <v>29</v>
      </c>
      <c r="K7" s="1" t="s">
        <v>195</v>
      </c>
      <c r="L7" s="1" t="s">
        <v>195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196</v>
      </c>
      <c r="R7" s="1" t="s">
        <v>164</v>
      </c>
      <c r="S7" s="1" t="s">
        <v>165</v>
      </c>
      <c r="T7" s="1" t="s">
        <v>166</v>
      </c>
    </row>
    <row r="8" s="1" customFormat="1" spans="1:20">
      <c r="A8" s="3">
        <v>16120723662</v>
      </c>
      <c r="B8" s="1" t="s">
        <v>152</v>
      </c>
      <c r="C8" s="1" t="s">
        <v>197</v>
      </c>
      <c r="D8" s="1" t="s">
        <v>198</v>
      </c>
      <c r="E8" s="1" t="s">
        <v>199</v>
      </c>
      <c r="F8" s="1" t="s">
        <v>152</v>
      </c>
      <c r="G8" s="1" t="s">
        <v>156</v>
      </c>
      <c r="H8" s="1" t="s">
        <v>157</v>
      </c>
      <c r="I8" s="1" t="s">
        <v>200</v>
      </c>
      <c r="J8" s="1" t="s">
        <v>29</v>
      </c>
      <c r="K8" s="1" t="s">
        <v>201</v>
      </c>
      <c r="L8" s="1" t="s">
        <v>201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202</v>
      </c>
      <c r="R8" s="1" t="s">
        <v>164</v>
      </c>
      <c r="S8" s="1" t="s">
        <v>165</v>
      </c>
      <c r="T8" s="1" t="s">
        <v>166</v>
      </c>
    </row>
    <row r="9" s="1" customFormat="1" spans="1:20">
      <c r="A9" s="3">
        <v>16120334252</v>
      </c>
      <c r="B9" s="1" t="s">
        <v>152</v>
      </c>
      <c r="C9" s="1" t="s">
        <v>203</v>
      </c>
      <c r="D9" s="1" t="s">
        <v>204</v>
      </c>
      <c r="E9" s="1" t="s">
        <v>205</v>
      </c>
      <c r="F9" s="1" t="s">
        <v>152</v>
      </c>
      <c r="G9" s="1" t="s">
        <v>156</v>
      </c>
      <c r="H9" s="1" t="s">
        <v>157</v>
      </c>
      <c r="I9" s="1" t="s">
        <v>206</v>
      </c>
      <c r="J9" s="1" t="s">
        <v>29</v>
      </c>
      <c r="K9" s="1" t="s">
        <v>207</v>
      </c>
      <c r="L9" s="1" t="s">
        <v>207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208</v>
      </c>
      <c r="R9" s="1" t="s">
        <v>164</v>
      </c>
      <c r="S9" s="1" t="s">
        <v>165</v>
      </c>
      <c r="T9" s="1" t="s">
        <v>166</v>
      </c>
    </row>
    <row r="10" s="1" customFormat="1" spans="1:20">
      <c r="A10" s="3">
        <v>16120335711</v>
      </c>
      <c r="B10" s="1" t="s">
        <v>152</v>
      </c>
      <c r="C10" s="1" t="s">
        <v>209</v>
      </c>
      <c r="D10" s="1" t="s">
        <v>210</v>
      </c>
      <c r="E10" s="1" t="s">
        <v>211</v>
      </c>
      <c r="F10" s="1" t="s">
        <v>152</v>
      </c>
      <c r="G10" s="1" t="s">
        <v>156</v>
      </c>
      <c r="H10" s="1" t="s">
        <v>157</v>
      </c>
      <c r="I10" s="1" t="s">
        <v>212</v>
      </c>
      <c r="J10" s="1" t="s">
        <v>29</v>
      </c>
      <c r="K10" s="1" t="s">
        <v>213</v>
      </c>
      <c r="L10" s="1" t="s">
        <v>213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214</v>
      </c>
      <c r="R10" s="1" t="s">
        <v>164</v>
      </c>
      <c r="S10" s="1" t="s">
        <v>165</v>
      </c>
      <c r="T10" s="1" t="s">
        <v>166</v>
      </c>
    </row>
    <row r="11" s="1" customFormat="1" spans="1:20">
      <c r="A11" s="3">
        <v>16120083934</v>
      </c>
      <c r="B11" s="1" t="s">
        <v>152</v>
      </c>
      <c r="C11" s="1" t="s">
        <v>215</v>
      </c>
      <c r="D11" s="1" t="s">
        <v>216</v>
      </c>
      <c r="E11" s="1" t="s">
        <v>217</v>
      </c>
      <c r="F11" s="1" t="s">
        <v>152</v>
      </c>
      <c r="G11" s="1" t="s">
        <v>156</v>
      </c>
      <c r="H11" s="1" t="s">
        <v>157</v>
      </c>
      <c r="I11" s="1" t="s">
        <v>218</v>
      </c>
      <c r="J11" s="1" t="s">
        <v>29</v>
      </c>
      <c r="K11" s="1" t="s">
        <v>219</v>
      </c>
      <c r="L11" s="1" t="s">
        <v>219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220</v>
      </c>
      <c r="R11" s="1" t="s">
        <v>164</v>
      </c>
      <c r="S11" s="1" t="s">
        <v>165</v>
      </c>
      <c r="T11" s="1" t="s">
        <v>166</v>
      </c>
    </row>
    <row r="12" s="1" customFormat="1" spans="1:20">
      <c r="A12" s="3">
        <v>16119725246</v>
      </c>
      <c r="B12" s="1" t="s">
        <v>152</v>
      </c>
      <c r="C12" s="1" t="s">
        <v>221</v>
      </c>
      <c r="D12" s="1" t="s">
        <v>222</v>
      </c>
      <c r="E12" s="1" t="s">
        <v>223</v>
      </c>
      <c r="F12" s="1" t="s">
        <v>152</v>
      </c>
      <c r="G12" s="1" t="s">
        <v>156</v>
      </c>
      <c r="H12" s="1" t="s">
        <v>157</v>
      </c>
      <c r="I12" s="1" t="s">
        <v>224</v>
      </c>
      <c r="J12" s="1" t="s">
        <v>29</v>
      </c>
      <c r="K12" s="1" t="s">
        <v>225</v>
      </c>
      <c r="L12" s="1" t="s">
        <v>225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226</v>
      </c>
      <c r="R12" s="1" t="s">
        <v>164</v>
      </c>
      <c r="S12" s="1" t="s">
        <v>165</v>
      </c>
      <c r="T12" s="1" t="s">
        <v>166</v>
      </c>
    </row>
    <row r="13" s="1" customFormat="1" spans="1:20">
      <c r="A13" s="3">
        <v>16119648697</v>
      </c>
      <c r="B13" s="1" t="s">
        <v>152</v>
      </c>
      <c r="C13" s="1" t="s">
        <v>227</v>
      </c>
      <c r="D13" s="1" t="s">
        <v>228</v>
      </c>
      <c r="E13" s="1" t="s">
        <v>229</v>
      </c>
      <c r="F13" s="1" t="s">
        <v>152</v>
      </c>
      <c r="G13" s="1" t="s">
        <v>156</v>
      </c>
      <c r="H13" s="1" t="s">
        <v>157</v>
      </c>
      <c r="I13" s="1" t="s">
        <v>230</v>
      </c>
      <c r="J13" s="1" t="s">
        <v>29</v>
      </c>
      <c r="K13" s="1" t="s">
        <v>231</v>
      </c>
      <c r="L13" s="1" t="s">
        <v>231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232</v>
      </c>
      <c r="R13" s="1" t="s">
        <v>164</v>
      </c>
      <c r="S13" s="1" t="s">
        <v>165</v>
      </c>
      <c r="T13" s="1" t="s">
        <v>166</v>
      </c>
    </row>
    <row r="14" s="1" customFormat="1" spans="1:20">
      <c r="A14" s="3">
        <v>16119475537</v>
      </c>
      <c r="B14" s="1" t="s">
        <v>152</v>
      </c>
      <c r="C14" s="1" t="s">
        <v>233</v>
      </c>
      <c r="D14" s="1" t="s">
        <v>234</v>
      </c>
      <c r="E14" s="1" t="s">
        <v>235</v>
      </c>
      <c r="F14" s="1" t="s">
        <v>152</v>
      </c>
      <c r="G14" s="1" t="s">
        <v>156</v>
      </c>
      <c r="H14" s="1" t="s">
        <v>157</v>
      </c>
      <c r="I14" s="1" t="s">
        <v>236</v>
      </c>
      <c r="J14" s="1" t="s">
        <v>29</v>
      </c>
      <c r="K14" s="1" t="s">
        <v>237</v>
      </c>
      <c r="L14" s="1" t="s">
        <v>237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238</v>
      </c>
      <c r="R14" s="1" t="s">
        <v>164</v>
      </c>
      <c r="S14" s="1" t="s">
        <v>165</v>
      </c>
      <c r="T14" s="1" t="s">
        <v>166</v>
      </c>
    </row>
    <row r="15" s="1" customFormat="1" spans="1:20">
      <c r="A15" s="3">
        <v>16119334655</v>
      </c>
      <c r="B15" s="1" t="s">
        <v>152</v>
      </c>
      <c r="C15" s="1" t="s">
        <v>239</v>
      </c>
      <c r="D15" s="1" t="s">
        <v>216</v>
      </c>
      <c r="E15" s="1" t="s">
        <v>240</v>
      </c>
      <c r="F15" s="1" t="s">
        <v>152</v>
      </c>
      <c r="G15" s="1" t="s">
        <v>156</v>
      </c>
      <c r="H15" s="1" t="s">
        <v>157</v>
      </c>
      <c r="I15" s="1" t="s">
        <v>218</v>
      </c>
      <c r="J15" s="1" t="s">
        <v>29</v>
      </c>
      <c r="K15" s="1" t="s">
        <v>219</v>
      </c>
      <c r="L15" s="1" t="s">
        <v>219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241</v>
      </c>
      <c r="R15" s="1" t="s">
        <v>164</v>
      </c>
      <c r="S15" s="1" t="s">
        <v>165</v>
      </c>
      <c r="T15" s="1" t="s">
        <v>166</v>
      </c>
    </row>
    <row r="16" s="1" customFormat="1" spans="1:20">
      <c r="A16" s="3">
        <v>16118628822</v>
      </c>
      <c r="B16" s="1" t="s">
        <v>152</v>
      </c>
      <c r="C16" s="1" t="s">
        <v>242</v>
      </c>
      <c r="D16" s="1" t="s">
        <v>243</v>
      </c>
      <c r="E16" s="1" t="s">
        <v>244</v>
      </c>
      <c r="F16" s="1" t="s">
        <v>152</v>
      </c>
      <c r="G16" s="1" t="s">
        <v>156</v>
      </c>
      <c r="H16" s="1" t="s">
        <v>157</v>
      </c>
      <c r="I16" s="1" t="s">
        <v>245</v>
      </c>
      <c r="J16" s="1" t="s">
        <v>29</v>
      </c>
      <c r="K16" s="1" t="s">
        <v>246</v>
      </c>
      <c r="L16" s="1" t="s">
        <v>246</v>
      </c>
      <c r="M16" s="1" t="s">
        <v>160</v>
      </c>
      <c r="N16" s="1" t="s">
        <v>160</v>
      </c>
      <c r="O16" s="1" t="s">
        <v>161</v>
      </c>
      <c r="P16" s="1" t="s">
        <v>162</v>
      </c>
      <c r="Q16" s="1" t="s">
        <v>247</v>
      </c>
      <c r="R16" s="1" t="s">
        <v>164</v>
      </c>
      <c r="S16" s="1" t="s">
        <v>165</v>
      </c>
      <c r="T16" s="1" t="s">
        <v>166</v>
      </c>
    </row>
    <row r="17" s="1" customFormat="1" spans="1:20">
      <c r="A17" s="3">
        <v>16118377836</v>
      </c>
      <c r="B17" s="1" t="s">
        <v>152</v>
      </c>
      <c r="C17" s="1" t="s">
        <v>248</v>
      </c>
      <c r="D17" s="1" t="s">
        <v>249</v>
      </c>
      <c r="E17" s="1" t="s">
        <v>250</v>
      </c>
      <c r="F17" s="1" t="s">
        <v>152</v>
      </c>
      <c r="G17" s="1" t="s">
        <v>156</v>
      </c>
      <c r="H17" s="1" t="s">
        <v>157</v>
      </c>
      <c r="I17" s="1" t="s">
        <v>251</v>
      </c>
      <c r="J17" s="1" t="s">
        <v>29</v>
      </c>
      <c r="K17" s="1" t="s">
        <v>252</v>
      </c>
      <c r="L17" s="1" t="s">
        <v>252</v>
      </c>
      <c r="M17" s="1" t="s">
        <v>160</v>
      </c>
      <c r="N17" s="1" t="s">
        <v>160</v>
      </c>
      <c r="O17" s="1" t="s">
        <v>161</v>
      </c>
      <c r="P17" s="1" t="s">
        <v>162</v>
      </c>
      <c r="Q17" s="1" t="s">
        <v>253</v>
      </c>
      <c r="R17" s="1" t="s">
        <v>164</v>
      </c>
      <c r="S17" s="1" t="s">
        <v>165</v>
      </c>
      <c r="T17" s="1" t="s">
        <v>166</v>
      </c>
    </row>
    <row r="18" s="1" customFormat="1" spans="1:20">
      <c r="A18" s="3">
        <v>16118244635</v>
      </c>
      <c r="B18" s="1" t="s">
        <v>152</v>
      </c>
      <c r="C18" s="1" t="s">
        <v>254</v>
      </c>
      <c r="D18" s="1" t="s">
        <v>255</v>
      </c>
      <c r="E18" s="1" t="s">
        <v>256</v>
      </c>
      <c r="F18" s="1" t="s">
        <v>152</v>
      </c>
      <c r="G18" s="1" t="s">
        <v>156</v>
      </c>
      <c r="H18" s="1" t="s">
        <v>157</v>
      </c>
      <c r="I18" s="1" t="s">
        <v>257</v>
      </c>
      <c r="J18" s="1" t="s">
        <v>29</v>
      </c>
      <c r="K18" s="1" t="s">
        <v>258</v>
      </c>
      <c r="L18" s="1" t="s">
        <v>258</v>
      </c>
      <c r="M18" s="1" t="s">
        <v>160</v>
      </c>
      <c r="N18" s="1" t="s">
        <v>160</v>
      </c>
      <c r="O18" s="1" t="s">
        <v>161</v>
      </c>
      <c r="P18" s="1" t="s">
        <v>162</v>
      </c>
      <c r="Q18" s="1" t="s">
        <v>259</v>
      </c>
      <c r="R18" s="1" t="s">
        <v>164</v>
      </c>
      <c r="S18" s="1" t="s">
        <v>165</v>
      </c>
      <c r="T18" s="1" t="s">
        <v>166</v>
      </c>
    </row>
    <row r="19" s="1" customFormat="1" spans="1:20">
      <c r="A19" s="3">
        <v>16118223014</v>
      </c>
      <c r="B19" s="1" t="s">
        <v>152</v>
      </c>
      <c r="C19" s="1" t="s">
        <v>260</v>
      </c>
      <c r="D19" s="1" t="s">
        <v>261</v>
      </c>
      <c r="E19" s="1" t="s">
        <v>262</v>
      </c>
      <c r="F19" s="1" t="s">
        <v>152</v>
      </c>
      <c r="G19" s="1" t="s">
        <v>156</v>
      </c>
      <c r="H19" s="1" t="s">
        <v>157</v>
      </c>
      <c r="I19" s="1" t="s">
        <v>263</v>
      </c>
      <c r="J19" s="1" t="s">
        <v>29</v>
      </c>
      <c r="K19" s="1" t="s">
        <v>264</v>
      </c>
      <c r="L19" s="1" t="s">
        <v>264</v>
      </c>
      <c r="M19" s="1" t="s">
        <v>160</v>
      </c>
      <c r="N19" s="1" t="s">
        <v>160</v>
      </c>
      <c r="O19" s="1" t="s">
        <v>161</v>
      </c>
      <c r="P19" s="1" t="s">
        <v>162</v>
      </c>
      <c r="Q19" s="1" t="s">
        <v>265</v>
      </c>
      <c r="R19" s="1" t="s">
        <v>164</v>
      </c>
      <c r="S19" s="1" t="s">
        <v>165</v>
      </c>
      <c r="T19" s="1" t="s">
        <v>166</v>
      </c>
    </row>
    <row r="20" s="1" customFormat="1" spans="1:20">
      <c r="A20" s="3">
        <v>16118208560</v>
      </c>
      <c r="B20" s="1" t="s">
        <v>152</v>
      </c>
      <c r="C20" s="1" t="s">
        <v>266</v>
      </c>
      <c r="D20" s="1" t="s">
        <v>267</v>
      </c>
      <c r="E20" s="1" t="s">
        <v>268</v>
      </c>
      <c r="F20" s="1" t="s">
        <v>152</v>
      </c>
      <c r="G20" s="1" t="s">
        <v>156</v>
      </c>
      <c r="H20" s="1" t="s">
        <v>157</v>
      </c>
      <c r="I20" s="1" t="s">
        <v>269</v>
      </c>
      <c r="J20" s="1" t="s">
        <v>29</v>
      </c>
      <c r="K20" s="1" t="s">
        <v>270</v>
      </c>
      <c r="L20" s="1" t="s">
        <v>270</v>
      </c>
      <c r="M20" s="1" t="s">
        <v>160</v>
      </c>
      <c r="N20" s="1" t="s">
        <v>160</v>
      </c>
      <c r="O20" s="1" t="s">
        <v>161</v>
      </c>
      <c r="P20" s="1" t="s">
        <v>162</v>
      </c>
      <c r="Q20" s="1" t="s">
        <v>271</v>
      </c>
      <c r="R20" s="1" t="s">
        <v>164</v>
      </c>
      <c r="S20" s="1" t="s">
        <v>165</v>
      </c>
      <c r="T20" s="1" t="s">
        <v>166</v>
      </c>
    </row>
    <row r="21" s="1" customFormat="1" spans="1:20">
      <c r="A21" s="3">
        <v>16118179485</v>
      </c>
      <c r="B21" s="1" t="s">
        <v>152</v>
      </c>
      <c r="C21" s="1" t="s">
        <v>272</v>
      </c>
      <c r="D21" s="1" t="s">
        <v>255</v>
      </c>
      <c r="E21" s="1" t="s">
        <v>273</v>
      </c>
      <c r="F21" s="1" t="s">
        <v>152</v>
      </c>
      <c r="G21" s="1" t="s">
        <v>156</v>
      </c>
      <c r="H21" s="1" t="s">
        <v>157</v>
      </c>
      <c r="I21" s="1" t="s">
        <v>257</v>
      </c>
      <c r="J21" s="1" t="s">
        <v>29</v>
      </c>
      <c r="K21" s="1" t="s">
        <v>258</v>
      </c>
      <c r="L21" s="1" t="s">
        <v>258</v>
      </c>
      <c r="M21" s="1" t="s">
        <v>160</v>
      </c>
      <c r="N21" s="1" t="s">
        <v>160</v>
      </c>
      <c r="O21" s="1" t="s">
        <v>161</v>
      </c>
      <c r="P21" s="1" t="s">
        <v>162</v>
      </c>
      <c r="Q21" s="1" t="s">
        <v>274</v>
      </c>
      <c r="R21" s="1" t="s">
        <v>164</v>
      </c>
      <c r="S21" s="1" t="s">
        <v>165</v>
      </c>
      <c r="T21" s="1" t="s">
        <v>166</v>
      </c>
    </row>
    <row r="22" s="1" customFormat="1" spans="1:20">
      <c r="A22" s="3">
        <v>16116901139</v>
      </c>
      <c r="B22" s="1" t="s">
        <v>275</v>
      </c>
      <c r="C22" s="1" t="s">
        <v>276</v>
      </c>
      <c r="D22" s="1" t="s">
        <v>277</v>
      </c>
      <c r="E22" s="1" t="s">
        <v>278</v>
      </c>
      <c r="F22" s="1" t="s">
        <v>152</v>
      </c>
      <c r="G22" s="1" t="s">
        <v>156</v>
      </c>
      <c r="H22" s="1" t="s">
        <v>157</v>
      </c>
      <c r="I22" s="1" t="s">
        <v>279</v>
      </c>
      <c r="J22" s="1" t="s">
        <v>29</v>
      </c>
      <c r="K22" s="1" t="s">
        <v>280</v>
      </c>
      <c r="L22" s="1" t="s">
        <v>280</v>
      </c>
      <c r="M22" s="1" t="s">
        <v>160</v>
      </c>
      <c r="N22" s="1" t="s">
        <v>160</v>
      </c>
      <c r="O22" s="1" t="s">
        <v>161</v>
      </c>
      <c r="P22" s="1" t="s">
        <v>162</v>
      </c>
      <c r="Q22" s="1" t="s">
        <v>281</v>
      </c>
      <c r="R22" s="1" t="s">
        <v>164</v>
      </c>
      <c r="S22" s="1" t="s">
        <v>165</v>
      </c>
      <c r="T22" s="1" t="s">
        <v>166</v>
      </c>
    </row>
    <row r="23" s="1" customFormat="1" spans="1:20">
      <c r="A23" s="3">
        <v>16116661884</v>
      </c>
      <c r="B23" s="1" t="s">
        <v>275</v>
      </c>
      <c r="C23" s="1" t="s">
        <v>282</v>
      </c>
      <c r="D23" s="1" t="s">
        <v>283</v>
      </c>
      <c r="E23" s="1" t="s">
        <v>284</v>
      </c>
      <c r="F23" s="1" t="s">
        <v>152</v>
      </c>
      <c r="G23" s="1" t="s">
        <v>156</v>
      </c>
      <c r="H23" s="1" t="s">
        <v>157</v>
      </c>
      <c r="I23" s="1" t="s">
        <v>285</v>
      </c>
      <c r="J23" s="1" t="s">
        <v>29</v>
      </c>
      <c r="K23" s="1" t="s">
        <v>286</v>
      </c>
      <c r="L23" s="1" t="s">
        <v>286</v>
      </c>
      <c r="M23" s="1" t="s">
        <v>160</v>
      </c>
      <c r="N23" s="1" t="s">
        <v>160</v>
      </c>
      <c r="O23" s="1" t="s">
        <v>161</v>
      </c>
      <c r="P23" s="1" t="s">
        <v>162</v>
      </c>
      <c r="Q23" s="1" t="s">
        <v>287</v>
      </c>
      <c r="R23" s="1" t="s">
        <v>164</v>
      </c>
      <c r="S23" s="1" t="s">
        <v>165</v>
      </c>
      <c r="T23" s="1" t="s">
        <v>166</v>
      </c>
    </row>
    <row r="24" s="1" customFormat="1" spans="1:20">
      <c r="A24" s="3">
        <v>16113288303</v>
      </c>
      <c r="B24" s="1" t="s">
        <v>275</v>
      </c>
      <c r="C24" s="1" t="s">
        <v>288</v>
      </c>
      <c r="D24" s="1" t="s">
        <v>289</v>
      </c>
      <c r="E24" s="1" t="s">
        <v>290</v>
      </c>
      <c r="F24" s="1" t="s">
        <v>275</v>
      </c>
      <c r="G24" s="1" t="s">
        <v>156</v>
      </c>
      <c r="H24" s="1" t="s">
        <v>157</v>
      </c>
      <c r="I24" s="1" t="s">
        <v>291</v>
      </c>
      <c r="J24" s="1" t="s">
        <v>29</v>
      </c>
      <c r="K24" s="1" t="s">
        <v>292</v>
      </c>
      <c r="L24" s="1" t="s">
        <v>292</v>
      </c>
      <c r="M24" s="1" t="s">
        <v>160</v>
      </c>
      <c r="N24" s="1" t="s">
        <v>160</v>
      </c>
      <c r="O24" s="1" t="s">
        <v>161</v>
      </c>
      <c r="P24" s="1" t="s">
        <v>162</v>
      </c>
      <c r="Q24" s="1" t="s">
        <v>293</v>
      </c>
      <c r="R24" s="1" t="s">
        <v>164</v>
      </c>
      <c r="S24" s="1" t="s">
        <v>165</v>
      </c>
      <c r="T24" s="1" t="s">
        <v>166</v>
      </c>
    </row>
    <row r="25" s="1" customFormat="1" spans="1:20">
      <c r="A25" s="3">
        <v>16111714971</v>
      </c>
      <c r="B25" s="1" t="s">
        <v>275</v>
      </c>
      <c r="C25" s="1" t="s">
        <v>294</v>
      </c>
      <c r="D25" s="1" t="s">
        <v>295</v>
      </c>
      <c r="E25" s="1" t="s">
        <v>296</v>
      </c>
      <c r="F25" s="1" t="s">
        <v>152</v>
      </c>
      <c r="G25" s="1" t="s">
        <v>156</v>
      </c>
      <c r="H25" s="1" t="s">
        <v>157</v>
      </c>
      <c r="I25" s="1" t="s">
        <v>297</v>
      </c>
      <c r="J25" s="1" t="s">
        <v>29</v>
      </c>
      <c r="K25" s="1" t="s">
        <v>298</v>
      </c>
      <c r="L25" s="1" t="s">
        <v>298</v>
      </c>
      <c r="M25" s="1" t="s">
        <v>160</v>
      </c>
      <c r="N25" s="1" t="s">
        <v>160</v>
      </c>
      <c r="O25" s="1" t="s">
        <v>161</v>
      </c>
      <c r="P25" s="1" t="s">
        <v>162</v>
      </c>
      <c r="Q25" s="1" t="s">
        <v>299</v>
      </c>
      <c r="R25" s="1" t="s">
        <v>164</v>
      </c>
      <c r="S25" s="1" t="s">
        <v>165</v>
      </c>
      <c r="T25" s="1" t="s">
        <v>166</v>
      </c>
    </row>
    <row r="26" s="1" customFormat="1" spans="1:20">
      <c r="A26" s="3">
        <v>16110929181</v>
      </c>
      <c r="B26" s="1" t="s">
        <v>300</v>
      </c>
      <c r="C26" s="1" t="s">
        <v>301</v>
      </c>
      <c r="D26" s="1" t="s">
        <v>289</v>
      </c>
      <c r="E26" s="1" t="s">
        <v>302</v>
      </c>
      <c r="F26" s="1" t="s">
        <v>275</v>
      </c>
      <c r="G26" s="1" t="s">
        <v>156</v>
      </c>
      <c r="H26" s="1" t="s">
        <v>157</v>
      </c>
      <c r="I26" s="1" t="s">
        <v>291</v>
      </c>
      <c r="J26" s="1" t="s">
        <v>29</v>
      </c>
      <c r="K26" s="1" t="s">
        <v>292</v>
      </c>
      <c r="L26" s="1" t="s">
        <v>292</v>
      </c>
      <c r="M26" s="1" t="s">
        <v>160</v>
      </c>
      <c r="N26" s="1" t="s">
        <v>160</v>
      </c>
      <c r="O26" s="1" t="s">
        <v>161</v>
      </c>
      <c r="P26" s="1" t="s">
        <v>162</v>
      </c>
      <c r="Q26" s="1" t="s">
        <v>303</v>
      </c>
      <c r="R26" s="1" t="s">
        <v>164</v>
      </c>
      <c r="S26" s="1" t="s">
        <v>165</v>
      </c>
      <c r="T26" s="1" t="s">
        <v>166</v>
      </c>
    </row>
    <row r="27" s="1" customFormat="1" spans="1:20">
      <c r="A27" s="3">
        <v>16108019280</v>
      </c>
      <c r="B27" s="1" t="s">
        <v>300</v>
      </c>
      <c r="C27" s="1" t="s">
        <v>304</v>
      </c>
      <c r="D27" s="1" t="s">
        <v>305</v>
      </c>
      <c r="E27" s="1" t="s">
        <v>306</v>
      </c>
      <c r="F27" s="1" t="s">
        <v>275</v>
      </c>
      <c r="G27" s="1" t="s">
        <v>156</v>
      </c>
      <c r="H27" s="1" t="s">
        <v>157</v>
      </c>
      <c r="I27" s="1" t="s">
        <v>307</v>
      </c>
      <c r="J27" s="1" t="s">
        <v>29</v>
      </c>
      <c r="K27" s="1" t="s">
        <v>308</v>
      </c>
      <c r="L27" s="1" t="s">
        <v>308</v>
      </c>
      <c r="M27" s="1" t="s">
        <v>160</v>
      </c>
      <c r="N27" s="1" t="s">
        <v>160</v>
      </c>
      <c r="O27" s="1" t="s">
        <v>161</v>
      </c>
      <c r="P27" s="1" t="s">
        <v>162</v>
      </c>
      <c r="Q27" s="1" t="s">
        <v>309</v>
      </c>
      <c r="R27" s="1" t="s">
        <v>164</v>
      </c>
      <c r="S27" s="1" t="s">
        <v>165</v>
      </c>
      <c r="T27" s="1" t="s">
        <v>166</v>
      </c>
    </row>
    <row r="28" s="1" customFormat="1" spans="1:20">
      <c r="A28" s="3">
        <v>16107991552</v>
      </c>
      <c r="B28" s="1" t="s">
        <v>300</v>
      </c>
      <c r="C28" s="1" t="s">
        <v>310</v>
      </c>
      <c r="D28" s="1" t="s">
        <v>311</v>
      </c>
      <c r="E28" s="1" t="s">
        <v>312</v>
      </c>
      <c r="F28" s="1" t="s">
        <v>152</v>
      </c>
      <c r="G28" s="1" t="s">
        <v>156</v>
      </c>
      <c r="H28" s="1" t="s">
        <v>157</v>
      </c>
      <c r="I28" s="1" t="s">
        <v>313</v>
      </c>
      <c r="J28" s="1" t="s">
        <v>29</v>
      </c>
      <c r="K28" s="1" t="s">
        <v>314</v>
      </c>
      <c r="L28" s="1" t="s">
        <v>314</v>
      </c>
      <c r="M28" s="1" t="s">
        <v>160</v>
      </c>
      <c r="N28" s="1" t="s">
        <v>160</v>
      </c>
      <c r="O28" s="1" t="s">
        <v>161</v>
      </c>
      <c r="P28" s="1" t="s">
        <v>162</v>
      </c>
      <c r="Q28" s="1" t="s">
        <v>315</v>
      </c>
      <c r="R28" s="1" t="s">
        <v>164</v>
      </c>
      <c r="S28" s="1" t="s">
        <v>165</v>
      </c>
      <c r="T28" s="1" t="s">
        <v>166</v>
      </c>
    </row>
    <row r="29" s="1" customFormat="1" spans="1:20">
      <c r="A29" s="3">
        <v>16107894696</v>
      </c>
      <c r="B29" s="1" t="s">
        <v>300</v>
      </c>
      <c r="C29" s="1" t="s">
        <v>316</v>
      </c>
      <c r="D29" s="1" t="s">
        <v>317</v>
      </c>
      <c r="E29" s="1" t="s">
        <v>318</v>
      </c>
      <c r="F29" s="1" t="s">
        <v>152</v>
      </c>
      <c r="G29" s="1" t="s">
        <v>156</v>
      </c>
      <c r="H29" s="1" t="s">
        <v>157</v>
      </c>
      <c r="I29" s="1" t="s">
        <v>206</v>
      </c>
      <c r="J29" s="1" t="s">
        <v>29</v>
      </c>
      <c r="K29" s="1" t="s">
        <v>207</v>
      </c>
      <c r="L29" s="1" t="s">
        <v>207</v>
      </c>
      <c r="M29" s="1" t="s">
        <v>160</v>
      </c>
      <c r="N29" s="1" t="s">
        <v>160</v>
      </c>
      <c r="O29" s="1" t="s">
        <v>161</v>
      </c>
      <c r="P29" s="1" t="s">
        <v>162</v>
      </c>
      <c r="Q29" s="1" t="s">
        <v>319</v>
      </c>
      <c r="R29" s="1" t="s">
        <v>164</v>
      </c>
      <c r="S29" s="1" t="s">
        <v>165</v>
      </c>
      <c r="T29" s="1" t="s">
        <v>166</v>
      </c>
    </row>
    <row r="30" s="1" customFormat="1" spans="1:20">
      <c r="A30" s="3">
        <v>16099958098</v>
      </c>
      <c r="B30" s="1" t="s">
        <v>320</v>
      </c>
      <c r="C30" s="1" t="s">
        <v>321</v>
      </c>
      <c r="D30" s="1" t="s">
        <v>322</v>
      </c>
      <c r="E30" s="1" t="s">
        <v>323</v>
      </c>
      <c r="F30" s="1" t="s">
        <v>275</v>
      </c>
      <c r="G30" s="1" t="s">
        <v>156</v>
      </c>
      <c r="H30" s="1" t="s">
        <v>157</v>
      </c>
      <c r="I30" s="1" t="s">
        <v>324</v>
      </c>
      <c r="J30" s="1" t="s">
        <v>29</v>
      </c>
      <c r="K30" s="1" t="s">
        <v>325</v>
      </c>
      <c r="L30" s="1" t="s">
        <v>325</v>
      </c>
      <c r="M30" s="1" t="s">
        <v>160</v>
      </c>
      <c r="N30" s="1" t="s">
        <v>160</v>
      </c>
      <c r="O30" s="1" t="s">
        <v>161</v>
      </c>
      <c r="P30" s="1" t="s">
        <v>162</v>
      </c>
      <c r="Q30" s="1" t="s">
        <v>326</v>
      </c>
      <c r="R30" s="1" t="s">
        <v>164</v>
      </c>
      <c r="S30" s="1" t="s">
        <v>165</v>
      </c>
      <c r="T30" s="1" t="s">
        <v>166</v>
      </c>
    </row>
    <row r="31" s="1" customFormat="1" spans="1:20">
      <c r="A31" s="3">
        <v>16098091830</v>
      </c>
      <c r="B31" s="1" t="s">
        <v>327</v>
      </c>
      <c r="C31" s="1" t="s">
        <v>328</v>
      </c>
      <c r="D31" s="1" t="s">
        <v>329</v>
      </c>
      <c r="E31" s="1" t="s">
        <v>330</v>
      </c>
      <c r="F31" s="1" t="s">
        <v>152</v>
      </c>
      <c r="G31" s="1" t="s">
        <v>156</v>
      </c>
      <c r="H31" s="1" t="s">
        <v>157</v>
      </c>
      <c r="I31" s="1" t="s">
        <v>331</v>
      </c>
      <c r="J31" s="1" t="s">
        <v>29</v>
      </c>
      <c r="K31" s="1" t="s">
        <v>332</v>
      </c>
      <c r="L31" s="1" t="s">
        <v>332</v>
      </c>
      <c r="M31" s="1" t="s">
        <v>160</v>
      </c>
      <c r="N31" s="1" t="s">
        <v>160</v>
      </c>
      <c r="O31" s="1" t="s">
        <v>161</v>
      </c>
      <c r="P31" s="1" t="s">
        <v>162</v>
      </c>
      <c r="Q31" s="1" t="s">
        <v>333</v>
      </c>
      <c r="R31" s="1" t="s">
        <v>164</v>
      </c>
      <c r="S31" s="1" t="s">
        <v>165</v>
      </c>
      <c r="T31" s="1" t="s">
        <v>166</v>
      </c>
    </row>
    <row r="32" s="1" customFormat="1" spans="1:20">
      <c r="A32" s="3">
        <v>16095970851</v>
      </c>
      <c r="B32" s="1" t="s">
        <v>327</v>
      </c>
      <c r="C32" s="1" t="s">
        <v>334</v>
      </c>
      <c r="D32" s="1" t="s">
        <v>335</v>
      </c>
      <c r="E32" s="1" t="s">
        <v>336</v>
      </c>
      <c r="F32" s="1" t="s">
        <v>300</v>
      </c>
      <c r="G32" s="1" t="s">
        <v>156</v>
      </c>
      <c r="H32" s="1" t="s">
        <v>157</v>
      </c>
      <c r="I32" s="1" t="s">
        <v>337</v>
      </c>
      <c r="J32" s="1" t="s">
        <v>29</v>
      </c>
      <c r="K32" s="1" t="s">
        <v>338</v>
      </c>
      <c r="L32" s="1" t="s">
        <v>338</v>
      </c>
      <c r="M32" s="1" t="s">
        <v>160</v>
      </c>
      <c r="N32" s="1" t="s">
        <v>160</v>
      </c>
      <c r="O32" s="1" t="s">
        <v>161</v>
      </c>
      <c r="P32" s="1" t="s">
        <v>162</v>
      </c>
      <c r="Q32" s="1" t="s">
        <v>339</v>
      </c>
      <c r="R32" s="1" t="s">
        <v>164</v>
      </c>
      <c r="S32" s="1" t="s">
        <v>165</v>
      </c>
      <c r="T32" s="1" t="s">
        <v>166</v>
      </c>
    </row>
    <row r="33" s="1" customFormat="1" spans="1:20">
      <c r="A33" s="3">
        <v>16077120138</v>
      </c>
      <c r="B33" s="1" t="s">
        <v>340</v>
      </c>
      <c r="C33" s="1" t="s">
        <v>341</v>
      </c>
      <c r="D33" s="1" t="s">
        <v>267</v>
      </c>
      <c r="E33" s="1" t="s">
        <v>342</v>
      </c>
      <c r="F33" s="1" t="s">
        <v>152</v>
      </c>
      <c r="G33" s="1" t="s">
        <v>156</v>
      </c>
      <c r="H33" s="1" t="s">
        <v>157</v>
      </c>
      <c r="I33" s="1" t="s">
        <v>343</v>
      </c>
      <c r="J33" s="1" t="s">
        <v>29</v>
      </c>
      <c r="K33" s="1" t="s">
        <v>344</v>
      </c>
      <c r="L33" s="1" t="s">
        <v>344</v>
      </c>
      <c r="M33" s="1" t="s">
        <v>160</v>
      </c>
      <c r="N33" s="1" t="s">
        <v>160</v>
      </c>
      <c r="O33" s="1" t="s">
        <v>161</v>
      </c>
      <c r="P33" s="1" t="s">
        <v>162</v>
      </c>
      <c r="Q33" s="1" t="s">
        <v>345</v>
      </c>
      <c r="R33" s="1" t="s">
        <v>164</v>
      </c>
      <c r="S33" s="1" t="s">
        <v>165</v>
      </c>
      <c r="T33" s="1" t="s">
        <v>166</v>
      </c>
    </row>
    <row r="34" s="1" customFormat="1" spans="1:20">
      <c r="A34" s="3">
        <v>16070343172</v>
      </c>
      <c r="B34" s="1" t="s">
        <v>346</v>
      </c>
      <c r="C34" s="1" t="s">
        <v>347</v>
      </c>
      <c r="D34" s="1" t="s">
        <v>348</v>
      </c>
      <c r="E34" s="1" t="s">
        <v>349</v>
      </c>
      <c r="F34" s="1" t="s">
        <v>152</v>
      </c>
      <c r="G34" s="1" t="s">
        <v>156</v>
      </c>
      <c r="H34" s="1" t="s">
        <v>157</v>
      </c>
      <c r="I34" s="1" t="s">
        <v>350</v>
      </c>
      <c r="J34" s="1" t="s">
        <v>29</v>
      </c>
      <c r="K34" s="1" t="s">
        <v>351</v>
      </c>
      <c r="L34" s="1" t="s">
        <v>351</v>
      </c>
      <c r="M34" s="1" t="s">
        <v>160</v>
      </c>
      <c r="N34" s="1" t="s">
        <v>160</v>
      </c>
      <c r="O34" s="1" t="s">
        <v>161</v>
      </c>
      <c r="P34" s="1" t="s">
        <v>162</v>
      </c>
      <c r="Q34" s="1" t="s">
        <v>352</v>
      </c>
      <c r="R34" s="1" t="s">
        <v>164</v>
      </c>
      <c r="S34" s="1" t="s">
        <v>165</v>
      </c>
      <c r="T34" s="1" t="s">
        <v>166</v>
      </c>
    </row>
    <row r="35" s="1" customFormat="1" spans="1:20">
      <c r="A35" s="3">
        <v>16048018768</v>
      </c>
      <c r="B35" s="1" t="s">
        <v>353</v>
      </c>
      <c r="C35" s="1" t="s">
        <v>354</v>
      </c>
      <c r="D35" s="1" t="s">
        <v>355</v>
      </c>
      <c r="E35" s="1" t="s">
        <v>356</v>
      </c>
      <c r="F35" s="1" t="s">
        <v>152</v>
      </c>
      <c r="G35" s="1" t="s">
        <v>156</v>
      </c>
      <c r="H35" s="1" t="s">
        <v>157</v>
      </c>
      <c r="I35" s="1" t="s">
        <v>357</v>
      </c>
      <c r="J35" s="1" t="s">
        <v>29</v>
      </c>
      <c r="K35" s="1" t="s">
        <v>358</v>
      </c>
      <c r="L35" s="1" t="s">
        <v>358</v>
      </c>
      <c r="M35" s="1" t="s">
        <v>160</v>
      </c>
      <c r="N35" s="1" t="s">
        <v>160</v>
      </c>
      <c r="O35" s="1" t="s">
        <v>161</v>
      </c>
      <c r="P35" s="1" t="s">
        <v>162</v>
      </c>
      <c r="Q35" s="1" t="s">
        <v>359</v>
      </c>
      <c r="R35" s="1" t="s">
        <v>164</v>
      </c>
      <c r="S35" s="1" t="s">
        <v>165</v>
      </c>
      <c r="T35" s="1" t="s">
        <v>166</v>
      </c>
    </row>
    <row r="36" s="1" customFormat="1" spans="1:20">
      <c r="A36" s="3">
        <v>16038402044</v>
      </c>
      <c r="B36" s="1" t="s">
        <v>360</v>
      </c>
      <c r="C36" s="1" t="s">
        <v>361</v>
      </c>
      <c r="D36" s="1" t="s">
        <v>362</v>
      </c>
      <c r="E36" s="1" t="s">
        <v>363</v>
      </c>
      <c r="F36" s="1" t="s">
        <v>364</v>
      </c>
      <c r="G36" s="1" t="s">
        <v>156</v>
      </c>
      <c r="H36" s="1" t="s">
        <v>157</v>
      </c>
      <c r="I36" s="1" t="s">
        <v>365</v>
      </c>
      <c r="J36" s="1" t="s">
        <v>29</v>
      </c>
      <c r="K36" s="1" t="s">
        <v>366</v>
      </c>
      <c r="L36" s="1" t="s">
        <v>366</v>
      </c>
      <c r="M36" s="1" t="s">
        <v>160</v>
      </c>
      <c r="N36" s="1" t="s">
        <v>160</v>
      </c>
      <c r="O36" s="1" t="s">
        <v>161</v>
      </c>
      <c r="P36" s="1" t="s">
        <v>162</v>
      </c>
      <c r="Q36" s="1" t="s">
        <v>367</v>
      </c>
      <c r="R36" s="1" t="s">
        <v>164</v>
      </c>
      <c r="S36" s="1" t="s">
        <v>165</v>
      </c>
      <c r="T36" s="1" t="s">
        <v>166</v>
      </c>
    </row>
    <row r="37" s="1" customFormat="1" spans="1:20">
      <c r="A37" s="3">
        <v>15793730585</v>
      </c>
      <c r="B37" s="1" t="s">
        <v>368</v>
      </c>
      <c r="C37" s="1" t="s">
        <v>369</v>
      </c>
      <c r="D37" s="1" t="s">
        <v>370</v>
      </c>
      <c r="E37" s="1" t="s">
        <v>371</v>
      </c>
      <c r="F37" s="1" t="s">
        <v>152</v>
      </c>
      <c r="G37" s="1" t="s">
        <v>156</v>
      </c>
      <c r="H37" s="1" t="s">
        <v>157</v>
      </c>
      <c r="I37" s="1" t="s">
        <v>372</v>
      </c>
      <c r="J37" s="1" t="s">
        <v>29</v>
      </c>
      <c r="K37" s="1" t="s">
        <v>373</v>
      </c>
      <c r="L37" s="1" t="s">
        <v>373</v>
      </c>
      <c r="M37" s="1" t="s">
        <v>160</v>
      </c>
      <c r="N37" s="1" t="s">
        <v>160</v>
      </c>
      <c r="O37" s="1" t="s">
        <v>161</v>
      </c>
      <c r="P37" s="1" t="s">
        <v>162</v>
      </c>
      <c r="Q37" s="1" t="s">
        <v>374</v>
      </c>
      <c r="R37" s="1" t="s">
        <v>164</v>
      </c>
      <c r="S37" s="1" t="s">
        <v>165</v>
      </c>
      <c r="T37" s="1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2021-08-27T02:24:54Z</dcterms:created>
  <dcterms:modified xsi:type="dcterms:W3CDTF">2021-08-27T07:45:10Z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333EBA7E9E7A42A2BB36A4BDFCE1D485</vt:lpwstr>
  </property>
  <property fmtid="{D5CDD505-2E9C-101B-9397-08002B2CF9AE}" pid="3" name="KSOProductBuildVer">
    <vt:lpwstr>2052-11.1.0.10503</vt:lpwstr>
  </property>
</Properties>
</file>