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对账!$1:$34</definedName>
  </definedNames>
  <calcPr calcId="144525"/>
</workbook>
</file>

<file path=xl/sharedStrings.xml><?xml version="1.0" encoding="utf-8"?>
<sst xmlns="http://schemas.openxmlformats.org/spreadsheetml/2006/main" count="913" uniqueCount="349">
  <si>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</si>
  <si>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</si>
  <si>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</si>
  <si>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</si>
  <si>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</si>
  <si>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</si>
  <si>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</si>
  <si>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</si>
  <si>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</si>
  <si>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</si>
  <si>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</si>
  <si>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</si>
  <si>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</si>
  <si>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</si>
  <si>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</si>
  <si>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</si>
  <si>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</si>
  <si>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</si>
  <si>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</si>
  <si>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</si>
  <si>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</si>
  <si>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</si>
  <si>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</si>
  <si>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</si>
  <si>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</si>
  <si>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</si>
  <si>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</si>
  <si>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[釜山]釜山海云台温德姆华美达安可酒店(Ramada Encore by Wyndham Busan Haeundae)(46924146)</t>
  </si>
  <si>
    <t>高级双人床房&lt;2人入住&gt;&lt;不退款&gt;</t>
  </si>
  <si>
    <t>USD</t>
  </si>
  <si>
    <t>hwang/jinsung</t>
  </si>
  <si>
    <t>CA6352210830USD-W</t>
  </si>
  <si>
    <t>未提现</t>
  </si>
  <si>
    <t>携程开票</t>
  </si>
  <si>
    <t>[圣地亚哥]拉潘西奥尼酒店(La Pensione Hotel)(40029475)</t>
  </si>
  <si>
    <t>客房1张大床(至少连住2晚及以上)&lt;2人入住&gt;&lt;不退款&gt;&lt;早餐&gt;</t>
  </si>
  <si>
    <t>Bonagofsky/Allison</t>
  </si>
  <si>
    <t>yoo/aeji</t>
  </si>
  <si>
    <t>[斯廷博特斯普林斯]蒸汽船酒店(The Steamboat Hotel)(39931487)</t>
  </si>
  <si>
    <t>大床房(至少连住2晚及以上)&lt;2人入住&gt;&lt;不退款&gt;</t>
  </si>
  <si>
    <t>Moffatt/Bob</t>
  </si>
  <si>
    <t>Pfister/Allan R</t>
  </si>
  <si>
    <t>[桑迪斯普林斯]亚特兰大北市区威斯汀酒店(The Westin Atlanta Perimeter North)(8942059)</t>
  </si>
  <si>
    <t>传统特大床房&lt;2人入住&gt;&lt;IBU黄金会员专享&gt;&lt;不退款&gt;</t>
  </si>
  <si>
    <t>Rast/Tristan Alexander,Wang/Elaine</t>
  </si>
  <si>
    <t>[塞多纳]雪松度假酒店(Cedars Resort)(40059436)</t>
  </si>
  <si>
    <t>2张大床房(至少连住2晚及以上)&lt;2人入住&gt;&lt;不退款&gt;</t>
  </si>
  <si>
    <t>Bonnell/Douglas Albert</t>
  </si>
  <si>
    <t>[柏林]普拉斯柏林汽车旅馆(Motel Plus Berlin)(39572621)</t>
  </si>
  <si>
    <t>城景双人房(至少连住2晚及以上)&lt;2人入住&gt;&lt;不退款&gt;</t>
  </si>
  <si>
    <t>Cremer/Miriam,Wigger/Lea</t>
  </si>
  <si>
    <t>[洛杉矶]O酒店(O Hotel)(21903852)</t>
  </si>
  <si>
    <t>豪华大床房&lt;2人入住&gt;&lt;不退款&gt;</t>
  </si>
  <si>
    <t>May/Marcus</t>
  </si>
  <si>
    <t>退单</t>
  </si>
  <si>
    <t>[卡瑞]罗利卡瑞美国延住公寓式酒店 - 摄政公园大道南(Extended Stay America - Raleigh - Cary - Regency Parkway South)(40005330)</t>
  </si>
  <si>
    <t>1号工作室大床(至少连住2晚及以上)&lt;2人入住&gt;&lt;不退款&gt;</t>
  </si>
  <si>
    <t>pulley/andrea</t>
  </si>
  <si>
    <t>[苏瀑]艾洛斯泰酒店(AeroStay)(40059564)</t>
  </si>
  <si>
    <t>生态大床房(至少连住2晚及以上)&lt;2人入住&gt;&lt;不退款&gt;&lt;早餐&gt;</t>
  </si>
  <si>
    <t>Pietzsch/Layla M,Blakely/Leila M</t>
  </si>
  <si>
    <t>[卡塔赫纳]阿波森托斯德圣佩德罗(Aposentos de San Pedro)(39989810)</t>
  </si>
  <si>
    <t>大床标准房(至少连住2晚及以上)&lt;2人入住&gt;&lt;不退款&gt;&lt;早餐&gt;</t>
  </si>
  <si>
    <t>Del Ray/Matthew Charles</t>
  </si>
  <si>
    <t>[迪拜]迪拜阿尔巴沙诺富特酒店(Novotel Dubai Al Barsha)(16077876)</t>
  </si>
  <si>
    <t>高级双床房&lt;2人入住&gt;&lt;中宾&gt;&lt;不退款&gt;</t>
  </si>
  <si>
    <t>CHENG/YINGDONG,ZHENG/RUIMING</t>
  </si>
  <si>
    <t>[迪拜]阿尔巴沙玫瑰公园酒店(Rose Park Hotel Al Barsha)(16946252)</t>
  </si>
  <si>
    <t>豪华特大床房&lt;2人入住&gt;&lt;中宾&gt;&lt;不退款&gt;</t>
  </si>
  <si>
    <t>SHI/CHANG</t>
  </si>
  <si>
    <t>[民都鲁]马克西宾馆(Maxi Inn)(39582555)</t>
  </si>
  <si>
    <t>双床房&lt;不退款&gt;&lt;2人入住&gt;</t>
  </si>
  <si>
    <t>Bulow/Mark</t>
  </si>
  <si>
    <t>[洛杉矶]洛杉矶机场希尔顿酒店(Hilton Los Angeles Airport)(8236620)</t>
  </si>
  <si>
    <t>酒店随机房型&lt;2人入住&gt;&lt;中宾&gt;&lt;不退款&gt;</t>
  </si>
  <si>
    <t>BA/JINGCHENG</t>
  </si>
  <si>
    <t>[伍德布里奇]波托马克米尔斯伍德布里奇万怡酒店(Courtyard by Marriott Potomac Mills Woodbridge)(39487895)</t>
  </si>
  <si>
    <t>双床房(至少连住2晚及以上)&lt;2人入住&gt;&lt;不退款&gt;</t>
  </si>
  <si>
    <t>Beaver/Chelsea Lynn</t>
  </si>
  <si>
    <t>[檀香山]克罗克斯酒店(Hotel La Croix)(44806323)</t>
  </si>
  <si>
    <t>白银两张大床房(至少连住2晚及以上)&lt;2人入住&gt;&lt;不退款&gt;</t>
  </si>
  <si>
    <t>Peavy/Aria</t>
  </si>
  <si>
    <t>[埃伊纳]广场酒店(Plaza)(39558402)</t>
  </si>
  <si>
    <t>双人房(至少连住2晚及以上)&lt;2人入住&gt;&lt;不退款&gt;</t>
  </si>
  <si>
    <t>VLACHOU/NIKI VASILEIOS</t>
  </si>
  <si>
    <t>[巴淡岛]潘比尔贝斯特韦斯特精品酒店(Best Western Premier Panbil)(24541233)</t>
  </si>
  <si>
    <t>高级双人床房吸烟&lt;2人入住&gt;&lt;不退款&gt;</t>
  </si>
  <si>
    <t>Yanto/Subi,Yanto/Subi</t>
  </si>
  <si>
    <t>[芝加哥]芝加哥艾斯酒店(Ace Hotel Chicago)(39524395)</t>
  </si>
  <si>
    <t>中介室&lt;不退款&gt;&lt;2人入住&gt;</t>
  </si>
  <si>
    <t>Wong/Alana</t>
  </si>
  <si>
    <t>[奥德多普]弗莱彻沙丘景观餐厅酒店(Fletcher Hotel-Restaurant Duinzicht)(40066515)</t>
  </si>
  <si>
    <t>舒适房双人床(至少连住2晚及以上)&lt;2人入住&gt;&lt;不退款&gt;&lt;早餐&gt;</t>
  </si>
  <si>
    <t>van de Giessen/Jan</t>
  </si>
  <si>
    <t>[坎昆]坎昆JW万豪水疗度假村(JW Marriott Cancun Resort &amp; Spa)(16066441)</t>
  </si>
  <si>
    <t>海景豪华特大床房(带阳台)(至少连住2晚及以上)&lt;2人入住&gt;&lt;不退款&gt;&lt;早餐&gt;</t>
  </si>
  <si>
    <t>Chatterjee/Somak</t>
  </si>
  <si>
    <t>[迪拜]迪拜格罗夫纳屋豪华精选酒店(Grosvenor House a Luxury Collection Hotel Dubai)(16080173)</t>
  </si>
  <si>
    <t>豪华特大床房&lt;2人入住&gt;&lt;IBU黄金会员专享&gt;&lt;不退款&gt;</t>
  </si>
  <si>
    <t>NAGINSKAYA/TAMARA</t>
  </si>
  <si>
    <t>[弗吉尼亚海滩]Coastal Hotel &amp; Suites Virginia Beach - Oceanfront(39989638)</t>
  </si>
  <si>
    <t>标准套房(至少连住2晚及以上)&lt;2人入住&gt;&lt;不退款&gt;&lt;早餐&gt;</t>
  </si>
  <si>
    <t>Williams/Joan</t>
  </si>
  <si>
    <t>[滨海拉塞讷]普瑞米尔图隆塞尼苏尔梅尔经典酒店(Premiere Classe Toulon La Seyne-Sur-Mer)(39518871)</t>
  </si>
  <si>
    <t>标准双人房(至少连住2晚及以上)&lt;2人入住&gt;&lt;不退款&gt;</t>
  </si>
  <si>
    <t>Hugounenq/Alain</t>
  </si>
  <si>
    <t>补单</t>
  </si>
  <si>
    <t>[帕特南县]奥科尼湖畔山林小屋(The Lodge on Lake Oconee)(7043315)</t>
  </si>
  <si>
    <t>特大床房(至少连住2晚及以上)&lt;2人入住&gt;&lt;不退款&gt;&lt;早餐&gt;</t>
  </si>
  <si>
    <t>Meisinger/Marvin D</t>
  </si>
  <si>
    <t>[纽约]长岛市红狮套房酒店(Red Lion Inn &amp; Suites Long Island City)(18448135)</t>
  </si>
  <si>
    <t>甄选特大床房&lt;中宾&gt;&lt;不退款&gt;&lt;2人入住&gt;</t>
  </si>
  <si>
    <t>HU/ZHONGQIANG,CHEN/XIANGNAN</t>
  </si>
  <si>
    <t>取消</t>
  </si>
  <si>
    <t>[阿尔科巴尔]德黑兰住宅丽笙蓝标酒店(Radisson Blu Residence Dhahran)(39510623)</t>
  </si>
  <si>
    <t>标准间&lt;2人入住&gt;&lt;不退款&gt;</t>
  </si>
  <si>
    <t>Aldwesh/Abdalazaz,Aldwesh/Abdalazaz</t>
  </si>
  <si>
    <t>[釜山]釜山海云台温德姆华美达安可酒店(Ramada Encore by Wyndham Busan Haeundae)(7043315)</t>
  </si>
  <si>
    <t>KI/HYUNGIL</t>
  </si>
  <si>
    <t>[拉斯维加斯]金砖赌场酒店(Golden Nugget Hotel and Casino)(9579260)</t>
  </si>
  <si>
    <t>卡尔森塔楼豪华房（特大床）&lt;2人入住&gt;&lt;不退款&gt;</t>
  </si>
  <si>
    <t>Downey/Patrick</t>
  </si>
  <si>
    <t>，</t>
  </si>
  <si>
    <t>本期扣款1.6元</t>
  </si>
  <si>
    <t xml:space="preserve"> 本期扣款5.36</t>
  </si>
  <si>
    <t>本期收回5.8</t>
  </si>
  <si>
    <t>本期收回1.3</t>
  </si>
  <si>
    <t>A210830105828481</t>
  </si>
  <si>
    <t>USD / THB 当前参考汇率: 32.543</t>
  </si>
  <si>
    <t>总计： 7923.74 USD/
257862.27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</si>
  <si>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</si>
  <si>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</si>
  <si>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</si>
  <si>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</si>
  <si>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</si>
  <si>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</si>
  <si>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</si>
  <si>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</si>
  <si>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</si>
  <si>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</si>
  <si>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</si>
  <si>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</si>
  <si>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</si>
  <si>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</si>
  <si>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</si>
  <si>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</si>
  <si>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</si>
  <si>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2021-08-26</t>
  </si>
  <si>
    <t>2233531</t>
  </si>
  <si>
    <t>德黑兰住宅丽笙蓝标酒店</t>
  </si>
  <si>
    <t>Aldwesh Abdalazaz,Aldwesh Abdalazaz</t>
  </si>
  <si>
    <t>2021-08-28</t>
  </si>
  <si>
    <t>退房日周结</t>
  </si>
  <si>
    <t>1233.14</t>
  </si>
  <si>
    <t>190.00</t>
  </si>
  <si>
    <t>0</t>
  </si>
  <si>
    <t>0.00</t>
  </si>
  <si>
    <t>携程国际直连(CIT)</t>
  </si>
  <si>
    <t>2021-08-26 13:30:58</t>
  </si>
  <si>
    <t>否</t>
  </si>
  <si>
    <t>汇智国际旅游发展有限公司</t>
  </si>
  <si>
    <t>直连</t>
  </si>
  <si>
    <t>2021-08-25</t>
  </si>
  <si>
    <t>2232604</t>
  </si>
  <si>
    <t>土伦-滨海拉塞讷高级酒店</t>
  </si>
  <si>
    <t>Hugounenq Alain</t>
  </si>
  <si>
    <t>2021-08-29</t>
  </si>
  <si>
    <t>1420.26</t>
  </si>
  <si>
    <t>219.00</t>
  </si>
  <si>
    <t>2021-08-25 16:27:32</t>
  </si>
  <si>
    <t>2232159</t>
  </si>
  <si>
    <t>弗吉尼亚海滩滨海凯富套房酒店</t>
  </si>
  <si>
    <t>Williams Joan</t>
  </si>
  <si>
    <t>2021-08-27</t>
  </si>
  <si>
    <t>6433.32</t>
  </si>
  <si>
    <t>992.00</t>
  </si>
  <si>
    <t>2021-08-25 08:18:33</t>
  </si>
  <si>
    <t>2021-08-24</t>
  </si>
  <si>
    <t>2231572</t>
  </si>
  <si>
    <t>迪拜格罗夫纳之家豪华精选酒店</t>
  </si>
  <si>
    <t>NAGINSKAYA TAMARA</t>
  </si>
  <si>
    <t>2982.21</t>
  </si>
  <si>
    <t>459.00</t>
  </si>
  <si>
    <t>2021-08-24 17:04:56</t>
  </si>
  <si>
    <t>2231082</t>
  </si>
  <si>
    <t>坎昆 JW 万豪度假酒店及水疗中心</t>
  </si>
  <si>
    <t>Chatterjee Somak</t>
  </si>
  <si>
    <t>2780.80</t>
  </si>
  <si>
    <t>428.00</t>
  </si>
  <si>
    <t>2021-08-24 06:05:36</t>
  </si>
  <si>
    <t>2231080</t>
  </si>
  <si>
    <t>弗莱彻沙丘景观餐厅酒店</t>
  </si>
  <si>
    <t>van de Giessen Jan</t>
  </si>
  <si>
    <t>2650.86</t>
  </si>
  <si>
    <t>408.00</t>
  </si>
  <si>
    <t>2021-08-24 06:15:11</t>
  </si>
  <si>
    <t>2021-08-23</t>
  </si>
  <si>
    <t>2230961</t>
  </si>
  <si>
    <t>芝加哥埃斯酒店</t>
  </si>
  <si>
    <t>Wong Alana</t>
  </si>
  <si>
    <t>5348.65</t>
  </si>
  <si>
    <t>821.00</t>
  </si>
  <si>
    <t>2021-08-23 23:11:03</t>
  </si>
  <si>
    <t>2230388</t>
  </si>
  <si>
    <t>潘比尔贝斯特韦斯特精品酒店</t>
  </si>
  <si>
    <t>Yanto Subi,Yanto Subi</t>
  </si>
  <si>
    <t>534.21</t>
  </si>
  <si>
    <t>82.00</t>
  </si>
  <si>
    <t>2021-08-23 13:05:52</t>
  </si>
  <si>
    <t>2230129</t>
  </si>
  <si>
    <t>广场酒店</t>
  </si>
  <si>
    <t>VLACHOU NIKI VASILEIOS</t>
  </si>
  <si>
    <t>1289.93</t>
  </si>
  <si>
    <t>198.00</t>
  </si>
  <si>
    <t>2021-08-23 05:23:46</t>
  </si>
  <si>
    <t>2021-08-22</t>
  </si>
  <si>
    <t>2229388</t>
  </si>
  <si>
    <t>克罗克斯酒店</t>
  </si>
  <si>
    <t>Peavy Aria</t>
  </si>
  <si>
    <t>1550.52</t>
  </si>
  <si>
    <t>238.00</t>
  </si>
  <si>
    <t>2021-08-22 04:21:29</t>
  </si>
  <si>
    <t>2229375</t>
  </si>
  <si>
    <t>波托马克米尔斯伍德布里奇万怡酒店</t>
  </si>
  <si>
    <t>Beaver Chelsea Lynn</t>
  </si>
  <si>
    <t>2768.79</t>
  </si>
  <si>
    <t>425.00</t>
  </si>
  <si>
    <t>2021-08-22 02:57:35</t>
  </si>
  <si>
    <t>2021-08-21</t>
  </si>
  <si>
    <t>2229328</t>
  </si>
  <si>
    <t>洛杉矶机场希尔顿酒店</t>
  </si>
  <si>
    <t>BA JINGCHENG</t>
  </si>
  <si>
    <t>1772.03</t>
  </si>
  <si>
    <t>272.00</t>
  </si>
  <si>
    <t>2021-08-21 23:22:55</t>
  </si>
  <si>
    <t>2228543</t>
  </si>
  <si>
    <t>马克西酒店</t>
  </si>
  <si>
    <t>Bulow Mark</t>
  </si>
  <si>
    <t>208.27</t>
  </si>
  <si>
    <t>32.00</t>
  </si>
  <si>
    <t>2021-08-21 00:53:34</t>
  </si>
  <si>
    <t>2021-08-20</t>
  </si>
  <si>
    <t>2228311</t>
  </si>
  <si>
    <t>阿尔巴沙玫瑰公园酒店</t>
  </si>
  <si>
    <t>SHI CHANG</t>
  </si>
  <si>
    <t>1327.69</t>
  </si>
  <si>
    <t>204.00</t>
  </si>
  <si>
    <t>2021-08-20 19:16:06</t>
  </si>
  <si>
    <t>2227990</t>
  </si>
  <si>
    <t>迪拜阿尔巴沙诺富特酒店</t>
  </si>
  <si>
    <t>CHENG YINGDONG,ZHENG RUIMING</t>
  </si>
  <si>
    <t>859.10</t>
  </si>
  <si>
    <t>132.00</t>
  </si>
  <si>
    <t>2021-08-20 11:49:41</t>
  </si>
  <si>
    <t>2227777</t>
  </si>
  <si>
    <t>圣佩德罗住宿酒店</t>
  </si>
  <si>
    <t>Del Ray Matthew Charles</t>
  </si>
  <si>
    <t>722.42</t>
  </si>
  <si>
    <t>111.00</t>
  </si>
  <si>
    <t>2021-08-20 02:41:36</t>
  </si>
  <si>
    <t>2021-08-17</t>
  </si>
  <si>
    <t>2225462</t>
  </si>
  <si>
    <t>艾若史黛酒店</t>
  </si>
  <si>
    <t>Pietzsch Layla M,Blakely Leila M</t>
  </si>
  <si>
    <t>2647.39</t>
  </si>
  <si>
    <t>-203</t>
  </si>
  <si>
    <t>-1323</t>
  </si>
  <si>
    <t>2021-08-17 06:17:02</t>
  </si>
  <si>
    <t>2021-08-16</t>
  </si>
  <si>
    <t>2225392</t>
  </si>
  <si>
    <t>罗利－卡瑞－摄政公园大道南美国长住酒店</t>
  </si>
  <si>
    <t>pulley andrea</t>
  </si>
  <si>
    <t>1791.57</t>
  </si>
  <si>
    <t>276.00</t>
  </si>
  <si>
    <t>2021-08-16 23:45:49</t>
  </si>
  <si>
    <t>2021-08-07</t>
  </si>
  <si>
    <t>2218569</t>
  </si>
  <si>
    <t>O酒店</t>
  </si>
  <si>
    <t>May Marcus</t>
  </si>
  <si>
    <t>3722.61</t>
  </si>
  <si>
    <t>573.00</t>
  </si>
  <si>
    <t>2021-08-07 07:17:30</t>
  </si>
  <si>
    <t>2021-08-05</t>
  </si>
  <si>
    <t>2217839</t>
  </si>
  <si>
    <t>Plus Berlin 汽车旅馆</t>
  </si>
  <si>
    <t>Cremer Miriam,Wigger Lea</t>
  </si>
  <si>
    <t>699.81</t>
  </si>
  <si>
    <t>108.00</t>
  </si>
  <si>
    <t>2021-08-05 22:30:01</t>
  </si>
  <si>
    <t>2021-08-04</t>
  </si>
  <si>
    <t>2216754</t>
  </si>
  <si>
    <t>雪松度假酒店</t>
  </si>
  <si>
    <t>Bonnell Douglas Albert</t>
  </si>
  <si>
    <t>2943.83</t>
  </si>
  <si>
    <t>454.00</t>
  </si>
  <si>
    <t>2021-08-04 10:35:13</t>
  </si>
  <si>
    <t>2021-07-23</t>
  </si>
  <si>
    <t>2206066</t>
  </si>
  <si>
    <t>亚特兰大北市区威斯汀酒店</t>
  </si>
  <si>
    <t>Rast Tristan Alexander,Wang Elaine</t>
  </si>
  <si>
    <t>1893.24</t>
  </si>
  <si>
    <t>292.00</t>
  </si>
  <si>
    <t>2021-07-23 10:47:01</t>
  </si>
  <si>
    <t>2021-07-21</t>
  </si>
  <si>
    <t>2203699</t>
  </si>
  <si>
    <t>蒸汽船酒店</t>
  </si>
  <si>
    <t>Pfister Allan R</t>
  </si>
  <si>
    <t>1456.83</t>
  </si>
  <si>
    <t>224.00</t>
  </si>
  <si>
    <t>2021-07-21 00:30:37</t>
  </si>
  <si>
    <t>2021-07-20</t>
  </si>
  <si>
    <t>2202595</t>
  </si>
  <si>
    <t>Moffatt Bob</t>
  </si>
  <si>
    <t>2042.16</t>
  </si>
  <si>
    <t>314.00</t>
  </si>
  <si>
    <t>2021-07-20 03:05:41</t>
  </si>
  <si>
    <t>2021-07-18</t>
  </si>
  <si>
    <t>2201440</t>
  </si>
  <si>
    <t>釜山海云台温德姆华美达安可酒店</t>
  </si>
  <si>
    <t>yoo aeji</t>
  </si>
  <si>
    <t>1739.91</t>
  </si>
  <si>
    <t>268.00</t>
  </si>
  <si>
    <t>53.60</t>
  </si>
  <si>
    <t>-214</t>
  </si>
  <si>
    <t>-1391</t>
  </si>
  <si>
    <t>2021-07-18 19:44:58</t>
  </si>
  <si>
    <t>2021-07-08</t>
  </si>
  <si>
    <t>2187706</t>
  </si>
  <si>
    <t>拉潘西奥尼酒店</t>
  </si>
  <si>
    <t>Bonagofsky Allison</t>
  </si>
  <si>
    <t>1855.48</t>
  </si>
  <si>
    <t>286.00</t>
  </si>
  <si>
    <t>2021-07-08 12:24:45</t>
  </si>
  <si>
    <t>2021-07-04</t>
  </si>
  <si>
    <t>2183578</t>
  </si>
  <si>
    <t>hwang jinsung</t>
  </si>
  <si>
    <t>986.21</t>
  </si>
  <si>
    <t>152.00</t>
  </si>
  <si>
    <t>16.00</t>
  </si>
  <si>
    <t>-136</t>
  </si>
  <si>
    <t>-882</t>
  </si>
  <si>
    <t>2021-07-04 19:49:48</t>
  </si>
  <si>
    <t>2021-04-27</t>
  </si>
  <si>
    <t>2086719</t>
  </si>
  <si>
    <t>金砖酒店&amp;赌场</t>
  </si>
  <si>
    <t>Downey Patrick</t>
  </si>
  <si>
    <t>1222.04</t>
  </si>
  <si>
    <t>188.00</t>
  </si>
  <si>
    <t>2021-04-27 13:01:53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</si>
</sst>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5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4" fillId="19" borderId="1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15698753596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44435</v>
      </c>
      <c r="G2" s="5">
        <v>44437</v>
      </c>
      <c r="H2" s="4">
        <v>1</v>
      </c>
      <c r="I2" s="4">
        <v>2</v>
      </c>
      <c r="J2" s="4">
        <v>2</v>
      </c>
      <c r="K2" s="4" t="s">
        <v>29</v>
      </c>
      <c r="L2" s="4">
        <v>152</v>
      </c>
      <c r="M2" s="4">
        <v>152</v>
      </c>
      <c r="N2" s="4" t="s">
        <v>30</v>
      </c>
      <c r="O2" s="4" t="s">
        <v>31</v>
      </c>
      <c r="P2" s="4" t="s">
        <v>32</v>
      </c>
      <c r="Q2" s="4">
        <v>0</v>
      </c>
      <c r="R2" s="6">
        <v>44381</v>
      </c>
      <c r="S2" s="5">
        <v>44438</v>
      </c>
      <c r="T2" s="4" t="s">
        <v>33</v>
      </c>
      <c r="U2" s="4">
        <v>152</v>
      </c>
      <c r="V2" s="4">
        <v>0</v>
      </c>
      <c r="W2" s="4">
        <v>0</v>
      </c>
      <c r="X2" s="4">
        <v>2183578</v>
      </c>
    </row>
    <row r="3" s="4" customFormat="1" spans="1:24">
      <c r="A3" s="4">
        <v>15731282663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44434</v>
      </c>
      <c r="G3" s="5">
        <v>44436</v>
      </c>
      <c r="H3" s="4">
        <v>1</v>
      </c>
      <c r="I3" s="4">
        <v>2</v>
      </c>
      <c r="J3" s="4">
        <v>2</v>
      </c>
      <c r="K3" s="4" t="s">
        <v>29</v>
      </c>
      <c r="L3" s="4">
        <v>286</v>
      </c>
      <c r="M3" s="4">
        <v>286</v>
      </c>
      <c r="N3" s="4" t="s">
        <v>36</v>
      </c>
      <c r="O3" s="4" t="s">
        <v>31</v>
      </c>
      <c r="P3" s="4" t="s">
        <v>32</v>
      </c>
      <c r="Q3" s="4">
        <v>0</v>
      </c>
      <c r="R3" s="6">
        <v>44385</v>
      </c>
      <c r="S3" s="5">
        <v>44438</v>
      </c>
      <c r="T3" s="4" t="s">
        <v>33</v>
      </c>
      <c r="U3" s="4">
        <v>286</v>
      </c>
      <c r="V3" s="4">
        <v>0</v>
      </c>
      <c r="W3" s="4">
        <v>0</v>
      </c>
      <c r="X3" s="4">
        <v>2187706</v>
      </c>
    </row>
    <row r="4" s="4" customFormat="1" spans="1:24">
      <c r="A4" s="4">
        <v>15847718112</v>
      </c>
      <c r="B4" s="4" t="s">
        <v>25</v>
      </c>
      <c r="C4" s="4" t="s">
        <v>26</v>
      </c>
      <c r="D4" s="4" t="s">
        <v>27</v>
      </c>
      <c r="E4" s="4" t="s">
        <v>28</v>
      </c>
      <c r="F4" s="5">
        <v>44429</v>
      </c>
      <c r="G4" s="5">
        <v>44433</v>
      </c>
      <c r="H4" s="4">
        <v>1</v>
      </c>
      <c r="I4" s="4">
        <v>4</v>
      </c>
      <c r="J4" s="4">
        <v>4</v>
      </c>
      <c r="K4" s="4" t="s">
        <v>29</v>
      </c>
      <c r="L4" s="4">
        <v>268</v>
      </c>
      <c r="M4" s="4">
        <v>268</v>
      </c>
      <c r="N4" s="4" t="s">
        <v>37</v>
      </c>
      <c r="O4" s="4" t="s">
        <v>31</v>
      </c>
      <c r="P4" s="4" t="s">
        <v>32</v>
      </c>
      <c r="Q4" s="4">
        <v>0</v>
      </c>
      <c r="R4" s="6">
        <v>44395</v>
      </c>
      <c r="S4" s="5">
        <v>44438</v>
      </c>
      <c r="T4" s="4" t="s">
        <v>33</v>
      </c>
      <c r="U4" s="4">
        <v>268</v>
      </c>
      <c r="V4" s="4">
        <v>0</v>
      </c>
      <c r="W4" s="4">
        <v>0</v>
      </c>
      <c r="X4" s="4">
        <v>2201440</v>
      </c>
    </row>
    <row r="5" s="4" customFormat="1" spans="1:24">
      <c r="A5" s="4">
        <v>15862566307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44435</v>
      </c>
      <c r="G5" s="5">
        <v>44437</v>
      </c>
      <c r="H5" s="4">
        <v>1</v>
      </c>
      <c r="I5" s="4">
        <v>2</v>
      </c>
      <c r="J5" s="4">
        <v>2</v>
      </c>
      <c r="K5" s="4" t="s">
        <v>29</v>
      </c>
      <c r="L5" s="4">
        <v>314</v>
      </c>
      <c r="M5" s="4">
        <v>314</v>
      </c>
      <c r="N5" s="4" t="s">
        <v>40</v>
      </c>
      <c r="O5" s="4" t="s">
        <v>31</v>
      </c>
      <c r="P5" s="4" t="s">
        <v>32</v>
      </c>
      <c r="Q5" s="4">
        <v>0</v>
      </c>
      <c r="R5" s="6">
        <v>44397</v>
      </c>
      <c r="S5" s="5">
        <v>44438</v>
      </c>
      <c r="T5" s="4" t="s">
        <v>33</v>
      </c>
      <c r="U5" s="4">
        <v>314</v>
      </c>
      <c r="V5" s="4">
        <v>0</v>
      </c>
      <c r="W5" s="4">
        <v>0</v>
      </c>
      <c r="X5" s="4">
        <v>2202595</v>
      </c>
    </row>
    <row r="6" s="4" customFormat="1" spans="1:24">
      <c r="A6" s="4">
        <v>15873975595</v>
      </c>
      <c r="B6" s="4" t="s">
        <v>25</v>
      </c>
      <c r="C6" s="4" t="s">
        <v>26</v>
      </c>
      <c r="D6" s="4" t="s">
        <v>38</v>
      </c>
      <c r="E6" s="4" t="s">
        <v>39</v>
      </c>
      <c r="F6" s="5">
        <v>44432</v>
      </c>
      <c r="G6" s="5">
        <v>44434</v>
      </c>
      <c r="H6" s="4">
        <v>1</v>
      </c>
      <c r="I6" s="4">
        <v>2</v>
      </c>
      <c r="J6" s="4">
        <v>2</v>
      </c>
      <c r="K6" s="4" t="s">
        <v>29</v>
      </c>
      <c r="L6" s="4">
        <v>224</v>
      </c>
      <c r="M6" s="4">
        <v>224</v>
      </c>
      <c r="N6" s="4" t="s">
        <v>41</v>
      </c>
      <c r="O6" s="4" t="s">
        <v>31</v>
      </c>
      <c r="P6" s="4" t="s">
        <v>32</v>
      </c>
      <c r="Q6" s="4">
        <v>0</v>
      </c>
      <c r="R6" s="6">
        <v>44398</v>
      </c>
      <c r="S6" s="5">
        <v>44438</v>
      </c>
      <c r="T6" s="4" t="s">
        <v>33</v>
      </c>
      <c r="U6" s="4">
        <v>224</v>
      </c>
      <c r="V6" s="4">
        <v>0</v>
      </c>
      <c r="W6" s="4">
        <v>0</v>
      </c>
      <c r="X6" s="4">
        <v>2203699</v>
      </c>
    </row>
    <row r="7" s="4" customFormat="1" spans="1:24">
      <c r="A7" s="4">
        <v>15904468920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44433</v>
      </c>
      <c r="G7" s="5">
        <v>44435</v>
      </c>
      <c r="H7" s="4">
        <v>1</v>
      </c>
      <c r="I7" s="4">
        <v>2</v>
      </c>
      <c r="J7" s="4">
        <v>2</v>
      </c>
      <c r="K7" s="4" t="s">
        <v>29</v>
      </c>
      <c r="L7" s="4">
        <v>292</v>
      </c>
      <c r="M7" s="4">
        <v>292</v>
      </c>
      <c r="N7" s="4" t="s">
        <v>44</v>
      </c>
      <c r="O7" s="4" t="s">
        <v>31</v>
      </c>
      <c r="P7" s="4" t="s">
        <v>32</v>
      </c>
      <c r="Q7" s="4">
        <v>0</v>
      </c>
      <c r="R7" s="6">
        <v>44400</v>
      </c>
      <c r="S7" s="5">
        <v>44438</v>
      </c>
      <c r="T7" s="4" t="s">
        <v>33</v>
      </c>
      <c r="U7" s="4">
        <v>292</v>
      </c>
      <c r="V7" s="4">
        <v>0</v>
      </c>
      <c r="W7" s="4">
        <v>0</v>
      </c>
      <c r="X7" s="4">
        <v>2206066</v>
      </c>
    </row>
    <row r="8" s="4" customFormat="1" spans="1:24">
      <c r="A8" s="4">
        <v>16012007476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44435</v>
      </c>
      <c r="G8" s="5">
        <v>44437</v>
      </c>
      <c r="H8" s="4">
        <v>1</v>
      </c>
      <c r="I8" s="4">
        <v>2</v>
      </c>
      <c r="J8" s="4">
        <v>2</v>
      </c>
      <c r="K8" s="4" t="s">
        <v>29</v>
      </c>
      <c r="L8" s="4">
        <v>454</v>
      </c>
      <c r="M8" s="4">
        <v>454</v>
      </c>
      <c r="N8" s="4" t="s">
        <v>47</v>
      </c>
      <c r="O8" s="4" t="s">
        <v>31</v>
      </c>
      <c r="P8" s="4" t="s">
        <v>32</v>
      </c>
      <c r="Q8" s="4">
        <v>0</v>
      </c>
      <c r="R8" s="6">
        <v>44412</v>
      </c>
      <c r="S8" s="5">
        <v>44438</v>
      </c>
      <c r="T8" s="4" t="s">
        <v>33</v>
      </c>
      <c r="U8" s="4">
        <v>454</v>
      </c>
      <c r="V8" s="4">
        <v>0</v>
      </c>
      <c r="W8" s="4">
        <v>0</v>
      </c>
      <c r="X8" s="4">
        <v>2216754</v>
      </c>
    </row>
    <row r="9" s="4" customFormat="1" spans="1:24">
      <c r="A9" s="4">
        <v>16019008429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44432</v>
      </c>
      <c r="G9" s="5">
        <v>44434</v>
      </c>
      <c r="H9" s="4">
        <v>1</v>
      </c>
      <c r="I9" s="4">
        <v>2</v>
      </c>
      <c r="J9" s="4">
        <v>2</v>
      </c>
      <c r="K9" s="4" t="s">
        <v>29</v>
      </c>
      <c r="L9" s="4">
        <v>108</v>
      </c>
      <c r="M9" s="4">
        <v>108</v>
      </c>
      <c r="N9" s="4" t="s">
        <v>50</v>
      </c>
      <c r="O9" s="4" t="s">
        <v>31</v>
      </c>
      <c r="P9" s="4" t="s">
        <v>32</v>
      </c>
      <c r="Q9" s="4">
        <v>0</v>
      </c>
      <c r="R9" s="6">
        <v>44413</v>
      </c>
      <c r="S9" s="5">
        <v>44438</v>
      </c>
      <c r="T9" s="4" t="s">
        <v>33</v>
      </c>
      <c r="U9" s="4">
        <v>108</v>
      </c>
      <c r="V9" s="4">
        <v>0</v>
      </c>
      <c r="W9" s="4">
        <v>0</v>
      </c>
      <c r="X9" s="4">
        <v>2217839</v>
      </c>
    </row>
    <row r="10" s="4" customFormat="1" spans="1:24">
      <c r="A10" s="4">
        <v>16027506277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44428</v>
      </c>
      <c r="G10" s="5">
        <v>44431</v>
      </c>
      <c r="H10" s="4">
        <v>1</v>
      </c>
      <c r="I10" s="4">
        <v>3</v>
      </c>
      <c r="J10" s="4">
        <v>3</v>
      </c>
      <c r="K10" s="4" t="s">
        <v>29</v>
      </c>
      <c r="L10" s="4">
        <v>573</v>
      </c>
      <c r="M10" s="4">
        <v>573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44415</v>
      </c>
      <c r="S10" s="5">
        <v>44438</v>
      </c>
      <c r="T10" s="4" t="s">
        <v>33</v>
      </c>
      <c r="U10" s="4">
        <v>573</v>
      </c>
      <c r="V10" s="4">
        <v>0</v>
      </c>
      <c r="W10" s="4">
        <v>0</v>
      </c>
      <c r="X10" s="4">
        <v>2218569</v>
      </c>
    </row>
    <row r="11" s="4" customFormat="1" spans="1:24">
      <c r="A11" s="4">
        <v>15847718112</v>
      </c>
      <c r="B11" s="4" t="s">
        <v>25</v>
      </c>
      <c r="C11" s="4" t="s">
        <v>54</v>
      </c>
      <c r="D11" s="4" t="s">
        <v>27</v>
      </c>
      <c r="E11" s="4" t="s">
        <v>28</v>
      </c>
      <c r="F11" s="5">
        <v>44429</v>
      </c>
      <c r="G11" s="5">
        <v>44433</v>
      </c>
      <c r="H11" s="4">
        <v>1</v>
      </c>
      <c r="I11" s="4">
        <v>4</v>
      </c>
      <c r="J11" s="4">
        <v>4</v>
      </c>
      <c r="K11" s="4" t="s">
        <v>29</v>
      </c>
      <c r="L11" s="4">
        <v>-219.76</v>
      </c>
      <c r="M11" s="4">
        <v>-219.76</v>
      </c>
      <c r="N11" s="4" t="s">
        <v>37</v>
      </c>
      <c r="O11" s="4" t="s">
        <v>31</v>
      </c>
      <c r="P11" s="4" t="s">
        <v>32</v>
      </c>
      <c r="Q11" s="4">
        <v>0</v>
      </c>
      <c r="R11" s="6">
        <v>44395</v>
      </c>
      <c r="S11" s="5">
        <v>44438</v>
      </c>
      <c r="T11" s="4" t="s">
        <v>33</v>
      </c>
      <c r="U11" s="4">
        <v>-219.76</v>
      </c>
      <c r="V11" s="4">
        <v>0</v>
      </c>
      <c r="W11" s="4">
        <v>0</v>
      </c>
      <c r="X11" s="4">
        <v>2201440</v>
      </c>
    </row>
    <row r="12" s="4" customFormat="1" spans="1:24">
      <c r="A12" s="4">
        <v>16080305594</v>
      </c>
      <c r="B12" s="4" t="s">
        <v>25</v>
      </c>
      <c r="C12" s="4" t="s">
        <v>26</v>
      </c>
      <c r="D12" s="4" t="s">
        <v>55</v>
      </c>
      <c r="E12" s="4" t="s">
        <v>56</v>
      </c>
      <c r="F12" s="5">
        <v>44431</v>
      </c>
      <c r="G12" s="5">
        <v>44435</v>
      </c>
      <c r="H12" s="4">
        <v>1</v>
      </c>
      <c r="I12" s="4">
        <v>4</v>
      </c>
      <c r="J12" s="4">
        <v>4</v>
      </c>
      <c r="K12" s="4" t="s">
        <v>29</v>
      </c>
      <c r="L12" s="4">
        <v>276</v>
      </c>
      <c r="M12" s="4">
        <v>276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44424</v>
      </c>
      <c r="S12" s="5">
        <v>44438</v>
      </c>
      <c r="T12" s="4" t="s">
        <v>33</v>
      </c>
      <c r="U12" s="4">
        <v>276</v>
      </c>
      <c r="V12" s="4">
        <v>0</v>
      </c>
      <c r="W12" s="4">
        <v>0</v>
      </c>
      <c r="X12" s="4">
        <v>2225392</v>
      </c>
    </row>
    <row r="13" s="4" customFormat="1" spans="1:24">
      <c r="A13" s="4">
        <v>16080562148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44431</v>
      </c>
      <c r="G13" s="5">
        <v>44433</v>
      </c>
      <c r="H13" s="4">
        <v>2</v>
      </c>
      <c r="I13" s="4">
        <v>2</v>
      </c>
      <c r="J13" s="4">
        <v>4</v>
      </c>
      <c r="K13" s="4" t="s">
        <v>29</v>
      </c>
      <c r="L13" s="4">
        <v>408</v>
      </c>
      <c r="M13" s="4">
        <v>408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44425</v>
      </c>
      <c r="S13" s="5">
        <v>44438</v>
      </c>
      <c r="T13" s="4" t="s">
        <v>33</v>
      </c>
      <c r="U13" s="4">
        <v>408</v>
      </c>
      <c r="V13" s="4">
        <v>0</v>
      </c>
      <c r="W13" s="4">
        <v>0</v>
      </c>
      <c r="X13" s="4">
        <v>2225462</v>
      </c>
    </row>
    <row r="14" s="4" customFormat="1" spans="1:24">
      <c r="A14" s="4">
        <v>16080305594</v>
      </c>
      <c r="B14" s="4" t="s">
        <v>25</v>
      </c>
      <c r="C14" s="4" t="s">
        <v>54</v>
      </c>
      <c r="D14" s="4" t="s">
        <v>55</v>
      </c>
      <c r="E14" s="4" t="s">
        <v>56</v>
      </c>
      <c r="F14" s="5">
        <v>44431</v>
      </c>
      <c r="G14" s="5">
        <v>44435</v>
      </c>
      <c r="H14" s="4">
        <v>1</v>
      </c>
      <c r="I14" s="4">
        <v>4</v>
      </c>
      <c r="J14" s="4">
        <v>4</v>
      </c>
      <c r="K14" s="4" t="s">
        <v>29</v>
      </c>
      <c r="L14" s="4">
        <v>-276</v>
      </c>
      <c r="M14" s="4">
        <v>-276</v>
      </c>
      <c r="N14" s="4" t="s">
        <v>57</v>
      </c>
      <c r="O14" s="4" t="s">
        <v>31</v>
      </c>
      <c r="P14" s="4" t="s">
        <v>32</v>
      </c>
      <c r="Q14" s="4">
        <v>0</v>
      </c>
      <c r="R14" s="6">
        <v>44424</v>
      </c>
      <c r="S14" s="5">
        <v>44438</v>
      </c>
      <c r="T14" s="4" t="s">
        <v>33</v>
      </c>
      <c r="U14" s="4">
        <v>-276</v>
      </c>
      <c r="V14" s="4">
        <v>0</v>
      </c>
      <c r="W14" s="4">
        <v>0</v>
      </c>
      <c r="X14" s="4">
        <v>2225392</v>
      </c>
    </row>
    <row r="15" s="4" customFormat="1" spans="1:24">
      <c r="A15" s="4">
        <v>16099542708</v>
      </c>
      <c r="B15" s="4" t="s">
        <v>25</v>
      </c>
      <c r="C15" s="4" t="s">
        <v>26</v>
      </c>
      <c r="D15" s="4" t="s">
        <v>61</v>
      </c>
      <c r="E15" s="4" t="s">
        <v>62</v>
      </c>
      <c r="F15" s="5">
        <v>44428</v>
      </c>
      <c r="G15" s="5">
        <v>44431</v>
      </c>
      <c r="H15" s="4">
        <v>1</v>
      </c>
      <c r="I15" s="4">
        <v>3</v>
      </c>
      <c r="J15" s="4">
        <v>3</v>
      </c>
      <c r="K15" s="4" t="s">
        <v>29</v>
      </c>
      <c r="L15" s="4">
        <v>111</v>
      </c>
      <c r="M15" s="4">
        <v>111</v>
      </c>
      <c r="N15" s="4" t="s">
        <v>63</v>
      </c>
      <c r="O15" s="4" t="s">
        <v>31</v>
      </c>
      <c r="P15" s="4" t="s">
        <v>32</v>
      </c>
      <c r="Q15" s="4">
        <v>0</v>
      </c>
      <c r="R15" s="6">
        <v>44428</v>
      </c>
      <c r="S15" s="5">
        <v>44438</v>
      </c>
      <c r="T15" s="4" t="s">
        <v>33</v>
      </c>
      <c r="U15" s="4">
        <v>111</v>
      </c>
      <c r="V15" s="4">
        <v>0</v>
      </c>
      <c r="W15" s="4">
        <v>0</v>
      </c>
      <c r="X15" s="4">
        <v>2227777</v>
      </c>
    </row>
    <row r="16" s="4" customFormat="1" spans="1:24">
      <c r="A16" s="4">
        <v>16100312469</v>
      </c>
      <c r="B16" s="4" t="s">
        <v>25</v>
      </c>
      <c r="C16" s="4" t="s">
        <v>26</v>
      </c>
      <c r="D16" s="4" t="s">
        <v>64</v>
      </c>
      <c r="E16" s="4" t="s">
        <v>65</v>
      </c>
      <c r="F16" s="5">
        <v>44429</v>
      </c>
      <c r="G16" s="5">
        <v>44432</v>
      </c>
      <c r="H16" s="4">
        <v>1</v>
      </c>
      <c r="I16" s="4">
        <v>3</v>
      </c>
      <c r="J16" s="4">
        <v>3</v>
      </c>
      <c r="K16" s="4" t="s">
        <v>29</v>
      </c>
      <c r="L16" s="4">
        <v>132</v>
      </c>
      <c r="M16" s="4">
        <v>132</v>
      </c>
      <c r="N16" s="4" t="s">
        <v>66</v>
      </c>
      <c r="O16" s="4" t="s">
        <v>31</v>
      </c>
      <c r="P16" s="4" t="s">
        <v>32</v>
      </c>
      <c r="Q16" s="4">
        <v>0</v>
      </c>
      <c r="R16" s="6">
        <v>44428</v>
      </c>
      <c r="S16" s="5">
        <v>44438</v>
      </c>
      <c r="T16" s="4" t="s">
        <v>33</v>
      </c>
      <c r="U16" s="4">
        <v>132</v>
      </c>
      <c r="V16" s="4">
        <v>0</v>
      </c>
      <c r="W16" s="4">
        <v>0</v>
      </c>
      <c r="X16" s="4">
        <v>2227990</v>
      </c>
    </row>
    <row r="17" s="4" customFormat="1" spans="1:24">
      <c r="A17" s="4">
        <v>16102008170</v>
      </c>
      <c r="B17" s="4" t="s">
        <v>25</v>
      </c>
      <c r="C17" s="4" t="s">
        <v>26</v>
      </c>
      <c r="D17" s="4" t="s">
        <v>67</v>
      </c>
      <c r="E17" s="4" t="s">
        <v>68</v>
      </c>
      <c r="F17" s="5">
        <v>44430</v>
      </c>
      <c r="G17" s="5">
        <v>44436</v>
      </c>
      <c r="H17" s="4">
        <v>1</v>
      </c>
      <c r="I17" s="4">
        <v>6</v>
      </c>
      <c r="J17" s="4">
        <v>6</v>
      </c>
      <c r="K17" s="4" t="s">
        <v>29</v>
      </c>
      <c r="L17" s="4">
        <v>204</v>
      </c>
      <c r="M17" s="4">
        <v>204</v>
      </c>
      <c r="N17" s="4" t="s">
        <v>69</v>
      </c>
      <c r="O17" s="4" t="s">
        <v>31</v>
      </c>
      <c r="P17" s="4" t="s">
        <v>32</v>
      </c>
      <c r="Q17" s="4">
        <v>0</v>
      </c>
      <c r="R17" s="6">
        <v>44428</v>
      </c>
      <c r="S17" s="5">
        <v>44438</v>
      </c>
      <c r="T17" s="4" t="s">
        <v>33</v>
      </c>
      <c r="U17" s="4">
        <v>204</v>
      </c>
      <c r="V17" s="4">
        <v>0</v>
      </c>
      <c r="W17" s="4">
        <v>0</v>
      </c>
      <c r="X17" s="4">
        <v>2228311</v>
      </c>
    </row>
    <row r="18" s="4" customFormat="1" spans="1:24">
      <c r="A18" s="4">
        <v>16107607085</v>
      </c>
      <c r="B18" s="4" t="s">
        <v>25</v>
      </c>
      <c r="C18" s="4" t="s">
        <v>26</v>
      </c>
      <c r="D18" s="4" t="s">
        <v>70</v>
      </c>
      <c r="E18" s="4" t="s">
        <v>71</v>
      </c>
      <c r="F18" s="5">
        <v>44429</v>
      </c>
      <c r="G18" s="5">
        <v>44431</v>
      </c>
      <c r="H18" s="4">
        <v>1</v>
      </c>
      <c r="I18" s="4">
        <v>2</v>
      </c>
      <c r="J18" s="4">
        <v>2</v>
      </c>
      <c r="K18" s="4" t="s">
        <v>29</v>
      </c>
      <c r="L18" s="4">
        <v>32</v>
      </c>
      <c r="M18" s="4">
        <v>32</v>
      </c>
      <c r="N18" s="4" t="s">
        <v>72</v>
      </c>
      <c r="O18" s="4" t="s">
        <v>31</v>
      </c>
      <c r="P18" s="4" t="s">
        <v>32</v>
      </c>
      <c r="Q18" s="4">
        <v>0</v>
      </c>
      <c r="R18" s="6">
        <v>44429</v>
      </c>
      <c r="S18" s="5">
        <v>44438</v>
      </c>
      <c r="T18" s="4" t="s">
        <v>33</v>
      </c>
      <c r="U18" s="4">
        <v>32</v>
      </c>
      <c r="V18" s="4">
        <v>0</v>
      </c>
      <c r="W18" s="4">
        <v>0</v>
      </c>
      <c r="X18" s="4">
        <v>2228543</v>
      </c>
    </row>
    <row r="19" s="4" customFormat="1" spans="1:24">
      <c r="A19" s="4">
        <v>15698753596</v>
      </c>
      <c r="B19" s="4" t="s">
        <v>25</v>
      </c>
      <c r="C19" s="4" t="s">
        <v>54</v>
      </c>
      <c r="D19" s="4" t="s">
        <v>27</v>
      </c>
      <c r="E19" s="4" t="s">
        <v>28</v>
      </c>
      <c r="F19" s="5">
        <v>44435</v>
      </c>
      <c r="G19" s="5">
        <v>44437</v>
      </c>
      <c r="H19" s="4">
        <v>1</v>
      </c>
      <c r="I19" s="4">
        <v>2</v>
      </c>
      <c r="J19" s="4">
        <v>2</v>
      </c>
      <c r="K19" s="4" t="s">
        <v>29</v>
      </c>
      <c r="L19" s="4">
        <v>-137.6</v>
      </c>
      <c r="M19" s="4">
        <v>-137.6</v>
      </c>
      <c r="N19" s="4" t="s">
        <v>30</v>
      </c>
      <c r="O19" s="4" t="s">
        <v>31</v>
      </c>
      <c r="P19" s="4" t="s">
        <v>32</v>
      </c>
      <c r="Q19" s="4">
        <v>0</v>
      </c>
      <c r="R19" s="6">
        <v>44381</v>
      </c>
      <c r="S19" s="5">
        <v>44438</v>
      </c>
      <c r="T19" s="4" t="s">
        <v>33</v>
      </c>
      <c r="U19" s="4">
        <v>-137.6</v>
      </c>
      <c r="V19" s="4">
        <v>0</v>
      </c>
      <c r="W19" s="4">
        <v>0</v>
      </c>
      <c r="X19" s="4">
        <v>2183578</v>
      </c>
    </row>
    <row r="20" s="4" customFormat="1" spans="1:24">
      <c r="A20" s="4">
        <v>16111368672</v>
      </c>
      <c r="B20" s="4" t="s">
        <v>25</v>
      </c>
      <c r="C20" s="4" t="s">
        <v>26</v>
      </c>
      <c r="D20" s="4" t="s">
        <v>73</v>
      </c>
      <c r="E20" s="4" t="s">
        <v>74</v>
      </c>
      <c r="F20" s="5">
        <v>44435</v>
      </c>
      <c r="G20" s="5">
        <v>44437</v>
      </c>
      <c r="H20" s="4">
        <v>1</v>
      </c>
      <c r="I20" s="4">
        <v>2</v>
      </c>
      <c r="J20" s="4">
        <v>2</v>
      </c>
      <c r="K20" s="4" t="s">
        <v>29</v>
      </c>
      <c r="L20" s="4">
        <v>272</v>
      </c>
      <c r="M20" s="4">
        <v>272</v>
      </c>
      <c r="N20" s="4" t="s">
        <v>75</v>
      </c>
      <c r="O20" s="4" t="s">
        <v>31</v>
      </c>
      <c r="P20" s="4" t="s">
        <v>32</v>
      </c>
      <c r="Q20" s="4">
        <v>0</v>
      </c>
      <c r="R20" s="6">
        <v>44429</v>
      </c>
      <c r="S20" s="5">
        <v>44438</v>
      </c>
      <c r="T20" s="4" t="s">
        <v>33</v>
      </c>
      <c r="U20" s="4">
        <v>272</v>
      </c>
      <c r="V20" s="4">
        <v>0</v>
      </c>
      <c r="W20" s="4">
        <v>0</v>
      </c>
      <c r="X20" s="4">
        <v>2229328</v>
      </c>
    </row>
    <row r="21" s="4" customFormat="1" spans="1:24">
      <c r="A21" s="4">
        <v>16111713505</v>
      </c>
      <c r="B21" s="4" t="s">
        <v>25</v>
      </c>
      <c r="C21" s="4" t="s">
        <v>26</v>
      </c>
      <c r="D21" s="4" t="s">
        <v>76</v>
      </c>
      <c r="E21" s="4" t="s">
        <v>77</v>
      </c>
      <c r="F21" s="5">
        <v>44430</v>
      </c>
      <c r="G21" s="5">
        <v>44434</v>
      </c>
      <c r="H21" s="4">
        <v>1</v>
      </c>
      <c r="I21" s="4">
        <v>4</v>
      </c>
      <c r="J21" s="4">
        <v>4</v>
      </c>
      <c r="K21" s="4" t="s">
        <v>29</v>
      </c>
      <c r="L21" s="4">
        <v>425</v>
      </c>
      <c r="M21" s="4">
        <v>425</v>
      </c>
      <c r="N21" s="4" t="s">
        <v>78</v>
      </c>
      <c r="O21" s="4" t="s">
        <v>31</v>
      </c>
      <c r="P21" s="4" t="s">
        <v>32</v>
      </c>
      <c r="Q21" s="4">
        <v>0</v>
      </c>
      <c r="R21" s="6">
        <v>44430</v>
      </c>
      <c r="S21" s="5">
        <v>44438</v>
      </c>
      <c r="T21" s="4" t="s">
        <v>33</v>
      </c>
      <c r="U21" s="4">
        <v>425</v>
      </c>
      <c r="V21" s="4">
        <v>0</v>
      </c>
      <c r="W21" s="4">
        <v>0</v>
      </c>
      <c r="X21" s="4">
        <v>2229375</v>
      </c>
    </row>
    <row r="22" s="4" customFormat="1" spans="1:24">
      <c r="A22" s="4">
        <v>16111761924</v>
      </c>
      <c r="B22" s="4" t="s">
        <v>25</v>
      </c>
      <c r="C22" s="4" t="s">
        <v>26</v>
      </c>
      <c r="D22" s="4" t="s">
        <v>79</v>
      </c>
      <c r="E22" s="4" t="s">
        <v>80</v>
      </c>
      <c r="F22" s="5">
        <v>44433</v>
      </c>
      <c r="G22" s="5">
        <v>44435</v>
      </c>
      <c r="H22" s="4">
        <v>1</v>
      </c>
      <c r="I22" s="4">
        <v>2</v>
      </c>
      <c r="J22" s="4">
        <v>2</v>
      </c>
      <c r="K22" s="4" t="s">
        <v>29</v>
      </c>
      <c r="L22" s="4">
        <v>238</v>
      </c>
      <c r="M22" s="4">
        <v>238</v>
      </c>
      <c r="N22" s="4" t="s">
        <v>81</v>
      </c>
      <c r="O22" s="4" t="s">
        <v>31</v>
      </c>
      <c r="P22" s="4" t="s">
        <v>32</v>
      </c>
      <c r="Q22" s="4">
        <v>0</v>
      </c>
      <c r="R22" s="6">
        <v>44430</v>
      </c>
      <c r="S22" s="5">
        <v>44438</v>
      </c>
      <c r="T22" s="4" t="s">
        <v>33</v>
      </c>
      <c r="U22" s="4">
        <v>238</v>
      </c>
      <c r="V22" s="4">
        <v>0</v>
      </c>
      <c r="W22" s="4">
        <v>0</v>
      </c>
      <c r="X22" s="4">
        <v>2229388</v>
      </c>
    </row>
    <row r="23" s="4" customFormat="1" spans="1:24">
      <c r="A23" s="4">
        <v>16118221923</v>
      </c>
      <c r="B23" s="4" t="s">
        <v>25</v>
      </c>
      <c r="C23" s="4" t="s">
        <v>26</v>
      </c>
      <c r="D23" s="4" t="s">
        <v>82</v>
      </c>
      <c r="E23" s="4" t="s">
        <v>83</v>
      </c>
      <c r="F23" s="5">
        <v>44433</v>
      </c>
      <c r="G23" s="5">
        <v>44436</v>
      </c>
      <c r="H23" s="4">
        <v>1</v>
      </c>
      <c r="I23" s="4">
        <v>3</v>
      </c>
      <c r="J23" s="4">
        <v>3</v>
      </c>
      <c r="K23" s="4" t="s">
        <v>29</v>
      </c>
      <c r="L23" s="4">
        <v>198</v>
      </c>
      <c r="M23" s="4">
        <v>198</v>
      </c>
      <c r="N23" s="4" t="s">
        <v>84</v>
      </c>
      <c r="O23" s="4" t="s">
        <v>31</v>
      </c>
      <c r="P23" s="4" t="s">
        <v>32</v>
      </c>
      <c r="Q23" s="4">
        <v>0</v>
      </c>
      <c r="R23" s="6">
        <v>44431</v>
      </c>
      <c r="S23" s="5">
        <v>44438</v>
      </c>
      <c r="T23" s="4" t="s">
        <v>33</v>
      </c>
      <c r="U23" s="4">
        <v>198</v>
      </c>
      <c r="V23" s="4">
        <v>0</v>
      </c>
      <c r="W23" s="4">
        <v>0</v>
      </c>
      <c r="X23" s="4">
        <v>2230129</v>
      </c>
    </row>
    <row r="24" s="4" customFormat="1" spans="1:24">
      <c r="A24" s="4">
        <v>16119276040</v>
      </c>
      <c r="B24" s="4" t="s">
        <v>25</v>
      </c>
      <c r="C24" s="4" t="s">
        <v>26</v>
      </c>
      <c r="D24" s="4" t="s">
        <v>85</v>
      </c>
      <c r="E24" s="4" t="s">
        <v>86</v>
      </c>
      <c r="F24" s="5">
        <v>44432</v>
      </c>
      <c r="G24" s="5">
        <v>44434</v>
      </c>
      <c r="H24" s="4">
        <v>1</v>
      </c>
      <c r="I24" s="4">
        <v>2</v>
      </c>
      <c r="J24" s="4">
        <v>2</v>
      </c>
      <c r="K24" s="4" t="s">
        <v>29</v>
      </c>
      <c r="L24" s="4">
        <v>82</v>
      </c>
      <c r="M24" s="4">
        <v>82</v>
      </c>
      <c r="N24" s="4" t="s">
        <v>87</v>
      </c>
      <c r="O24" s="4" t="s">
        <v>31</v>
      </c>
      <c r="P24" s="4" t="s">
        <v>32</v>
      </c>
      <c r="Q24" s="4">
        <v>0</v>
      </c>
      <c r="R24" s="6">
        <v>44431</v>
      </c>
      <c r="S24" s="5">
        <v>44438</v>
      </c>
      <c r="T24" s="4" t="s">
        <v>33</v>
      </c>
      <c r="U24" s="4">
        <v>82</v>
      </c>
      <c r="V24" s="4">
        <v>0</v>
      </c>
      <c r="W24" s="4">
        <v>0</v>
      </c>
      <c r="X24" s="4">
        <v>2230388</v>
      </c>
    </row>
    <row r="25" s="4" customFormat="1" spans="1:24">
      <c r="A25" s="4">
        <v>16121697611</v>
      </c>
      <c r="B25" s="4" t="s">
        <v>25</v>
      </c>
      <c r="C25" s="4" t="s">
        <v>26</v>
      </c>
      <c r="D25" s="4" t="s">
        <v>88</v>
      </c>
      <c r="E25" s="4" t="s">
        <v>89</v>
      </c>
      <c r="F25" s="5">
        <v>44434</v>
      </c>
      <c r="G25" s="5">
        <v>44437</v>
      </c>
      <c r="H25" s="4">
        <v>1</v>
      </c>
      <c r="I25" s="4">
        <v>3</v>
      </c>
      <c r="J25" s="4">
        <v>3</v>
      </c>
      <c r="K25" s="4" t="s">
        <v>29</v>
      </c>
      <c r="L25" s="4">
        <v>821</v>
      </c>
      <c r="M25" s="4">
        <v>821</v>
      </c>
      <c r="N25" s="4" t="s">
        <v>90</v>
      </c>
      <c r="O25" s="4" t="s">
        <v>31</v>
      </c>
      <c r="P25" s="4" t="s">
        <v>32</v>
      </c>
      <c r="Q25" s="4">
        <v>0</v>
      </c>
      <c r="R25" s="6">
        <v>44431</v>
      </c>
      <c r="S25" s="5">
        <v>44438</v>
      </c>
      <c r="T25" s="4" t="s">
        <v>33</v>
      </c>
      <c r="U25" s="4">
        <v>821</v>
      </c>
      <c r="V25" s="4">
        <v>0</v>
      </c>
      <c r="W25" s="4">
        <v>0</v>
      </c>
      <c r="X25" s="4">
        <v>2230961</v>
      </c>
    </row>
    <row r="26" s="4" customFormat="1" spans="1:24">
      <c r="A26" s="4">
        <v>16122185406</v>
      </c>
      <c r="B26" s="4" t="s">
        <v>25</v>
      </c>
      <c r="C26" s="4" t="s">
        <v>26</v>
      </c>
      <c r="D26" s="4" t="s">
        <v>91</v>
      </c>
      <c r="E26" s="4" t="s">
        <v>92</v>
      </c>
      <c r="F26" s="5">
        <v>44432</v>
      </c>
      <c r="G26" s="5">
        <v>44434</v>
      </c>
      <c r="H26" s="4">
        <v>1</v>
      </c>
      <c r="I26" s="4">
        <v>2</v>
      </c>
      <c r="J26" s="4">
        <v>2</v>
      </c>
      <c r="K26" s="4" t="s">
        <v>29</v>
      </c>
      <c r="L26" s="4">
        <v>408</v>
      </c>
      <c r="M26" s="4">
        <v>408</v>
      </c>
      <c r="N26" s="4" t="s">
        <v>93</v>
      </c>
      <c r="O26" s="4" t="s">
        <v>31</v>
      </c>
      <c r="P26" s="4" t="s">
        <v>32</v>
      </c>
      <c r="Q26" s="4">
        <v>0</v>
      </c>
      <c r="R26" s="6">
        <v>44432</v>
      </c>
      <c r="S26" s="5">
        <v>44438</v>
      </c>
      <c r="T26" s="4" t="s">
        <v>33</v>
      </c>
      <c r="U26" s="4">
        <v>408</v>
      </c>
      <c r="V26" s="4">
        <v>0</v>
      </c>
      <c r="W26" s="4">
        <v>0</v>
      </c>
      <c r="X26" s="4">
        <v>2231080</v>
      </c>
    </row>
    <row r="27" s="4" customFormat="1" spans="1:24">
      <c r="A27" s="4">
        <v>16122194402</v>
      </c>
      <c r="B27" s="4" t="s">
        <v>25</v>
      </c>
      <c r="C27" s="4" t="s">
        <v>26</v>
      </c>
      <c r="D27" s="4" t="s">
        <v>94</v>
      </c>
      <c r="E27" s="4" t="s">
        <v>95</v>
      </c>
      <c r="F27" s="5">
        <v>44432</v>
      </c>
      <c r="G27" s="5">
        <v>44434</v>
      </c>
      <c r="H27" s="4">
        <v>1</v>
      </c>
      <c r="I27" s="4">
        <v>2</v>
      </c>
      <c r="J27" s="4">
        <v>2</v>
      </c>
      <c r="K27" s="4" t="s">
        <v>29</v>
      </c>
      <c r="L27" s="4">
        <v>428</v>
      </c>
      <c r="M27" s="4">
        <v>428</v>
      </c>
      <c r="N27" s="4" t="s">
        <v>96</v>
      </c>
      <c r="O27" s="4" t="s">
        <v>31</v>
      </c>
      <c r="P27" s="4" t="s">
        <v>32</v>
      </c>
      <c r="Q27" s="4">
        <v>0</v>
      </c>
      <c r="R27" s="6">
        <v>44432</v>
      </c>
      <c r="S27" s="5">
        <v>44438</v>
      </c>
      <c r="T27" s="4" t="s">
        <v>33</v>
      </c>
      <c r="U27" s="4">
        <v>428</v>
      </c>
      <c r="V27" s="4">
        <v>0</v>
      </c>
      <c r="W27" s="4">
        <v>0</v>
      </c>
      <c r="X27" s="4">
        <v>2231082</v>
      </c>
    </row>
    <row r="28" s="4" customFormat="1" spans="1:24">
      <c r="A28" s="4">
        <v>16127891060</v>
      </c>
      <c r="B28" s="4" t="s">
        <v>25</v>
      </c>
      <c r="C28" s="4" t="s">
        <v>26</v>
      </c>
      <c r="D28" s="4" t="s">
        <v>97</v>
      </c>
      <c r="E28" s="4" t="s">
        <v>98</v>
      </c>
      <c r="F28" s="5">
        <v>44432</v>
      </c>
      <c r="G28" s="5">
        <v>44435</v>
      </c>
      <c r="H28" s="4">
        <v>1</v>
      </c>
      <c r="I28" s="4">
        <v>3</v>
      </c>
      <c r="J28" s="4">
        <v>3</v>
      </c>
      <c r="K28" s="4" t="s">
        <v>29</v>
      </c>
      <c r="L28" s="4">
        <v>459</v>
      </c>
      <c r="M28" s="4">
        <v>459</v>
      </c>
      <c r="N28" s="4" t="s">
        <v>99</v>
      </c>
      <c r="O28" s="4" t="s">
        <v>31</v>
      </c>
      <c r="P28" s="4" t="s">
        <v>32</v>
      </c>
      <c r="Q28" s="4">
        <v>0</v>
      </c>
      <c r="R28" s="6">
        <v>44432</v>
      </c>
      <c r="S28" s="5">
        <v>44438</v>
      </c>
      <c r="T28" s="4" t="s">
        <v>33</v>
      </c>
      <c r="U28" s="4">
        <v>459</v>
      </c>
      <c r="V28" s="4">
        <v>0</v>
      </c>
      <c r="W28" s="4">
        <v>0</v>
      </c>
      <c r="X28" s="4">
        <v>2231572</v>
      </c>
    </row>
    <row r="29" s="4" customFormat="1" spans="1:24">
      <c r="A29" s="4">
        <v>16080562148</v>
      </c>
      <c r="B29" s="4" t="s">
        <v>25</v>
      </c>
      <c r="C29" s="4" t="s">
        <v>54</v>
      </c>
      <c r="D29" s="4" t="s">
        <v>58</v>
      </c>
      <c r="E29" s="4" t="s">
        <v>59</v>
      </c>
      <c r="F29" s="5">
        <v>44431</v>
      </c>
      <c r="G29" s="5">
        <v>44433</v>
      </c>
      <c r="H29" s="4">
        <v>2</v>
      </c>
      <c r="I29" s="4">
        <v>2</v>
      </c>
      <c r="J29" s="4">
        <v>4</v>
      </c>
      <c r="K29" s="4" t="s">
        <v>29</v>
      </c>
      <c r="L29" s="4">
        <v>-204</v>
      </c>
      <c r="M29" s="4">
        <v>-204</v>
      </c>
      <c r="N29" s="4" t="s">
        <v>60</v>
      </c>
      <c r="O29" s="4" t="s">
        <v>31</v>
      </c>
      <c r="P29" s="4" t="s">
        <v>32</v>
      </c>
      <c r="Q29" s="4">
        <v>0</v>
      </c>
      <c r="R29" s="6">
        <v>44425</v>
      </c>
      <c r="S29" s="5">
        <v>44438</v>
      </c>
      <c r="T29" s="4" t="s">
        <v>33</v>
      </c>
      <c r="U29" s="4">
        <v>-204</v>
      </c>
      <c r="V29" s="4">
        <v>0</v>
      </c>
      <c r="W29" s="4">
        <v>0</v>
      </c>
      <c r="X29" s="4">
        <v>2225462</v>
      </c>
    </row>
    <row r="30" s="4" customFormat="1" spans="1:24">
      <c r="A30" s="4">
        <v>16130065500</v>
      </c>
      <c r="B30" s="4" t="s">
        <v>25</v>
      </c>
      <c r="C30" s="4" t="s">
        <v>26</v>
      </c>
      <c r="D30" s="4" t="s">
        <v>100</v>
      </c>
      <c r="E30" s="4" t="s">
        <v>101</v>
      </c>
      <c r="F30" s="5">
        <v>44435</v>
      </c>
      <c r="G30" s="5">
        <v>44437</v>
      </c>
      <c r="H30" s="4">
        <v>1</v>
      </c>
      <c r="I30" s="4">
        <v>2</v>
      </c>
      <c r="J30" s="4">
        <v>2</v>
      </c>
      <c r="K30" s="4" t="s">
        <v>29</v>
      </c>
      <c r="L30" s="4">
        <v>992</v>
      </c>
      <c r="M30" s="4">
        <v>992</v>
      </c>
      <c r="N30" s="4" t="s">
        <v>102</v>
      </c>
      <c r="O30" s="4" t="s">
        <v>31</v>
      </c>
      <c r="P30" s="4" t="s">
        <v>32</v>
      </c>
      <c r="Q30" s="4">
        <v>0</v>
      </c>
      <c r="R30" s="6">
        <v>44433</v>
      </c>
      <c r="S30" s="5">
        <v>44438</v>
      </c>
      <c r="T30" s="4" t="s">
        <v>33</v>
      </c>
      <c r="U30" s="4">
        <v>992</v>
      </c>
      <c r="V30" s="4">
        <v>0</v>
      </c>
      <c r="W30" s="4">
        <v>0</v>
      </c>
      <c r="X30" s="4">
        <v>2232159</v>
      </c>
    </row>
    <row r="31" s="4" customFormat="1" spans="1:24">
      <c r="A31" s="4">
        <v>16131917141</v>
      </c>
      <c r="B31" s="4" t="s">
        <v>25</v>
      </c>
      <c r="C31" s="4" t="s">
        <v>26</v>
      </c>
      <c r="D31" s="4" t="s">
        <v>103</v>
      </c>
      <c r="E31" s="4" t="s">
        <v>104</v>
      </c>
      <c r="F31" s="5">
        <v>44434</v>
      </c>
      <c r="G31" s="5">
        <v>44437</v>
      </c>
      <c r="H31" s="4">
        <v>1</v>
      </c>
      <c r="I31" s="4">
        <v>3</v>
      </c>
      <c r="J31" s="4">
        <v>3</v>
      </c>
      <c r="K31" s="4" t="s">
        <v>29</v>
      </c>
      <c r="L31" s="4">
        <v>219</v>
      </c>
      <c r="M31" s="4">
        <v>219</v>
      </c>
      <c r="N31" s="4" t="s">
        <v>105</v>
      </c>
      <c r="O31" s="4" t="s">
        <v>31</v>
      </c>
      <c r="P31" s="4" t="s">
        <v>32</v>
      </c>
      <c r="Q31" s="4">
        <v>0</v>
      </c>
      <c r="R31" s="6">
        <v>44433</v>
      </c>
      <c r="S31" s="5">
        <v>44438</v>
      </c>
      <c r="T31" s="4" t="s">
        <v>33</v>
      </c>
      <c r="U31" s="4">
        <v>219</v>
      </c>
      <c r="V31" s="4">
        <v>0</v>
      </c>
      <c r="W31" s="4">
        <v>0</v>
      </c>
      <c r="X31" s="4">
        <v>2232604</v>
      </c>
    </row>
    <row r="32" s="4" customFormat="1" spans="1:24">
      <c r="A32" s="4">
        <v>15093216720</v>
      </c>
      <c r="B32" s="4" t="s">
        <v>25</v>
      </c>
      <c r="C32" s="4" t="s">
        <v>106</v>
      </c>
      <c r="D32" s="4" t="s">
        <v>107</v>
      </c>
      <c r="E32" s="4" t="s">
        <v>108</v>
      </c>
      <c r="F32" s="5">
        <v>44421</v>
      </c>
      <c r="G32" s="5">
        <v>44424</v>
      </c>
      <c r="H32" s="4">
        <v>1</v>
      </c>
      <c r="I32" s="4">
        <v>3</v>
      </c>
      <c r="J32" s="4">
        <v>3</v>
      </c>
      <c r="K32" s="4" t="s">
        <v>29</v>
      </c>
      <c r="L32" s="4">
        <v>5.8</v>
      </c>
      <c r="M32" s="4">
        <v>5.8</v>
      </c>
      <c r="N32" s="4" t="s">
        <v>109</v>
      </c>
      <c r="O32" s="4" t="s">
        <v>31</v>
      </c>
      <c r="P32" s="4" t="s">
        <v>32</v>
      </c>
      <c r="Q32" s="4">
        <v>0</v>
      </c>
      <c r="R32" s="6">
        <v>44320</v>
      </c>
      <c r="S32" s="5">
        <v>44438</v>
      </c>
      <c r="T32" s="4" t="s">
        <v>33</v>
      </c>
      <c r="U32" s="4">
        <v>5.8</v>
      </c>
      <c r="V32" s="4">
        <v>0</v>
      </c>
      <c r="W32" s="4">
        <v>0</v>
      </c>
      <c r="X32" s="4">
        <v>2098592</v>
      </c>
    </row>
    <row r="33" s="4" customFormat="1" spans="1:24">
      <c r="A33" s="4">
        <v>16137377767</v>
      </c>
      <c r="B33" s="4" t="s">
        <v>25</v>
      </c>
      <c r="C33" s="4" t="s">
        <v>26</v>
      </c>
      <c r="D33" s="4" t="s">
        <v>110</v>
      </c>
      <c r="E33" s="4" t="s">
        <v>111</v>
      </c>
      <c r="F33" s="5">
        <v>44433</v>
      </c>
      <c r="G33" s="5">
        <v>44435</v>
      </c>
      <c r="H33" s="4">
        <v>1</v>
      </c>
      <c r="I33" s="4">
        <v>2</v>
      </c>
      <c r="J33" s="4">
        <v>2</v>
      </c>
      <c r="K33" s="4" t="s">
        <v>29</v>
      </c>
      <c r="L33" s="4">
        <v>174</v>
      </c>
      <c r="M33" s="4">
        <v>174</v>
      </c>
      <c r="N33" s="4" t="s">
        <v>112</v>
      </c>
      <c r="O33" s="4" t="s">
        <v>31</v>
      </c>
      <c r="P33" s="4" t="s">
        <v>32</v>
      </c>
      <c r="Q33" s="4">
        <v>0</v>
      </c>
      <c r="R33" s="6">
        <v>44433</v>
      </c>
      <c r="S33" s="5">
        <v>44438</v>
      </c>
      <c r="T33" s="4" t="s">
        <v>33</v>
      </c>
      <c r="U33" s="4">
        <v>174</v>
      </c>
      <c r="V33" s="4">
        <v>0</v>
      </c>
      <c r="W33" s="4">
        <v>0</v>
      </c>
      <c r="X33" s="4">
        <v>2233005</v>
      </c>
    </row>
    <row r="34" s="4" customFormat="1" spans="1:24">
      <c r="A34" s="4">
        <v>16137377767</v>
      </c>
      <c r="B34" s="4" t="s">
        <v>25</v>
      </c>
      <c r="C34" s="4" t="s">
        <v>113</v>
      </c>
      <c r="D34" s="4" t="s">
        <v>110</v>
      </c>
      <c r="E34" s="4" t="s">
        <v>111</v>
      </c>
      <c r="F34" s="5">
        <v>44433</v>
      </c>
      <c r="G34" s="5">
        <v>44435</v>
      </c>
      <c r="H34" s="4">
        <v>1</v>
      </c>
      <c r="I34" s="4">
        <v>2</v>
      </c>
      <c r="J34" s="4">
        <v>2</v>
      </c>
      <c r="K34" s="4" t="s">
        <v>29</v>
      </c>
      <c r="L34" s="4">
        <v>-174</v>
      </c>
      <c r="M34" s="4">
        <v>-174</v>
      </c>
      <c r="N34" s="4" t="s">
        <v>112</v>
      </c>
      <c r="O34" s="4" t="s">
        <v>31</v>
      </c>
      <c r="P34" s="4" t="s">
        <v>32</v>
      </c>
      <c r="Q34" s="4">
        <v>0</v>
      </c>
      <c r="R34" s="6">
        <v>44433</v>
      </c>
      <c r="S34" s="5">
        <v>44438</v>
      </c>
      <c r="T34" s="4" t="s">
        <v>33</v>
      </c>
      <c r="U34" s="4">
        <v>-174</v>
      </c>
      <c r="V34" s="4">
        <v>0</v>
      </c>
      <c r="W34" s="4">
        <v>0</v>
      </c>
      <c r="X34" s="4">
        <v>2233005</v>
      </c>
    </row>
    <row r="35" s="4" customFormat="1" spans="1:24">
      <c r="A35" s="4">
        <v>16139402719</v>
      </c>
      <c r="B35" s="4" t="s">
        <v>25</v>
      </c>
      <c r="C35" s="4" t="s">
        <v>26</v>
      </c>
      <c r="D35" s="4" t="s">
        <v>114</v>
      </c>
      <c r="E35" s="4" t="s">
        <v>115</v>
      </c>
      <c r="F35" s="5">
        <v>44434</v>
      </c>
      <c r="G35" s="5">
        <v>44436</v>
      </c>
      <c r="H35" s="4">
        <v>1</v>
      </c>
      <c r="I35" s="4">
        <v>2</v>
      </c>
      <c r="J35" s="4">
        <v>2</v>
      </c>
      <c r="K35" s="4" t="s">
        <v>29</v>
      </c>
      <c r="L35" s="4">
        <v>190</v>
      </c>
      <c r="M35" s="4">
        <v>190</v>
      </c>
      <c r="N35" s="4" t="s">
        <v>116</v>
      </c>
      <c r="O35" s="4" t="s">
        <v>31</v>
      </c>
      <c r="P35" s="4" t="s">
        <v>32</v>
      </c>
      <c r="Q35" s="4">
        <v>0</v>
      </c>
      <c r="R35" s="6">
        <v>44434</v>
      </c>
      <c r="S35" s="5">
        <v>44438</v>
      </c>
      <c r="T35" s="4" t="s">
        <v>33</v>
      </c>
      <c r="U35" s="4">
        <v>190</v>
      </c>
      <c r="V35" s="4">
        <v>0</v>
      </c>
      <c r="W35" s="4">
        <v>0</v>
      </c>
      <c r="X35" s="4">
        <v>2233531</v>
      </c>
    </row>
    <row r="36" s="4" customFormat="1" spans="1:24">
      <c r="A36" s="4">
        <v>15698067998</v>
      </c>
      <c r="B36" s="4" t="s">
        <v>25</v>
      </c>
      <c r="C36" s="4" t="s">
        <v>106</v>
      </c>
      <c r="D36" s="4" t="s">
        <v>117</v>
      </c>
      <c r="E36" s="4" t="s">
        <v>28</v>
      </c>
      <c r="F36" s="5">
        <v>44428</v>
      </c>
      <c r="G36" s="5">
        <v>44430</v>
      </c>
      <c r="H36" s="4">
        <v>1</v>
      </c>
      <c r="I36" s="4">
        <v>2</v>
      </c>
      <c r="J36" s="4">
        <v>2</v>
      </c>
      <c r="K36" s="4" t="s">
        <v>29</v>
      </c>
      <c r="L36" s="4">
        <v>1.3</v>
      </c>
      <c r="M36" s="4">
        <v>1.3</v>
      </c>
      <c r="N36" s="4" t="s">
        <v>118</v>
      </c>
      <c r="O36" s="4" t="s">
        <v>31</v>
      </c>
      <c r="P36" s="4" t="s">
        <v>32</v>
      </c>
      <c r="Q36" s="4">
        <v>0</v>
      </c>
      <c r="R36" s="6">
        <v>44381</v>
      </c>
      <c r="S36" s="5">
        <v>44438</v>
      </c>
      <c r="T36" s="4" t="s">
        <v>33</v>
      </c>
      <c r="U36" s="4">
        <v>1.3</v>
      </c>
      <c r="V36" s="4">
        <v>0</v>
      </c>
      <c r="W36" s="4">
        <v>0</v>
      </c>
      <c r="X36" s="4">
        <v>2183457</v>
      </c>
    </row>
    <row r="37" s="4" customFormat="1" spans="1:24">
      <c r="A37" s="4">
        <v>15022351380</v>
      </c>
      <c r="B37" s="4" t="s">
        <v>25</v>
      </c>
      <c r="C37" s="4" t="s">
        <v>26</v>
      </c>
      <c r="D37" s="4" t="s">
        <v>119</v>
      </c>
      <c r="E37" s="4" t="s">
        <v>120</v>
      </c>
      <c r="F37" s="5">
        <v>44435</v>
      </c>
      <c r="G37" s="5">
        <v>44437</v>
      </c>
      <c r="H37" s="4">
        <v>1</v>
      </c>
      <c r="I37" s="4">
        <v>2</v>
      </c>
      <c r="J37" s="4">
        <v>2</v>
      </c>
      <c r="K37" s="4" t="s">
        <v>29</v>
      </c>
      <c r="L37" s="4">
        <v>188</v>
      </c>
      <c r="M37" s="4">
        <v>188</v>
      </c>
      <c r="N37" s="4" t="s">
        <v>121</v>
      </c>
      <c r="O37" s="4" t="s">
        <v>31</v>
      </c>
      <c r="P37" s="4" t="s">
        <v>32</v>
      </c>
      <c r="Q37" s="4">
        <v>0</v>
      </c>
      <c r="R37" s="6">
        <v>44313</v>
      </c>
      <c r="S37" s="5">
        <v>44438</v>
      </c>
      <c r="T37" s="4" t="s">
        <v>33</v>
      </c>
      <c r="U37" s="4">
        <v>188</v>
      </c>
      <c r="V37" s="4">
        <v>0</v>
      </c>
      <c r="W37" s="4">
        <v>0</v>
      </c>
      <c r="X37" s="4">
        <v>2086719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2"/>
  <sheetViews>
    <sheetView tabSelected="1" workbookViewId="0">
      <selection activeCell="B43" sqref="B43"/>
    </sheetView>
  </sheetViews>
  <sheetFormatPr defaultColWidth="9" defaultRowHeight="13.5"/>
  <cols>
    <col min="1" max="1" width="13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122</v>
      </c>
    </row>
    <row r="2" s="4" customFormat="1" spans="1:10">
      <c r="A2" s="4">
        <v>15698753596</v>
      </c>
      <c r="B2" s="5">
        <v>44435</v>
      </c>
      <c r="C2" s="5">
        <v>44437</v>
      </c>
      <c r="D2" s="4">
        <v>14.4</v>
      </c>
      <c r="E2" s="4" t="str">
        <f>VLOOKUP(A2,HOP!A:L,12,0)</f>
        <v>16.00</v>
      </c>
      <c r="F2" s="4" t="str">
        <f>VLOOKUP(A2,HOP!A:C,3,0)</f>
        <v>2183578</v>
      </c>
      <c r="G2" s="4">
        <f>D2-E2</f>
        <v>-1.6</v>
      </c>
      <c r="H2" s="4" t="str">
        <f>$H$1&amp;F2</f>
        <v>，2183578</v>
      </c>
      <c r="I2" s="4" t="str">
        <f>VLOOKUP(A2,HOP!A:T,20,0)</f>
        <v>直连</v>
      </c>
      <c r="J2" s="4" t="s">
        <v>123</v>
      </c>
    </row>
    <row r="3" s="4" customFormat="1" hidden="1" spans="1:9">
      <c r="A3" s="4">
        <v>15731282663</v>
      </c>
      <c r="B3" s="5">
        <v>44434</v>
      </c>
      <c r="C3" s="5">
        <v>44436</v>
      </c>
      <c r="D3" s="4">
        <v>286</v>
      </c>
      <c r="E3" s="4" t="str">
        <f>VLOOKUP(A3,HOP!A:L,12,0)</f>
        <v>286.00</v>
      </c>
      <c r="F3" s="4" t="str">
        <f>VLOOKUP(A3,HOP!A:C,3,0)</f>
        <v>2187706</v>
      </c>
      <c r="G3" s="4">
        <f>D3-E3</f>
        <v>0</v>
      </c>
      <c r="H3" s="4" t="str">
        <f>$H$1&amp;F3</f>
        <v>，2187706</v>
      </c>
      <c r="I3" s="4" t="str">
        <f>VLOOKUP(A3,HOP!A:T,20,0)</f>
        <v>直连</v>
      </c>
    </row>
    <row r="4" s="4" customFormat="1" spans="1:10">
      <c r="A4" s="4">
        <v>15847718112</v>
      </c>
      <c r="B4" s="5">
        <v>44429</v>
      </c>
      <c r="C4" s="5">
        <v>44433</v>
      </c>
      <c r="D4" s="4">
        <v>48.24</v>
      </c>
      <c r="E4" s="4" t="str">
        <f>VLOOKUP(A4,HOP!A:L,12,0)</f>
        <v>53.60</v>
      </c>
      <c r="F4" s="4" t="str">
        <f>VLOOKUP(A4,HOP!A:C,3,0)</f>
        <v>2201440</v>
      </c>
      <c r="G4" s="4">
        <f>D4-E4</f>
        <v>-5.36</v>
      </c>
      <c r="H4" s="4" t="str">
        <f>$H$1&amp;F4</f>
        <v>，2201440</v>
      </c>
      <c r="I4" s="4" t="str">
        <f>VLOOKUP(A4,HOP!A:T,20,0)</f>
        <v>直连</v>
      </c>
      <c r="J4" s="4" t="s">
        <v>124</v>
      </c>
    </row>
    <row r="5" s="4" customFormat="1" hidden="1" spans="1:9">
      <c r="A5" s="4">
        <v>15862566307</v>
      </c>
      <c r="B5" s="5">
        <v>44435</v>
      </c>
      <c r="C5" s="5">
        <v>44437</v>
      </c>
      <c r="D5" s="4">
        <v>314</v>
      </c>
      <c r="E5" s="4" t="str">
        <f>VLOOKUP(A5,HOP!A:L,12,0)</f>
        <v>314.00</v>
      </c>
      <c r="F5" s="4" t="str">
        <f>VLOOKUP(A5,HOP!A:C,3,0)</f>
        <v>2202595</v>
      </c>
      <c r="G5" s="4">
        <f>D5-E5</f>
        <v>0</v>
      </c>
      <c r="H5" s="4" t="str">
        <f>$H$1&amp;F5</f>
        <v>，2202595</v>
      </c>
      <c r="I5" s="4" t="str">
        <f>VLOOKUP(A5,HOP!A:T,20,0)</f>
        <v>直连</v>
      </c>
    </row>
    <row r="6" s="4" customFormat="1" hidden="1" spans="1:9">
      <c r="A6" s="4">
        <v>15873975595</v>
      </c>
      <c r="B6" s="5">
        <v>44432</v>
      </c>
      <c r="C6" s="5">
        <v>44434</v>
      </c>
      <c r="D6" s="4">
        <v>224</v>
      </c>
      <c r="E6" s="4" t="str">
        <f>VLOOKUP(A6,HOP!A:L,12,0)</f>
        <v>224.00</v>
      </c>
      <c r="F6" s="4" t="str">
        <f>VLOOKUP(A6,HOP!A:C,3,0)</f>
        <v>2203699</v>
      </c>
      <c r="G6" s="4">
        <f>D6-E6</f>
        <v>0</v>
      </c>
      <c r="H6" s="4" t="str">
        <f>$H$1&amp;F6</f>
        <v>，2203699</v>
      </c>
      <c r="I6" s="4" t="str">
        <f>VLOOKUP(A6,HOP!A:T,20,0)</f>
        <v>直连</v>
      </c>
    </row>
    <row r="7" s="4" customFormat="1" hidden="1" spans="1:9">
      <c r="A7" s="4">
        <v>15904468920</v>
      </c>
      <c r="B7" s="5">
        <v>44433</v>
      </c>
      <c r="C7" s="5">
        <v>44435</v>
      </c>
      <c r="D7" s="4">
        <v>292</v>
      </c>
      <c r="E7" s="4" t="str">
        <f>VLOOKUP(A7,HOP!A:L,12,0)</f>
        <v>292.00</v>
      </c>
      <c r="F7" s="4" t="str">
        <f>VLOOKUP(A7,HOP!A:C,3,0)</f>
        <v>2206066</v>
      </c>
      <c r="G7" s="4">
        <f>D7-E7</f>
        <v>0</v>
      </c>
      <c r="H7" s="4" t="str">
        <f>$H$1&amp;F7</f>
        <v>，2206066</v>
      </c>
      <c r="I7" s="4" t="str">
        <f>VLOOKUP(A7,HOP!A:T,20,0)</f>
        <v>直连</v>
      </c>
    </row>
    <row r="8" s="4" customFormat="1" hidden="1" spans="1:9">
      <c r="A8" s="4">
        <v>16012007476</v>
      </c>
      <c r="B8" s="5">
        <v>44435</v>
      </c>
      <c r="C8" s="5">
        <v>44437</v>
      </c>
      <c r="D8" s="4">
        <v>454</v>
      </c>
      <c r="E8" s="4" t="str">
        <f>VLOOKUP(A8,HOP!A:L,12,0)</f>
        <v>454.00</v>
      </c>
      <c r="F8" s="4" t="str">
        <f>VLOOKUP(A8,HOP!A:C,3,0)</f>
        <v>2216754</v>
      </c>
      <c r="G8" s="4">
        <f>D8-E8</f>
        <v>0</v>
      </c>
      <c r="H8" s="4" t="str">
        <f>$H$1&amp;F8</f>
        <v>，2216754</v>
      </c>
      <c r="I8" s="4" t="str">
        <f>VLOOKUP(A8,HOP!A:T,20,0)</f>
        <v>直连</v>
      </c>
    </row>
    <row r="9" s="4" customFormat="1" hidden="1" spans="1:9">
      <c r="A9" s="4">
        <v>16019008429</v>
      </c>
      <c r="B9" s="5">
        <v>44432</v>
      </c>
      <c r="C9" s="5">
        <v>44434</v>
      </c>
      <c r="D9" s="4">
        <v>108</v>
      </c>
      <c r="E9" s="4" t="str">
        <f>VLOOKUP(A9,HOP!A:L,12,0)</f>
        <v>108.00</v>
      </c>
      <c r="F9" s="4" t="str">
        <f>VLOOKUP(A9,HOP!A:C,3,0)</f>
        <v>2217839</v>
      </c>
      <c r="G9" s="4">
        <f>D9-E9</f>
        <v>0</v>
      </c>
      <c r="H9" s="4" t="str">
        <f>$H$1&amp;F9</f>
        <v>，2217839</v>
      </c>
      <c r="I9" s="4" t="str">
        <f>VLOOKUP(A9,HOP!A:T,20,0)</f>
        <v>直连</v>
      </c>
    </row>
    <row r="10" s="4" customFormat="1" hidden="1" spans="1:9">
      <c r="A10" s="4">
        <v>16027506277</v>
      </c>
      <c r="B10" s="5">
        <v>44428</v>
      </c>
      <c r="C10" s="5">
        <v>44431</v>
      </c>
      <c r="D10" s="4">
        <v>573</v>
      </c>
      <c r="E10" s="4" t="str">
        <f>VLOOKUP(A10,HOP!A:L,12,0)</f>
        <v>573.00</v>
      </c>
      <c r="F10" s="4" t="str">
        <f>VLOOKUP(A10,HOP!A:C,3,0)</f>
        <v>2218569</v>
      </c>
      <c r="G10" s="4">
        <f>D10-E10</f>
        <v>0</v>
      </c>
      <c r="H10" s="4" t="str">
        <f>$H$1&amp;F10</f>
        <v>，2218569</v>
      </c>
      <c r="I10" s="4" t="str">
        <f>VLOOKUP(A10,HOP!A:T,20,0)</f>
        <v>直连</v>
      </c>
    </row>
    <row r="11" s="4" customFormat="1" hidden="1" spans="1:9">
      <c r="A11" s="4">
        <v>16080305594</v>
      </c>
      <c r="B11" s="5">
        <v>44431</v>
      </c>
      <c r="C11" s="5">
        <v>44435</v>
      </c>
      <c r="D11" s="4">
        <v>0</v>
      </c>
      <c r="E11" s="4" t="str">
        <f>VLOOKUP(A11,HOP!A:L,12,0)</f>
        <v>276.00</v>
      </c>
      <c r="F11" s="4" t="str">
        <f>VLOOKUP(A11,HOP!A:C,3,0)</f>
        <v>2225392</v>
      </c>
      <c r="G11" s="4">
        <f>D11-E11</f>
        <v>-276</v>
      </c>
      <c r="H11" s="4" t="str">
        <f>$H$1&amp;F11</f>
        <v>，2225392</v>
      </c>
      <c r="I11" s="4" t="str">
        <f>VLOOKUP(A11,HOP!A:T,20,0)</f>
        <v>直连</v>
      </c>
    </row>
    <row r="12" s="4" customFormat="1" hidden="1" spans="1:9">
      <c r="A12" s="4">
        <v>16080562148</v>
      </c>
      <c r="B12" s="5">
        <v>44431</v>
      </c>
      <c r="C12" s="5">
        <v>44433</v>
      </c>
      <c r="D12" s="4">
        <v>204</v>
      </c>
      <c r="E12" s="4" t="str">
        <f>VLOOKUP(A12,HOP!A:L,12,0)</f>
        <v>204.00</v>
      </c>
      <c r="F12" s="4" t="str">
        <f>VLOOKUP(A12,HOP!A:C,3,0)</f>
        <v>2225462</v>
      </c>
      <c r="G12" s="4">
        <f>D12-E12</f>
        <v>0</v>
      </c>
      <c r="H12" s="4" t="str">
        <f>$H$1&amp;F12</f>
        <v>，2225462</v>
      </c>
      <c r="I12" s="4" t="str">
        <f>VLOOKUP(A12,HOP!A:T,20,0)</f>
        <v>直连</v>
      </c>
    </row>
    <row r="13" s="4" customFormat="1" hidden="1" spans="1:9">
      <c r="A13" s="4">
        <v>16099542708</v>
      </c>
      <c r="B13" s="5">
        <v>44428</v>
      </c>
      <c r="C13" s="5">
        <v>44431</v>
      </c>
      <c r="D13" s="4">
        <v>111</v>
      </c>
      <c r="E13" s="4" t="str">
        <f>VLOOKUP(A13,HOP!A:L,12,0)</f>
        <v>111.00</v>
      </c>
      <c r="F13" s="4" t="str">
        <f>VLOOKUP(A13,HOP!A:C,3,0)</f>
        <v>2227777</v>
      </c>
      <c r="G13" s="4">
        <f>D13-E13</f>
        <v>0</v>
      </c>
      <c r="H13" s="4" t="str">
        <f>$H$1&amp;F13</f>
        <v>，2227777</v>
      </c>
      <c r="I13" s="4" t="str">
        <f>VLOOKUP(A13,HOP!A:T,20,0)</f>
        <v>直连</v>
      </c>
    </row>
    <row r="14" s="4" customFormat="1" hidden="1" spans="1:9">
      <c r="A14" s="4">
        <v>16100312469</v>
      </c>
      <c r="B14" s="5">
        <v>44429</v>
      </c>
      <c r="C14" s="5">
        <v>44432</v>
      </c>
      <c r="D14" s="4">
        <v>132</v>
      </c>
      <c r="E14" s="4" t="str">
        <f>VLOOKUP(A14,HOP!A:L,12,0)</f>
        <v>132.00</v>
      </c>
      <c r="F14" s="4" t="str">
        <f>VLOOKUP(A14,HOP!A:C,3,0)</f>
        <v>2227990</v>
      </c>
      <c r="G14" s="4">
        <f>D14-E14</f>
        <v>0</v>
      </c>
      <c r="H14" s="4" t="str">
        <f>$H$1&amp;F14</f>
        <v>，2227990</v>
      </c>
      <c r="I14" s="4" t="str">
        <f>VLOOKUP(A14,HOP!A:T,20,0)</f>
        <v>直连</v>
      </c>
    </row>
    <row r="15" s="4" customFormat="1" hidden="1" spans="1:9">
      <c r="A15" s="4">
        <v>16102008170</v>
      </c>
      <c r="B15" s="5">
        <v>44430</v>
      </c>
      <c r="C15" s="5">
        <v>44436</v>
      </c>
      <c r="D15" s="4">
        <v>204</v>
      </c>
      <c r="E15" s="4" t="str">
        <f>VLOOKUP(A15,HOP!A:L,12,0)</f>
        <v>204.00</v>
      </c>
      <c r="F15" s="4" t="str">
        <f>VLOOKUP(A15,HOP!A:C,3,0)</f>
        <v>2228311</v>
      </c>
      <c r="G15" s="4">
        <f>D15-E15</f>
        <v>0</v>
      </c>
      <c r="H15" s="4" t="str">
        <f>$H$1&amp;F15</f>
        <v>，2228311</v>
      </c>
      <c r="I15" s="4" t="str">
        <f>VLOOKUP(A15,HOP!A:T,20,0)</f>
        <v>直连</v>
      </c>
    </row>
    <row r="16" s="4" customFormat="1" hidden="1" spans="1:9">
      <c r="A16" s="4">
        <v>16107607085</v>
      </c>
      <c r="B16" s="5">
        <v>44429</v>
      </c>
      <c r="C16" s="5">
        <v>44431</v>
      </c>
      <c r="D16" s="4">
        <v>32</v>
      </c>
      <c r="E16" s="4" t="str">
        <f>VLOOKUP(A16,HOP!A:L,12,0)</f>
        <v>32.00</v>
      </c>
      <c r="F16" s="4" t="str">
        <f>VLOOKUP(A16,HOP!A:C,3,0)</f>
        <v>2228543</v>
      </c>
      <c r="G16" s="4">
        <f>D16-E16</f>
        <v>0</v>
      </c>
      <c r="H16" s="4" t="str">
        <f>$H$1&amp;F16</f>
        <v>，2228543</v>
      </c>
      <c r="I16" s="4" t="str">
        <f>VLOOKUP(A16,HOP!A:T,20,0)</f>
        <v>直连</v>
      </c>
    </row>
    <row r="17" s="4" customFormat="1" hidden="1" spans="1:9">
      <c r="A17" s="4">
        <v>16111368672</v>
      </c>
      <c r="B17" s="5">
        <v>44435</v>
      </c>
      <c r="C17" s="5">
        <v>44437</v>
      </c>
      <c r="D17" s="4">
        <v>272</v>
      </c>
      <c r="E17" s="4" t="str">
        <f>VLOOKUP(A17,HOP!A:L,12,0)</f>
        <v>272.00</v>
      </c>
      <c r="F17" s="4" t="str">
        <f>VLOOKUP(A17,HOP!A:C,3,0)</f>
        <v>2229328</v>
      </c>
      <c r="G17" s="4">
        <f t="shared" ref="G17:G34" si="0">D17-E17</f>
        <v>0</v>
      </c>
      <c r="H17" s="4" t="str">
        <f t="shared" ref="H17:H34" si="1">$H$1&amp;F17</f>
        <v>，2229328</v>
      </c>
      <c r="I17" s="4" t="str">
        <f>VLOOKUP(A17,HOP!A:T,20,0)</f>
        <v>直连</v>
      </c>
    </row>
    <row r="18" s="4" customFormat="1" hidden="1" spans="1:9">
      <c r="A18" s="4">
        <v>16111713505</v>
      </c>
      <c r="B18" s="5">
        <v>44430</v>
      </c>
      <c r="C18" s="5">
        <v>44434</v>
      </c>
      <c r="D18" s="4">
        <v>425</v>
      </c>
      <c r="E18" s="4" t="str">
        <f>VLOOKUP(A18,HOP!A:L,12,0)</f>
        <v>425.00</v>
      </c>
      <c r="F18" s="4" t="str">
        <f>VLOOKUP(A18,HOP!A:C,3,0)</f>
        <v>2229375</v>
      </c>
      <c r="G18" s="4">
        <f t="shared" si="0"/>
        <v>0</v>
      </c>
      <c r="H18" s="4" t="str">
        <f t="shared" si="1"/>
        <v>，2229375</v>
      </c>
      <c r="I18" s="4" t="str">
        <f>VLOOKUP(A18,HOP!A:T,20,0)</f>
        <v>直连</v>
      </c>
    </row>
    <row r="19" s="4" customFormat="1" hidden="1" spans="1:9">
      <c r="A19" s="4">
        <v>16111761924</v>
      </c>
      <c r="B19" s="5">
        <v>44433</v>
      </c>
      <c r="C19" s="5">
        <v>44435</v>
      </c>
      <c r="D19" s="4">
        <v>238</v>
      </c>
      <c r="E19" s="4" t="str">
        <f>VLOOKUP(A19,HOP!A:L,12,0)</f>
        <v>238.00</v>
      </c>
      <c r="F19" s="4" t="str">
        <f>VLOOKUP(A19,HOP!A:C,3,0)</f>
        <v>2229388</v>
      </c>
      <c r="G19" s="4">
        <f t="shared" si="0"/>
        <v>0</v>
      </c>
      <c r="H19" s="4" t="str">
        <f t="shared" si="1"/>
        <v>，2229388</v>
      </c>
      <c r="I19" s="4" t="str">
        <f>VLOOKUP(A19,HOP!A:T,20,0)</f>
        <v>直连</v>
      </c>
    </row>
    <row r="20" s="4" customFormat="1" hidden="1" spans="1:9">
      <c r="A20" s="4">
        <v>16118221923</v>
      </c>
      <c r="B20" s="5">
        <v>44433</v>
      </c>
      <c r="C20" s="5">
        <v>44436</v>
      </c>
      <c r="D20" s="4">
        <v>198</v>
      </c>
      <c r="E20" s="4" t="str">
        <f>VLOOKUP(A20,HOP!A:L,12,0)</f>
        <v>198.00</v>
      </c>
      <c r="F20" s="4" t="str">
        <f>VLOOKUP(A20,HOP!A:C,3,0)</f>
        <v>2230129</v>
      </c>
      <c r="G20" s="4">
        <f t="shared" si="0"/>
        <v>0</v>
      </c>
      <c r="H20" s="4" t="str">
        <f t="shared" si="1"/>
        <v>，2230129</v>
      </c>
      <c r="I20" s="4" t="str">
        <f>VLOOKUP(A20,HOP!A:T,20,0)</f>
        <v>直连</v>
      </c>
    </row>
    <row r="21" s="4" customFormat="1" hidden="1" spans="1:9">
      <c r="A21" s="4">
        <v>16119276040</v>
      </c>
      <c r="B21" s="5">
        <v>44432</v>
      </c>
      <c r="C21" s="5">
        <v>44434</v>
      </c>
      <c r="D21" s="4">
        <v>82</v>
      </c>
      <c r="E21" s="4" t="str">
        <f>VLOOKUP(A21,HOP!A:L,12,0)</f>
        <v>82.00</v>
      </c>
      <c r="F21" s="4" t="str">
        <f>VLOOKUP(A21,HOP!A:C,3,0)</f>
        <v>2230388</v>
      </c>
      <c r="G21" s="4">
        <f t="shared" si="0"/>
        <v>0</v>
      </c>
      <c r="H21" s="4" t="str">
        <f t="shared" si="1"/>
        <v>，2230388</v>
      </c>
      <c r="I21" s="4" t="str">
        <f>VLOOKUP(A21,HOP!A:T,20,0)</f>
        <v>直连</v>
      </c>
    </row>
    <row r="22" s="4" customFormat="1" hidden="1" spans="1:9">
      <c r="A22" s="4">
        <v>16121697611</v>
      </c>
      <c r="B22" s="5">
        <v>44434</v>
      </c>
      <c r="C22" s="5">
        <v>44437</v>
      </c>
      <c r="D22" s="4">
        <v>821</v>
      </c>
      <c r="E22" s="4" t="str">
        <f>VLOOKUP(A22,HOP!A:L,12,0)</f>
        <v>821.00</v>
      </c>
      <c r="F22" s="4" t="str">
        <f>VLOOKUP(A22,HOP!A:C,3,0)</f>
        <v>2230961</v>
      </c>
      <c r="G22" s="4">
        <f t="shared" si="0"/>
        <v>0</v>
      </c>
      <c r="H22" s="4" t="str">
        <f t="shared" si="1"/>
        <v>，2230961</v>
      </c>
      <c r="I22" s="4" t="str">
        <f>VLOOKUP(A22,HOP!A:T,20,0)</f>
        <v>直连</v>
      </c>
    </row>
    <row r="23" s="4" customFormat="1" hidden="1" spans="1:9">
      <c r="A23" s="4">
        <v>16122185406</v>
      </c>
      <c r="B23" s="5">
        <v>44432</v>
      </c>
      <c r="C23" s="5">
        <v>44434</v>
      </c>
      <c r="D23" s="4">
        <v>408</v>
      </c>
      <c r="E23" s="4" t="str">
        <f>VLOOKUP(A23,HOP!A:L,12,0)</f>
        <v>408.00</v>
      </c>
      <c r="F23" s="4" t="str">
        <f>VLOOKUP(A23,HOP!A:C,3,0)</f>
        <v>2231080</v>
      </c>
      <c r="G23" s="4">
        <f t="shared" si="0"/>
        <v>0</v>
      </c>
      <c r="H23" s="4" t="str">
        <f t="shared" si="1"/>
        <v>，2231080</v>
      </c>
      <c r="I23" s="4" t="str">
        <f>VLOOKUP(A23,HOP!A:T,20,0)</f>
        <v>直连</v>
      </c>
    </row>
    <row r="24" s="4" customFormat="1" hidden="1" spans="1:9">
      <c r="A24" s="4">
        <v>16122194402</v>
      </c>
      <c r="B24" s="5">
        <v>44432</v>
      </c>
      <c r="C24" s="5">
        <v>44434</v>
      </c>
      <c r="D24" s="4">
        <v>428</v>
      </c>
      <c r="E24" s="4" t="str">
        <f>VLOOKUP(A24,HOP!A:L,12,0)</f>
        <v>428.00</v>
      </c>
      <c r="F24" s="4" t="str">
        <f>VLOOKUP(A24,HOP!A:C,3,0)</f>
        <v>2231082</v>
      </c>
      <c r="G24" s="4">
        <f t="shared" si="0"/>
        <v>0</v>
      </c>
      <c r="H24" s="4" t="str">
        <f t="shared" si="1"/>
        <v>，2231082</v>
      </c>
      <c r="I24" s="4" t="str">
        <f>VLOOKUP(A24,HOP!A:T,20,0)</f>
        <v>直连</v>
      </c>
    </row>
    <row r="25" s="4" customFormat="1" hidden="1" spans="1:9">
      <c r="A25" s="4">
        <v>16127891060</v>
      </c>
      <c r="B25" s="5">
        <v>44432</v>
      </c>
      <c r="C25" s="5">
        <v>44435</v>
      </c>
      <c r="D25" s="4">
        <v>459</v>
      </c>
      <c r="E25" s="4" t="str">
        <f>VLOOKUP(A25,HOP!A:L,12,0)</f>
        <v>459.00</v>
      </c>
      <c r="F25" s="4" t="str">
        <f>VLOOKUP(A25,HOP!A:C,3,0)</f>
        <v>2231572</v>
      </c>
      <c r="G25" s="4">
        <f t="shared" si="0"/>
        <v>0</v>
      </c>
      <c r="H25" s="4" t="str">
        <f t="shared" si="1"/>
        <v>，2231572</v>
      </c>
      <c r="I25" s="4" t="str">
        <f>VLOOKUP(A25,HOP!A:T,20,0)</f>
        <v>直连</v>
      </c>
    </row>
    <row r="26" s="4" customFormat="1" hidden="1" spans="1:9">
      <c r="A26" s="4">
        <v>16130065500</v>
      </c>
      <c r="B26" s="5">
        <v>44435</v>
      </c>
      <c r="C26" s="5">
        <v>44437</v>
      </c>
      <c r="D26" s="4">
        <v>992</v>
      </c>
      <c r="E26" s="4" t="str">
        <f>VLOOKUP(A26,HOP!A:L,12,0)</f>
        <v>992.00</v>
      </c>
      <c r="F26" s="4" t="str">
        <f>VLOOKUP(A26,HOP!A:C,3,0)</f>
        <v>2232159</v>
      </c>
      <c r="G26" s="4">
        <f>D26-E26</f>
        <v>0</v>
      </c>
      <c r="H26" s="4" t="str">
        <f>$H$1&amp;F26</f>
        <v>，2232159</v>
      </c>
      <c r="I26" s="4" t="str">
        <f>VLOOKUP(A26,HOP!A:T,20,0)</f>
        <v>直连</v>
      </c>
    </row>
    <row r="27" s="4" customFormat="1" hidden="1" spans="1:9">
      <c r="A27" s="4">
        <v>16131917141</v>
      </c>
      <c r="B27" s="5">
        <v>44434</v>
      </c>
      <c r="C27" s="5">
        <v>44437</v>
      </c>
      <c r="D27" s="4">
        <v>219</v>
      </c>
      <c r="E27" s="4" t="str">
        <f>VLOOKUP(A27,HOP!A:L,12,0)</f>
        <v>219.00</v>
      </c>
      <c r="F27" s="4" t="str">
        <f>VLOOKUP(A27,HOP!A:C,3,0)</f>
        <v>2232604</v>
      </c>
      <c r="G27" s="4">
        <f>D27-E27</f>
        <v>0</v>
      </c>
      <c r="H27" s="4" t="str">
        <f>$H$1&amp;F27</f>
        <v>，2232604</v>
      </c>
      <c r="I27" s="4" t="str">
        <f>VLOOKUP(A27,HOP!A:T,20,0)</f>
        <v>直连</v>
      </c>
    </row>
    <row r="28" s="4" customFormat="1" spans="1:10">
      <c r="A28" s="4">
        <v>15093216720</v>
      </c>
      <c r="B28" s="5">
        <v>44421</v>
      </c>
      <c r="C28" s="5">
        <v>44424</v>
      </c>
      <c r="D28" s="4">
        <v>5.8</v>
      </c>
      <c r="E28" s="4" t="e">
        <f>VLOOKUP(A28,HOP!A:L,12,0)</f>
        <v>#N/A</v>
      </c>
      <c r="F28" s="4">
        <v>2098592</v>
      </c>
      <c r="G28" s="4" t="e">
        <f>D28-E28</f>
        <v>#N/A</v>
      </c>
      <c r="H28" s="4" t="str">
        <f>$H$1&amp;F28</f>
        <v>，2098592</v>
      </c>
      <c r="I28" s="4" t="e">
        <f>VLOOKUP(A28,HOP!A:T,20,0)</f>
        <v>#N/A</v>
      </c>
      <c r="J28" s="4" t="s">
        <v>125</v>
      </c>
    </row>
    <row r="29" s="4" customFormat="1" hidden="1" spans="1:9">
      <c r="A29" s="4">
        <v>16137377767</v>
      </c>
      <c r="B29" s="5">
        <v>44433</v>
      </c>
      <c r="C29" s="5">
        <v>44435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>D29-E29</f>
        <v>#N/A</v>
      </c>
      <c r="H29" s="4" t="e">
        <f>$H$1&amp;F29</f>
        <v>#N/A</v>
      </c>
      <c r="I29" s="4" t="e">
        <f>VLOOKUP(A29,HOP!A:T,20,0)</f>
        <v>#N/A</v>
      </c>
    </row>
    <row r="30" s="4" customFormat="1" hidden="1" spans="1:9">
      <c r="A30" s="4">
        <v>16139402719</v>
      </c>
      <c r="B30" s="5">
        <v>44434</v>
      </c>
      <c r="C30" s="5">
        <v>44436</v>
      </c>
      <c r="D30" s="4">
        <v>190</v>
      </c>
      <c r="E30" s="4" t="str">
        <f>VLOOKUP(A30,HOP!A:L,12,0)</f>
        <v>190.00</v>
      </c>
      <c r="F30" s="4" t="str">
        <f>VLOOKUP(A30,HOP!A:C,3,0)</f>
        <v>2233531</v>
      </c>
      <c r="G30" s="4">
        <f>D30-E30</f>
        <v>0</v>
      </c>
      <c r="H30" s="4" t="str">
        <f>$H$1&amp;F30</f>
        <v>，2233531</v>
      </c>
      <c r="I30" s="4" t="str">
        <f>VLOOKUP(A30,HOP!A:T,20,0)</f>
        <v>直连</v>
      </c>
    </row>
    <row r="31" s="4" customFormat="1" spans="1:10">
      <c r="A31" s="4">
        <v>15698067998</v>
      </c>
      <c r="B31" s="5">
        <v>44428</v>
      </c>
      <c r="C31" s="5">
        <v>44430</v>
      </c>
      <c r="D31" s="4">
        <v>1.3</v>
      </c>
      <c r="E31" s="4" t="e">
        <f>VLOOKUP(A31,HOP!A:L,12,0)</f>
        <v>#N/A</v>
      </c>
      <c r="F31" s="4">
        <v>2183457</v>
      </c>
      <c r="G31" s="4" t="e">
        <f>D31-E31</f>
        <v>#N/A</v>
      </c>
      <c r="H31" s="4" t="str">
        <f>$H$1&amp;F31</f>
        <v>，2183457</v>
      </c>
      <c r="I31" s="4" t="e">
        <f>VLOOKUP(A31,HOP!A:T,20,0)</f>
        <v>#N/A</v>
      </c>
      <c r="J31" s="4" t="s">
        <v>126</v>
      </c>
    </row>
    <row r="32" s="4" customFormat="1" hidden="1" spans="1:9">
      <c r="A32" s="4">
        <v>15022351380</v>
      </c>
      <c r="B32" s="5">
        <v>44435</v>
      </c>
      <c r="C32" s="5">
        <v>44437</v>
      </c>
      <c r="D32" s="4">
        <v>188</v>
      </c>
      <c r="E32" s="4" t="str">
        <f>VLOOKUP(A32,HOP!A:L,12,0)</f>
        <v>188.00</v>
      </c>
      <c r="F32" s="4" t="str">
        <f>VLOOKUP(A32,HOP!A:C,3,0)</f>
        <v>2086719</v>
      </c>
      <c r="G32" s="4">
        <f>D32-E32</f>
        <v>0</v>
      </c>
      <c r="H32" s="4" t="str">
        <f>$H$1&amp;F32</f>
        <v>，2086719</v>
      </c>
      <c r="I32" s="4" t="str">
        <f>VLOOKUP(A32,HOP!A:T,20,0)</f>
        <v>直连</v>
      </c>
    </row>
    <row r="34" spans="4:4">
      <c r="D34" s="4">
        <f>SUM(D2:D33)</f>
        <v>7923.74</v>
      </c>
    </row>
    <row r="40" spans="1:1">
      <c r="A40" s="4" t="s">
        <v>127</v>
      </c>
    </row>
    <row r="41" spans="1:1">
      <c r="A41" s="4" t="s">
        <v>128</v>
      </c>
    </row>
    <row r="42" spans="1:1">
      <c r="A42" s="4" t="s">
        <v>129</v>
      </c>
    </row>
  </sheetData>
  <autoFilter ref="A1:XFD34">
    <filterColumn colId="3">
      <filters blank="1">
        <filter val="190"/>
        <filter val="111"/>
        <filter val="292"/>
        <filter val="992"/>
        <filter val="314"/>
        <filter val="454"/>
        <filter val="198"/>
        <filter val="219"/>
        <filter val="459"/>
        <filter val="821"/>
        <filter val="1.3"/>
        <filter val="224"/>
        <filter val="14.4"/>
        <filter val="48.24"/>
        <filter val="7923.74"/>
        <filter val="425"/>
        <filter val="428"/>
        <filter val="5.8"/>
        <filter val="32"/>
        <filter val="132"/>
        <filter val="272"/>
        <filter val="573"/>
        <filter val="238"/>
        <filter val="82"/>
        <filter val="204"/>
        <filter val="286"/>
        <filter val="108"/>
        <filter val="188"/>
        <filter val="408"/>
      </filters>
    </filterColumn>
    <filterColumn colId="6">
      <filters blank="1">
        <filter val="#N/A"/>
        <filter val="-1.6"/>
        <filter val="-5.3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130</v>
      </c>
      <c r="B1" s="2" t="s">
        <v>131</v>
      </c>
      <c r="C1" s="2" t="s">
        <v>132</v>
      </c>
      <c r="D1" s="2" t="s">
        <v>133</v>
      </c>
      <c r="E1" s="2" t="s">
        <v>13</v>
      </c>
      <c r="F1" s="2" t="s">
        <v>5</v>
      </c>
      <c r="G1" s="2" t="s">
        <v>6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</row>
    <row r="2" s="1" customFormat="1" spans="1:20">
      <c r="A2" s="3">
        <v>16139402719</v>
      </c>
      <c r="B2" s="1" t="s">
        <v>147</v>
      </c>
      <c r="C2" s="1" t="s">
        <v>148</v>
      </c>
      <c r="D2" s="1" t="s">
        <v>149</v>
      </c>
      <c r="E2" s="1" t="s">
        <v>150</v>
      </c>
      <c r="F2" s="1" t="s">
        <v>147</v>
      </c>
      <c r="G2" s="1" t="s">
        <v>151</v>
      </c>
      <c r="H2" s="1" t="s">
        <v>152</v>
      </c>
      <c r="I2" s="1" t="s">
        <v>153</v>
      </c>
      <c r="J2" s="1" t="s">
        <v>29</v>
      </c>
      <c r="K2" s="1" t="s">
        <v>154</v>
      </c>
      <c r="L2" s="1" t="s">
        <v>154</v>
      </c>
      <c r="M2" s="1" t="s">
        <v>155</v>
      </c>
      <c r="N2" s="1" t="s">
        <v>155</v>
      </c>
      <c r="O2" s="1" t="s">
        <v>156</v>
      </c>
      <c r="P2" s="1" t="s">
        <v>157</v>
      </c>
      <c r="Q2" s="1" t="s">
        <v>158</v>
      </c>
      <c r="R2" s="1" t="s">
        <v>159</v>
      </c>
      <c r="S2" s="1" t="s">
        <v>160</v>
      </c>
      <c r="T2" s="1" t="s">
        <v>161</v>
      </c>
    </row>
    <row r="3" s="1" customFormat="1" spans="1:20">
      <c r="A3" s="3">
        <v>16131917141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147</v>
      </c>
      <c r="G3" s="1" t="s">
        <v>166</v>
      </c>
      <c r="H3" s="1" t="s">
        <v>152</v>
      </c>
      <c r="I3" s="1" t="s">
        <v>167</v>
      </c>
      <c r="J3" s="1" t="s">
        <v>29</v>
      </c>
      <c r="K3" s="1" t="s">
        <v>168</v>
      </c>
      <c r="L3" s="1" t="s">
        <v>168</v>
      </c>
      <c r="M3" s="1" t="s">
        <v>155</v>
      </c>
      <c r="N3" s="1" t="s">
        <v>155</v>
      </c>
      <c r="O3" s="1" t="s">
        <v>156</v>
      </c>
      <c r="P3" s="1" t="s">
        <v>157</v>
      </c>
      <c r="Q3" s="1" t="s">
        <v>169</v>
      </c>
      <c r="R3" s="1" t="s">
        <v>159</v>
      </c>
      <c r="S3" s="1" t="s">
        <v>160</v>
      </c>
      <c r="T3" s="1" t="s">
        <v>161</v>
      </c>
    </row>
    <row r="4" s="1" customFormat="1" spans="1:20">
      <c r="A4" s="3">
        <v>16130065500</v>
      </c>
      <c r="B4" s="1" t="s">
        <v>162</v>
      </c>
      <c r="C4" s="1" t="s">
        <v>170</v>
      </c>
      <c r="D4" s="1" t="s">
        <v>171</v>
      </c>
      <c r="E4" s="1" t="s">
        <v>172</v>
      </c>
      <c r="F4" s="1" t="s">
        <v>173</v>
      </c>
      <c r="G4" s="1" t="s">
        <v>166</v>
      </c>
      <c r="H4" s="1" t="s">
        <v>152</v>
      </c>
      <c r="I4" s="1" t="s">
        <v>174</v>
      </c>
      <c r="J4" s="1" t="s">
        <v>29</v>
      </c>
      <c r="K4" s="1" t="s">
        <v>175</v>
      </c>
      <c r="L4" s="1" t="s">
        <v>175</v>
      </c>
      <c r="M4" s="1" t="s">
        <v>155</v>
      </c>
      <c r="N4" s="1" t="s">
        <v>155</v>
      </c>
      <c r="O4" s="1" t="s">
        <v>156</v>
      </c>
      <c r="P4" s="1" t="s">
        <v>157</v>
      </c>
      <c r="Q4" s="1" t="s">
        <v>176</v>
      </c>
      <c r="R4" s="1" t="s">
        <v>159</v>
      </c>
      <c r="S4" s="1" t="s">
        <v>160</v>
      </c>
      <c r="T4" s="1" t="s">
        <v>161</v>
      </c>
    </row>
    <row r="5" s="1" customFormat="1" spans="1:20">
      <c r="A5" s="3">
        <v>16127891060</v>
      </c>
      <c r="B5" s="1" t="s">
        <v>177</v>
      </c>
      <c r="C5" s="1" t="s">
        <v>178</v>
      </c>
      <c r="D5" s="1" t="s">
        <v>179</v>
      </c>
      <c r="E5" s="1" t="s">
        <v>180</v>
      </c>
      <c r="F5" s="1" t="s">
        <v>177</v>
      </c>
      <c r="G5" s="1" t="s">
        <v>173</v>
      </c>
      <c r="H5" s="1" t="s">
        <v>152</v>
      </c>
      <c r="I5" s="1" t="s">
        <v>181</v>
      </c>
      <c r="J5" s="1" t="s">
        <v>29</v>
      </c>
      <c r="K5" s="1" t="s">
        <v>182</v>
      </c>
      <c r="L5" s="1" t="s">
        <v>182</v>
      </c>
      <c r="M5" s="1" t="s">
        <v>155</v>
      </c>
      <c r="N5" s="1" t="s">
        <v>155</v>
      </c>
      <c r="O5" s="1" t="s">
        <v>156</v>
      </c>
      <c r="P5" s="1" t="s">
        <v>157</v>
      </c>
      <c r="Q5" s="1" t="s">
        <v>183</v>
      </c>
      <c r="R5" s="1" t="s">
        <v>159</v>
      </c>
      <c r="S5" s="1" t="s">
        <v>160</v>
      </c>
      <c r="T5" s="1" t="s">
        <v>161</v>
      </c>
    </row>
    <row r="6" s="1" customFormat="1" spans="1:20">
      <c r="A6" s="3">
        <v>16122194402</v>
      </c>
      <c r="B6" s="1" t="s">
        <v>177</v>
      </c>
      <c r="C6" s="1" t="s">
        <v>184</v>
      </c>
      <c r="D6" s="1" t="s">
        <v>185</v>
      </c>
      <c r="E6" s="1" t="s">
        <v>186</v>
      </c>
      <c r="F6" s="1" t="s">
        <v>177</v>
      </c>
      <c r="G6" s="1" t="s">
        <v>147</v>
      </c>
      <c r="H6" s="1" t="s">
        <v>152</v>
      </c>
      <c r="I6" s="1" t="s">
        <v>187</v>
      </c>
      <c r="J6" s="1" t="s">
        <v>29</v>
      </c>
      <c r="K6" s="1" t="s">
        <v>188</v>
      </c>
      <c r="L6" s="1" t="s">
        <v>188</v>
      </c>
      <c r="M6" s="1" t="s">
        <v>155</v>
      </c>
      <c r="N6" s="1" t="s">
        <v>155</v>
      </c>
      <c r="O6" s="1" t="s">
        <v>156</v>
      </c>
      <c r="P6" s="1" t="s">
        <v>157</v>
      </c>
      <c r="Q6" s="1" t="s">
        <v>189</v>
      </c>
      <c r="R6" s="1" t="s">
        <v>159</v>
      </c>
      <c r="S6" s="1" t="s">
        <v>160</v>
      </c>
      <c r="T6" s="1" t="s">
        <v>161</v>
      </c>
    </row>
    <row r="7" s="1" customFormat="1" spans="1:20">
      <c r="A7" s="3">
        <v>16122185406</v>
      </c>
      <c r="B7" s="1" t="s">
        <v>177</v>
      </c>
      <c r="C7" s="1" t="s">
        <v>190</v>
      </c>
      <c r="D7" s="1" t="s">
        <v>191</v>
      </c>
      <c r="E7" s="1" t="s">
        <v>192</v>
      </c>
      <c r="F7" s="1" t="s">
        <v>177</v>
      </c>
      <c r="G7" s="1" t="s">
        <v>147</v>
      </c>
      <c r="H7" s="1" t="s">
        <v>152</v>
      </c>
      <c r="I7" s="1" t="s">
        <v>193</v>
      </c>
      <c r="J7" s="1" t="s">
        <v>29</v>
      </c>
      <c r="K7" s="1" t="s">
        <v>194</v>
      </c>
      <c r="L7" s="1" t="s">
        <v>194</v>
      </c>
      <c r="M7" s="1" t="s">
        <v>155</v>
      </c>
      <c r="N7" s="1" t="s">
        <v>155</v>
      </c>
      <c r="O7" s="1" t="s">
        <v>156</v>
      </c>
      <c r="P7" s="1" t="s">
        <v>157</v>
      </c>
      <c r="Q7" s="1" t="s">
        <v>195</v>
      </c>
      <c r="R7" s="1" t="s">
        <v>159</v>
      </c>
      <c r="S7" s="1" t="s">
        <v>160</v>
      </c>
      <c r="T7" s="1" t="s">
        <v>161</v>
      </c>
    </row>
    <row r="8" s="1" customFormat="1" spans="1:20">
      <c r="A8" s="3">
        <v>16121697611</v>
      </c>
      <c r="B8" s="1" t="s">
        <v>196</v>
      </c>
      <c r="C8" s="1" t="s">
        <v>197</v>
      </c>
      <c r="D8" s="1" t="s">
        <v>198</v>
      </c>
      <c r="E8" s="1" t="s">
        <v>199</v>
      </c>
      <c r="F8" s="1" t="s">
        <v>147</v>
      </c>
      <c r="G8" s="1" t="s">
        <v>166</v>
      </c>
      <c r="H8" s="1" t="s">
        <v>152</v>
      </c>
      <c r="I8" s="1" t="s">
        <v>200</v>
      </c>
      <c r="J8" s="1" t="s">
        <v>29</v>
      </c>
      <c r="K8" s="1" t="s">
        <v>201</v>
      </c>
      <c r="L8" s="1" t="s">
        <v>201</v>
      </c>
      <c r="M8" s="1" t="s">
        <v>155</v>
      </c>
      <c r="N8" s="1" t="s">
        <v>155</v>
      </c>
      <c r="O8" s="1" t="s">
        <v>156</v>
      </c>
      <c r="P8" s="1" t="s">
        <v>157</v>
      </c>
      <c r="Q8" s="1" t="s">
        <v>202</v>
      </c>
      <c r="R8" s="1" t="s">
        <v>159</v>
      </c>
      <c r="S8" s="1" t="s">
        <v>160</v>
      </c>
      <c r="T8" s="1" t="s">
        <v>161</v>
      </c>
    </row>
    <row r="9" s="1" customFormat="1" spans="1:20">
      <c r="A9" s="3">
        <v>16119276040</v>
      </c>
      <c r="B9" s="1" t="s">
        <v>196</v>
      </c>
      <c r="C9" s="1" t="s">
        <v>203</v>
      </c>
      <c r="D9" s="1" t="s">
        <v>204</v>
      </c>
      <c r="E9" s="1" t="s">
        <v>205</v>
      </c>
      <c r="F9" s="1" t="s">
        <v>177</v>
      </c>
      <c r="G9" s="1" t="s">
        <v>147</v>
      </c>
      <c r="H9" s="1" t="s">
        <v>152</v>
      </c>
      <c r="I9" s="1" t="s">
        <v>206</v>
      </c>
      <c r="J9" s="1" t="s">
        <v>29</v>
      </c>
      <c r="K9" s="1" t="s">
        <v>207</v>
      </c>
      <c r="L9" s="1" t="s">
        <v>207</v>
      </c>
      <c r="M9" s="1" t="s">
        <v>155</v>
      </c>
      <c r="N9" s="1" t="s">
        <v>155</v>
      </c>
      <c r="O9" s="1" t="s">
        <v>156</v>
      </c>
      <c r="P9" s="1" t="s">
        <v>157</v>
      </c>
      <c r="Q9" s="1" t="s">
        <v>208</v>
      </c>
      <c r="R9" s="1" t="s">
        <v>159</v>
      </c>
      <c r="S9" s="1" t="s">
        <v>160</v>
      </c>
      <c r="T9" s="1" t="s">
        <v>161</v>
      </c>
    </row>
    <row r="10" s="1" customFormat="1" spans="1:20">
      <c r="A10" s="3">
        <v>16118221923</v>
      </c>
      <c r="B10" s="1" t="s">
        <v>196</v>
      </c>
      <c r="C10" s="1" t="s">
        <v>209</v>
      </c>
      <c r="D10" s="1" t="s">
        <v>210</v>
      </c>
      <c r="E10" s="1" t="s">
        <v>211</v>
      </c>
      <c r="F10" s="1" t="s">
        <v>162</v>
      </c>
      <c r="G10" s="1" t="s">
        <v>151</v>
      </c>
      <c r="H10" s="1" t="s">
        <v>152</v>
      </c>
      <c r="I10" s="1" t="s">
        <v>212</v>
      </c>
      <c r="J10" s="1" t="s">
        <v>29</v>
      </c>
      <c r="K10" s="1" t="s">
        <v>213</v>
      </c>
      <c r="L10" s="1" t="s">
        <v>213</v>
      </c>
      <c r="M10" s="1" t="s">
        <v>155</v>
      </c>
      <c r="N10" s="1" t="s">
        <v>155</v>
      </c>
      <c r="O10" s="1" t="s">
        <v>156</v>
      </c>
      <c r="P10" s="1" t="s">
        <v>157</v>
      </c>
      <c r="Q10" s="1" t="s">
        <v>214</v>
      </c>
      <c r="R10" s="1" t="s">
        <v>159</v>
      </c>
      <c r="S10" s="1" t="s">
        <v>160</v>
      </c>
      <c r="T10" s="1" t="s">
        <v>161</v>
      </c>
    </row>
    <row r="11" s="1" customFormat="1" spans="1:20">
      <c r="A11" s="3">
        <v>16111761924</v>
      </c>
      <c r="B11" s="1" t="s">
        <v>215</v>
      </c>
      <c r="C11" s="1" t="s">
        <v>216</v>
      </c>
      <c r="D11" s="1" t="s">
        <v>217</v>
      </c>
      <c r="E11" s="1" t="s">
        <v>218</v>
      </c>
      <c r="F11" s="1" t="s">
        <v>162</v>
      </c>
      <c r="G11" s="1" t="s">
        <v>173</v>
      </c>
      <c r="H11" s="1" t="s">
        <v>152</v>
      </c>
      <c r="I11" s="1" t="s">
        <v>219</v>
      </c>
      <c r="J11" s="1" t="s">
        <v>29</v>
      </c>
      <c r="K11" s="1" t="s">
        <v>220</v>
      </c>
      <c r="L11" s="1" t="s">
        <v>220</v>
      </c>
      <c r="M11" s="1" t="s">
        <v>155</v>
      </c>
      <c r="N11" s="1" t="s">
        <v>155</v>
      </c>
      <c r="O11" s="1" t="s">
        <v>156</v>
      </c>
      <c r="P11" s="1" t="s">
        <v>157</v>
      </c>
      <c r="Q11" s="1" t="s">
        <v>221</v>
      </c>
      <c r="R11" s="1" t="s">
        <v>159</v>
      </c>
      <c r="S11" s="1" t="s">
        <v>160</v>
      </c>
      <c r="T11" s="1" t="s">
        <v>161</v>
      </c>
    </row>
    <row r="12" s="1" customFormat="1" spans="1:20">
      <c r="A12" s="3">
        <v>16111713505</v>
      </c>
      <c r="B12" s="1" t="s">
        <v>215</v>
      </c>
      <c r="C12" s="1" t="s">
        <v>222</v>
      </c>
      <c r="D12" s="1" t="s">
        <v>223</v>
      </c>
      <c r="E12" s="1" t="s">
        <v>224</v>
      </c>
      <c r="F12" s="1" t="s">
        <v>215</v>
      </c>
      <c r="G12" s="1" t="s">
        <v>147</v>
      </c>
      <c r="H12" s="1" t="s">
        <v>152</v>
      </c>
      <c r="I12" s="1" t="s">
        <v>225</v>
      </c>
      <c r="J12" s="1" t="s">
        <v>29</v>
      </c>
      <c r="K12" s="1" t="s">
        <v>226</v>
      </c>
      <c r="L12" s="1" t="s">
        <v>226</v>
      </c>
      <c r="M12" s="1" t="s">
        <v>155</v>
      </c>
      <c r="N12" s="1" t="s">
        <v>155</v>
      </c>
      <c r="O12" s="1" t="s">
        <v>156</v>
      </c>
      <c r="P12" s="1" t="s">
        <v>157</v>
      </c>
      <c r="Q12" s="1" t="s">
        <v>227</v>
      </c>
      <c r="R12" s="1" t="s">
        <v>159</v>
      </c>
      <c r="S12" s="1" t="s">
        <v>160</v>
      </c>
      <c r="T12" s="1" t="s">
        <v>161</v>
      </c>
    </row>
    <row r="13" s="1" customFormat="1" spans="1:20">
      <c r="A13" s="3">
        <v>16111368672</v>
      </c>
      <c r="B13" s="1" t="s">
        <v>228</v>
      </c>
      <c r="C13" s="1" t="s">
        <v>229</v>
      </c>
      <c r="D13" s="1" t="s">
        <v>230</v>
      </c>
      <c r="E13" s="1" t="s">
        <v>231</v>
      </c>
      <c r="F13" s="1" t="s">
        <v>173</v>
      </c>
      <c r="G13" s="1" t="s">
        <v>166</v>
      </c>
      <c r="H13" s="1" t="s">
        <v>152</v>
      </c>
      <c r="I13" s="1" t="s">
        <v>232</v>
      </c>
      <c r="J13" s="1" t="s">
        <v>29</v>
      </c>
      <c r="K13" s="1" t="s">
        <v>233</v>
      </c>
      <c r="L13" s="1" t="s">
        <v>233</v>
      </c>
      <c r="M13" s="1" t="s">
        <v>155</v>
      </c>
      <c r="N13" s="1" t="s">
        <v>155</v>
      </c>
      <c r="O13" s="1" t="s">
        <v>156</v>
      </c>
      <c r="P13" s="1" t="s">
        <v>157</v>
      </c>
      <c r="Q13" s="1" t="s">
        <v>234</v>
      </c>
      <c r="R13" s="1" t="s">
        <v>159</v>
      </c>
      <c r="S13" s="1" t="s">
        <v>160</v>
      </c>
      <c r="T13" s="1" t="s">
        <v>161</v>
      </c>
    </row>
    <row r="14" s="1" customFormat="1" spans="1:20">
      <c r="A14" s="3">
        <v>16107607085</v>
      </c>
      <c r="B14" s="1" t="s">
        <v>228</v>
      </c>
      <c r="C14" s="1" t="s">
        <v>235</v>
      </c>
      <c r="D14" s="1" t="s">
        <v>236</v>
      </c>
      <c r="E14" s="1" t="s">
        <v>237</v>
      </c>
      <c r="F14" s="1" t="s">
        <v>228</v>
      </c>
      <c r="G14" s="1" t="s">
        <v>196</v>
      </c>
      <c r="H14" s="1" t="s">
        <v>152</v>
      </c>
      <c r="I14" s="1" t="s">
        <v>238</v>
      </c>
      <c r="J14" s="1" t="s">
        <v>29</v>
      </c>
      <c r="K14" s="1" t="s">
        <v>239</v>
      </c>
      <c r="L14" s="1" t="s">
        <v>239</v>
      </c>
      <c r="M14" s="1" t="s">
        <v>155</v>
      </c>
      <c r="N14" s="1" t="s">
        <v>155</v>
      </c>
      <c r="O14" s="1" t="s">
        <v>156</v>
      </c>
      <c r="P14" s="1" t="s">
        <v>157</v>
      </c>
      <c r="Q14" s="1" t="s">
        <v>240</v>
      </c>
      <c r="R14" s="1" t="s">
        <v>159</v>
      </c>
      <c r="S14" s="1" t="s">
        <v>160</v>
      </c>
      <c r="T14" s="1" t="s">
        <v>161</v>
      </c>
    </row>
    <row r="15" s="1" customFormat="1" spans="1:20">
      <c r="A15" s="3">
        <v>16102008170</v>
      </c>
      <c r="B15" s="1" t="s">
        <v>241</v>
      </c>
      <c r="C15" s="1" t="s">
        <v>242</v>
      </c>
      <c r="D15" s="1" t="s">
        <v>243</v>
      </c>
      <c r="E15" s="1" t="s">
        <v>244</v>
      </c>
      <c r="F15" s="1" t="s">
        <v>215</v>
      </c>
      <c r="G15" s="1" t="s">
        <v>151</v>
      </c>
      <c r="H15" s="1" t="s">
        <v>152</v>
      </c>
      <c r="I15" s="1" t="s">
        <v>245</v>
      </c>
      <c r="J15" s="1" t="s">
        <v>29</v>
      </c>
      <c r="K15" s="1" t="s">
        <v>246</v>
      </c>
      <c r="L15" s="1" t="s">
        <v>246</v>
      </c>
      <c r="M15" s="1" t="s">
        <v>155</v>
      </c>
      <c r="N15" s="1" t="s">
        <v>155</v>
      </c>
      <c r="O15" s="1" t="s">
        <v>156</v>
      </c>
      <c r="P15" s="1" t="s">
        <v>157</v>
      </c>
      <c r="Q15" s="1" t="s">
        <v>247</v>
      </c>
      <c r="R15" s="1" t="s">
        <v>159</v>
      </c>
      <c r="S15" s="1" t="s">
        <v>160</v>
      </c>
      <c r="T15" s="1" t="s">
        <v>161</v>
      </c>
    </row>
    <row r="16" s="1" customFormat="1" spans="1:20">
      <c r="A16" s="3">
        <v>16100312469</v>
      </c>
      <c r="B16" s="1" t="s">
        <v>241</v>
      </c>
      <c r="C16" s="1" t="s">
        <v>248</v>
      </c>
      <c r="D16" s="1" t="s">
        <v>249</v>
      </c>
      <c r="E16" s="1" t="s">
        <v>250</v>
      </c>
      <c r="F16" s="1" t="s">
        <v>228</v>
      </c>
      <c r="G16" s="1" t="s">
        <v>177</v>
      </c>
      <c r="H16" s="1" t="s">
        <v>152</v>
      </c>
      <c r="I16" s="1" t="s">
        <v>251</v>
      </c>
      <c r="J16" s="1" t="s">
        <v>29</v>
      </c>
      <c r="K16" s="1" t="s">
        <v>252</v>
      </c>
      <c r="L16" s="1" t="s">
        <v>252</v>
      </c>
      <c r="M16" s="1" t="s">
        <v>155</v>
      </c>
      <c r="N16" s="1" t="s">
        <v>155</v>
      </c>
      <c r="O16" s="1" t="s">
        <v>156</v>
      </c>
      <c r="P16" s="1" t="s">
        <v>157</v>
      </c>
      <c r="Q16" s="1" t="s">
        <v>253</v>
      </c>
      <c r="R16" s="1" t="s">
        <v>159</v>
      </c>
      <c r="S16" s="1" t="s">
        <v>160</v>
      </c>
      <c r="T16" s="1" t="s">
        <v>161</v>
      </c>
    </row>
    <row r="17" s="1" customFormat="1" spans="1:20">
      <c r="A17" s="3">
        <v>16099542708</v>
      </c>
      <c r="B17" s="1" t="s">
        <v>241</v>
      </c>
      <c r="C17" s="1" t="s">
        <v>254</v>
      </c>
      <c r="D17" s="1" t="s">
        <v>255</v>
      </c>
      <c r="E17" s="1" t="s">
        <v>256</v>
      </c>
      <c r="F17" s="1" t="s">
        <v>241</v>
      </c>
      <c r="G17" s="1" t="s">
        <v>196</v>
      </c>
      <c r="H17" s="1" t="s">
        <v>152</v>
      </c>
      <c r="I17" s="1" t="s">
        <v>257</v>
      </c>
      <c r="J17" s="1" t="s">
        <v>29</v>
      </c>
      <c r="K17" s="1" t="s">
        <v>258</v>
      </c>
      <c r="L17" s="1" t="s">
        <v>258</v>
      </c>
      <c r="M17" s="1" t="s">
        <v>155</v>
      </c>
      <c r="N17" s="1" t="s">
        <v>155</v>
      </c>
      <c r="O17" s="1" t="s">
        <v>156</v>
      </c>
      <c r="P17" s="1" t="s">
        <v>157</v>
      </c>
      <c r="Q17" s="1" t="s">
        <v>259</v>
      </c>
      <c r="R17" s="1" t="s">
        <v>159</v>
      </c>
      <c r="S17" s="1" t="s">
        <v>160</v>
      </c>
      <c r="T17" s="1" t="s">
        <v>161</v>
      </c>
    </row>
    <row r="18" s="1" customFormat="1" spans="1:20">
      <c r="A18" s="3">
        <v>16080562148</v>
      </c>
      <c r="B18" s="1" t="s">
        <v>260</v>
      </c>
      <c r="C18" s="1" t="s">
        <v>261</v>
      </c>
      <c r="D18" s="1" t="s">
        <v>262</v>
      </c>
      <c r="E18" s="1" t="s">
        <v>263</v>
      </c>
      <c r="F18" s="1" t="s">
        <v>196</v>
      </c>
      <c r="G18" s="1" t="s">
        <v>162</v>
      </c>
      <c r="H18" s="1" t="s">
        <v>152</v>
      </c>
      <c r="I18" s="1" t="s">
        <v>264</v>
      </c>
      <c r="J18" s="1" t="s">
        <v>29</v>
      </c>
      <c r="K18" s="1" t="s">
        <v>194</v>
      </c>
      <c r="L18" s="1" t="s">
        <v>246</v>
      </c>
      <c r="M18" s="1" t="s">
        <v>265</v>
      </c>
      <c r="N18" s="1" t="s">
        <v>266</v>
      </c>
      <c r="O18" s="1" t="s">
        <v>156</v>
      </c>
      <c r="P18" s="1" t="s">
        <v>157</v>
      </c>
      <c r="Q18" s="1" t="s">
        <v>267</v>
      </c>
      <c r="R18" s="1" t="s">
        <v>159</v>
      </c>
      <c r="S18" s="1" t="s">
        <v>160</v>
      </c>
      <c r="T18" s="1" t="s">
        <v>161</v>
      </c>
    </row>
    <row r="19" s="1" customFormat="1" spans="1:20">
      <c r="A19" s="3">
        <v>16080305594</v>
      </c>
      <c r="B19" s="1" t="s">
        <v>268</v>
      </c>
      <c r="C19" s="1" t="s">
        <v>269</v>
      </c>
      <c r="D19" s="1" t="s">
        <v>270</v>
      </c>
      <c r="E19" s="1" t="s">
        <v>271</v>
      </c>
      <c r="F19" s="1" t="s">
        <v>196</v>
      </c>
      <c r="G19" s="1" t="s">
        <v>173</v>
      </c>
      <c r="H19" s="1" t="s">
        <v>152</v>
      </c>
      <c r="I19" s="1" t="s">
        <v>272</v>
      </c>
      <c r="J19" s="1" t="s">
        <v>29</v>
      </c>
      <c r="K19" s="1" t="s">
        <v>273</v>
      </c>
      <c r="L19" s="1" t="s">
        <v>273</v>
      </c>
      <c r="M19" s="1" t="s">
        <v>155</v>
      </c>
      <c r="N19" s="1" t="s">
        <v>155</v>
      </c>
      <c r="O19" s="1" t="s">
        <v>156</v>
      </c>
      <c r="P19" s="1" t="s">
        <v>157</v>
      </c>
      <c r="Q19" s="1" t="s">
        <v>274</v>
      </c>
      <c r="R19" s="1" t="s">
        <v>159</v>
      </c>
      <c r="S19" s="1" t="s">
        <v>160</v>
      </c>
      <c r="T19" s="1" t="s">
        <v>161</v>
      </c>
    </row>
    <row r="20" s="1" customFormat="1" spans="1:20">
      <c r="A20" s="3">
        <v>16027506277</v>
      </c>
      <c r="B20" s="1" t="s">
        <v>275</v>
      </c>
      <c r="C20" s="1" t="s">
        <v>276</v>
      </c>
      <c r="D20" s="1" t="s">
        <v>277</v>
      </c>
      <c r="E20" s="1" t="s">
        <v>278</v>
      </c>
      <c r="F20" s="1" t="s">
        <v>241</v>
      </c>
      <c r="G20" s="1" t="s">
        <v>196</v>
      </c>
      <c r="H20" s="1" t="s">
        <v>152</v>
      </c>
      <c r="I20" s="1" t="s">
        <v>279</v>
      </c>
      <c r="J20" s="1" t="s">
        <v>29</v>
      </c>
      <c r="K20" s="1" t="s">
        <v>280</v>
      </c>
      <c r="L20" s="1" t="s">
        <v>280</v>
      </c>
      <c r="M20" s="1" t="s">
        <v>155</v>
      </c>
      <c r="N20" s="1" t="s">
        <v>155</v>
      </c>
      <c r="O20" s="1" t="s">
        <v>156</v>
      </c>
      <c r="P20" s="1" t="s">
        <v>157</v>
      </c>
      <c r="Q20" s="1" t="s">
        <v>281</v>
      </c>
      <c r="R20" s="1" t="s">
        <v>159</v>
      </c>
      <c r="S20" s="1" t="s">
        <v>160</v>
      </c>
      <c r="T20" s="1" t="s">
        <v>161</v>
      </c>
    </row>
    <row r="21" s="1" customFormat="1" spans="1:20">
      <c r="A21" s="3">
        <v>16019008429</v>
      </c>
      <c r="B21" s="1" t="s">
        <v>282</v>
      </c>
      <c r="C21" s="1" t="s">
        <v>283</v>
      </c>
      <c r="D21" s="1" t="s">
        <v>284</v>
      </c>
      <c r="E21" s="1" t="s">
        <v>285</v>
      </c>
      <c r="F21" s="1" t="s">
        <v>177</v>
      </c>
      <c r="G21" s="1" t="s">
        <v>147</v>
      </c>
      <c r="H21" s="1" t="s">
        <v>152</v>
      </c>
      <c r="I21" s="1" t="s">
        <v>286</v>
      </c>
      <c r="J21" s="1" t="s">
        <v>29</v>
      </c>
      <c r="K21" s="1" t="s">
        <v>287</v>
      </c>
      <c r="L21" s="1" t="s">
        <v>287</v>
      </c>
      <c r="M21" s="1" t="s">
        <v>155</v>
      </c>
      <c r="N21" s="1" t="s">
        <v>155</v>
      </c>
      <c r="O21" s="1" t="s">
        <v>156</v>
      </c>
      <c r="P21" s="1" t="s">
        <v>157</v>
      </c>
      <c r="Q21" s="1" t="s">
        <v>288</v>
      </c>
      <c r="R21" s="1" t="s">
        <v>159</v>
      </c>
      <c r="S21" s="1" t="s">
        <v>160</v>
      </c>
      <c r="T21" s="1" t="s">
        <v>161</v>
      </c>
    </row>
    <row r="22" s="1" customFormat="1" spans="1:20">
      <c r="A22" s="3">
        <v>16012007476</v>
      </c>
      <c r="B22" s="1" t="s">
        <v>289</v>
      </c>
      <c r="C22" s="1" t="s">
        <v>290</v>
      </c>
      <c r="D22" s="1" t="s">
        <v>291</v>
      </c>
      <c r="E22" s="1" t="s">
        <v>292</v>
      </c>
      <c r="F22" s="1" t="s">
        <v>173</v>
      </c>
      <c r="G22" s="1" t="s">
        <v>166</v>
      </c>
      <c r="H22" s="1" t="s">
        <v>152</v>
      </c>
      <c r="I22" s="1" t="s">
        <v>293</v>
      </c>
      <c r="J22" s="1" t="s">
        <v>29</v>
      </c>
      <c r="K22" s="1" t="s">
        <v>294</v>
      </c>
      <c r="L22" s="1" t="s">
        <v>294</v>
      </c>
      <c r="M22" s="1" t="s">
        <v>155</v>
      </c>
      <c r="N22" s="1" t="s">
        <v>155</v>
      </c>
      <c r="O22" s="1" t="s">
        <v>156</v>
      </c>
      <c r="P22" s="1" t="s">
        <v>157</v>
      </c>
      <c r="Q22" s="1" t="s">
        <v>295</v>
      </c>
      <c r="R22" s="1" t="s">
        <v>159</v>
      </c>
      <c r="S22" s="1" t="s">
        <v>160</v>
      </c>
      <c r="T22" s="1" t="s">
        <v>161</v>
      </c>
    </row>
    <row r="23" s="1" customFormat="1" spans="1:20">
      <c r="A23" s="3">
        <v>15904468920</v>
      </c>
      <c r="B23" s="1" t="s">
        <v>296</v>
      </c>
      <c r="C23" s="1" t="s">
        <v>297</v>
      </c>
      <c r="D23" s="1" t="s">
        <v>298</v>
      </c>
      <c r="E23" s="1" t="s">
        <v>299</v>
      </c>
      <c r="F23" s="1" t="s">
        <v>162</v>
      </c>
      <c r="G23" s="1" t="s">
        <v>173</v>
      </c>
      <c r="H23" s="1" t="s">
        <v>152</v>
      </c>
      <c r="I23" s="1" t="s">
        <v>300</v>
      </c>
      <c r="J23" s="1" t="s">
        <v>29</v>
      </c>
      <c r="K23" s="1" t="s">
        <v>301</v>
      </c>
      <c r="L23" s="1" t="s">
        <v>301</v>
      </c>
      <c r="M23" s="1" t="s">
        <v>155</v>
      </c>
      <c r="N23" s="1" t="s">
        <v>155</v>
      </c>
      <c r="O23" s="1" t="s">
        <v>156</v>
      </c>
      <c r="P23" s="1" t="s">
        <v>157</v>
      </c>
      <c r="Q23" s="1" t="s">
        <v>302</v>
      </c>
      <c r="R23" s="1" t="s">
        <v>159</v>
      </c>
      <c r="S23" s="1" t="s">
        <v>160</v>
      </c>
      <c r="T23" s="1" t="s">
        <v>161</v>
      </c>
    </row>
    <row r="24" s="1" customFormat="1" spans="1:20">
      <c r="A24" s="3">
        <v>15873975595</v>
      </c>
      <c r="B24" s="1" t="s">
        <v>303</v>
      </c>
      <c r="C24" s="1" t="s">
        <v>304</v>
      </c>
      <c r="D24" s="1" t="s">
        <v>305</v>
      </c>
      <c r="E24" s="1" t="s">
        <v>306</v>
      </c>
      <c r="F24" s="1" t="s">
        <v>177</v>
      </c>
      <c r="G24" s="1" t="s">
        <v>147</v>
      </c>
      <c r="H24" s="1" t="s">
        <v>152</v>
      </c>
      <c r="I24" s="1" t="s">
        <v>307</v>
      </c>
      <c r="J24" s="1" t="s">
        <v>29</v>
      </c>
      <c r="K24" s="1" t="s">
        <v>308</v>
      </c>
      <c r="L24" s="1" t="s">
        <v>308</v>
      </c>
      <c r="M24" s="1" t="s">
        <v>155</v>
      </c>
      <c r="N24" s="1" t="s">
        <v>155</v>
      </c>
      <c r="O24" s="1" t="s">
        <v>156</v>
      </c>
      <c r="P24" s="1" t="s">
        <v>157</v>
      </c>
      <c r="Q24" s="1" t="s">
        <v>309</v>
      </c>
      <c r="R24" s="1" t="s">
        <v>159</v>
      </c>
      <c r="S24" s="1" t="s">
        <v>160</v>
      </c>
      <c r="T24" s="1" t="s">
        <v>161</v>
      </c>
    </row>
    <row r="25" s="1" customFormat="1" spans="1:20">
      <c r="A25" s="3">
        <v>15862566307</v>
      </c>
      <c r="B25" s="1" t="s">
        <v>310</v>
      </c>
      <c r="C25" s="1" t="s">
        <v>311</v>
      </c>
      <c r="D25" s="1" t="s">
        <v>305</v>
      </c>
      <c r="E25" s="1" t="s">
        <v>312</v>
      </c>
      <c r="F25" s="1" t="s">
        <v>173</v>
      </c>
      <c r="G25" s="1" t="s">
        <v>166</v>
      </c>
      <c r="H25" s="1" t="s">
        <v>152</v>
      </c>
      <c r="I25" s="1" t="s">
        <v>313</v>
      </c>
      <c r="J25" s="1" t="s">
        <v>29</v>
      </c>
      <c r="K25" s="1" t="s">
        <v>314</v>
      </c>
      <c r="L25" s="1" t="s">
        <v>314</v>
      </c>
      <c r="M25" s="1" t="s">
        <v>155</v>
      </c>
      <c r="N25" s="1" t="s">
        <v>155</v>
      </c>
      <c r="O25" s="1" t="s">
        <v>156</v>
      </c>
      <c r="P25" s="1" t="s">
        <v>157</v>
      </c>
      <c r="Q25" s="1" t="s">
        <v>315</v>
      </c>
      <c r="R25" s="1" t="s">
        <v>159</v>
      </c>
      <c r="S25" s="1" t="s">
        <v>160</v>
      </c>
      <c r="T25" s="1" t="s">
        <v>161</v>
      </c>
    </row>
    <row r="26" s="1" customFormat="1" spans="1:20">
      <c r="A26" s="3">
        <v>15847718112</v>
      </c>
      <c r="B26" s="1" t="s">
        <v>316</v>
      </c>
      <c r="C26" s="1" t="s">
        <v>317</v>
      </c>
      <c r="D26" s="1" t="s">
        <v>318</v>
      </c>
      <c r="E26" s="1" t="s">
        <v>319</v>
      </c>
      <c r="F26" s="1" t="s">
        <v>228</v>
      </c>
      <c r="G26" s="1" t="s">
        <v>162</v>
      </c>
      <c r="H26" s="1" t="s">
        <v>152</v>
      </c>
      <c r="I26" s="1" t="s">
        <v>320</v>
      </c>
      <c r="J26" s="1" t="s">
        <v>29</v>
      </c>
      <c r="K26" s="1" t="s">
        <v>321</v>
      </c>
      <c r="L26" s="1" t="s">
        <v>322</v>
      </c>
      <c r="M26" s="1" t="s">
        <v>323</v>
      </c>
      <c r="N26" s="1" t="s">
        <v>324</v>
      </c>
      <c r="O26" s="1" t="s">
        <v>156</v>
      </c>
      <c r="P26" s="1" t="s">
        <v>157</v>
      </c>
      <c r="Q26" s="1" t="s">
        <v>325</v>
      </c>
      <c r="R26" s="1" t="s">
        <v>159</v>
      </c>
      <c r="S26" s="1" t="s">
        <v>160</v>
      </c>
      <c r="T26" s="1" t="s">
        <v>161</v>
      </c>
    </row>
    <row r="27" s="1" customFormat="1" spans="1:20">
      <c r="A27" s="3">
        <v>15731282663</v>
      </c>
      <c r="B27" s="1" t="s">
        <v>326</v>
      </c>
      <c r="C27" s="1" t="s">
        <v>327</v>
      </c>
      <c r="D27" s="1" t="s">
        <v>328</v>
      </c>
      <c r="E27" s="1" t="s">
        <v>329</v>
      </c>
      <c r="F27" s="1" t="s">
        <v>147</v>
      </c>
      <c r="G27" s="1" t="s">
        <v>151</v>
      </c>
      <c r="H27" s="1" t="s">
        <v>152</v>
      </c>
      <c r="I27" s="1" t="s">
        <v>330</v>
      </c>
      <c r="J27" s="1" t="s">
        <v>29</v>
      </c>
      <c r="K27" s="1" t="s">
        <v>331</v>
      </c>
      <c r="L27" s="1" t="s">
        <v>331</v>
      </c>
      <c r="M27" s="1" t="s">
        <v>155</v>
      </c>
      <c r="N27" s="1" t="s">
        <v>155</v>
      </c>
      <c r="O27" s="1" t="s">
        <v>156</v>
      </c>
      <c r="P27" s="1" t="s">
        <v>157</v>
      </c>
      <c r="Q27" s="1" t="s">
        <v>332</v>
      </c>
      <c r="R27" s="1" t="s">
        <v>159</v>
      </c>
      <c r="S27" s="1" t="s">
        <v>160</v>
      </c>
      <c r="T27" s="1" t="s">
        <v>161</v>
      </c>
    </row>
    <row r="28" s="1" customFormat="1" spans="1:20">
      <c r="A28" s="3">
        <v>15698753596</v>
      </c>
      <c r="B28" s="1" t="s">
        <v>333</v>
      </c>
      <c r="C28" s="1" t="s">
        <v>334</v>
      </c>
      <c r="D28" s="1" t="s">
        <v>318</v>
      </c>
      <c r="E28" s="1" t="s">
        <v>335</v>
      </c>
      <c r="F28" s="1" t="s">
        <v>173</v>
      </c>
      <c r="G28" s="1" t="s">
        <v>166</v>
      </c>
      <c r="H28" s="1" t="s">
        <v>152</v>
      </c>
      <c r="I28" s="1" t="s">
        <v>336</v>
      </c>
      <c r="J28" s="1" t="s">
        <v>29</v>
      </c>
      <c r="K28" s="1" t="s">
        <v>337</v>
      </c>
      <c r="L28" s="1" t="s">
        <v>338</v>
      </c>
      <c r="M28" s="1" t="s">
        <v>339</v>
      </c>
      <c r="N28" s="1" t="s">
        <v>340</v>
      </c>
      <c r="O28" s="1" t="s">
        <v>156</v>
      </c>
      <c r="P28" s="1" t="s">
        <v>157</v>
      </c>
      <c r="Q28" s="1" t="s">
        <v>341</v>
      </c>
      <c r="R28" s="1" t="s">
        <v>159</v>
      </c>
      <c r="S28" s="1" t="s">
        <v>160</v>
      </c>
      <c r="T28" s="1" t="s">
        <v>161</v>
      </c>
    </row>
    <row r="29" s="1" customFormat="1" spans="1:20">
      <c r="A29" s="3">
        <v>15022351380</v>
      </c>
      <c r="B29" s="1" t="s">
        <v>342</v>
      </c>
      <c r="C29" s="1" t="s">
        <v>343</v>
      </c>
      <c r="D29" s="1" t="s">
        <v>344</v>
      </c>
      <c r="E29" s="1" t="s">
        <v>345</v>
      </c>
      <c r="F29" s="1" t="s">
        <v>173</v>
      </c>
      <c r="G29" s="1" t="s">
        <v>166</v>
      </c>
      <c r="H29" s="1" t="s">
        <v>152</v>
      </c>
      <c r="I29" s="1" t="s">
        <v>346</v>
      </c>
      <c r="J29" s="1" t="s">
        <v>29</v>
      </c>
      <c r="K29" s="1" t="s">
        <v>347</v>
      </c>
      <c r="L29" s="1" t="s">
        <v>347</v>
      </c>
      <c r="M29" s="1" t="s">
        <v>155</v>
      </c>
      <c r="N29" s="1" t="s">
        <v>155</v>
      </c>
      <c r="O29" s="1" t="s">
        <v>156</v>
      </c>
      <c r="P29" s="1" t="s">
        <v>157</v>
      </c>
      <c r="Q29" s="1" t="s">
        <v>348</v>
      </c>
      <c r="R29" s="1" t="s">
        <v>159</v>
      </c>
      <c r="S29" s="1" t="s">
        <v>160</v>
      </c>
      <c r="T29" s="1" t="s">
        <v>161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2021-08-30T02:47:27Z</dcterms:created>
  <dcterms:modified xsi:type="dcterms:W3CDTF">2021-08-30T02:57:48Z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793DE929BB1C4421A7BCFEDFA6342E2E</vt:lpwstr>
  </property>
  <property fmtid="{D5CDD505-2E9C-101B-9397-08002B2CF9AE}" pid="3" name="KSOProductBuildVer">
    <vt:lpwstr>2052-11.1.0.10503</vt:lpwstr>
  </property>
</Properties>
</file>