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3" r:id="rId2"/>
    <sheet name="HOP" sheetId="2" r:id="rId3"/>
  </sheets>
  <definedNames>
    <definedName name="_xlnm._FilterDatabase" localSheetId="1" hidden="1">对账!$1:$33</definedName>
    <definedName name="_xlnm._FilterDatabase" localSheetId="2" hidden="1">HOP!$1:$31</definedName>
  </definedNames>
  <calcPr calcId="144525"/>
</workbook>
</file>

<file path=xl/sharedStrings.xml><?xml version="1.0" encoding="utf-8"?>
<sst xmlns="http://schemas.openxmlformats.org/spreadsheetml/2006/main" count="814" uniqueCount="233">
  <si>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</si>
  <si>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</si>
  <si>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</si>
  <si>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</si>
  <si>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</si>
  <si>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</si>
  <si>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</si>
  <si>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</si>
  <si>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</si>
  <si>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</si>
  <si>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</si>
  <si>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</si>
  <si>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</si>
  <si>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</si>
  <si>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</si>
  <si>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</si>
  <si>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</si>
  <si>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</si>
  <si>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</si>
  <si>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</si>
  <si>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</si>
  <si>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</si>
  <si>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</si>
  <si>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</si>
  <si>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</si>
  <si>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</si>
  <si>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</si>
  <si>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[梅州]梅州麓湖山酒店(67856423)</t>
  </si>
  <si>
    <t>公寓标准大床房&lt;双人入住&gt;&lt;内宾&gt;&lt;预付&gt;&lt;双早&gt;&lt;新酒店礼盒&gt;</t>
  </si>
  <si>
    <t>CNY</t>
  </si>
  <si>
    <t>费宁萍</t>
  </si>
  <si>
    <t>CA363210828CNY</t>
  </si>
  <si>
    <t>未提现</t>
  </si>
  <si>
    <t>携程开票</t>
  </si>
  <si>
    <t>[北京]格林豪泰(北京欢乐谷店)(67323049)</t>
  </si>
  <si>
    <t>标准间&lt;双人入住&gt;&lt;内宾&gt;&lt;预付&gt;&lt;无早&gt;</t>
  </si>
  <si>
    <t>邓勇</t>
  </si>
  <si>
    <t>取消</t>
  </si>
  <si>
    <t>[梅州]梅州英思廷酒店(78507419)</t>
  </si>
  <si>
    <t>廷逸大床房&lt;大床&gt;&lt;双人入住&gt;&lt;内宾&gt;&lt;无早&gt;</t>
  </si>
  <si>
    <t>钟建华,李文凯</t>
  </si>
  <si>
    <t>[广州]维也纳酒店(广州番禺桥南奥园广场店)(68394507)</t>
  </si>
  <si>
    <t>豪华双床房&lt;双人入住&gt;&lt;内宾&gt;&lt;预付&gt;&lt;无早&gt;</t>
  </si>
  <si>
    <t>廖祥</t>
  </si>
  <si>
    <t>[安吉]欢墅.高尔夫度假别墅(安吉龙王溪小镇)(78225081)</t>
  </si>
  <si>
    <t>繁桦坞同心小筑&lt;特惠专享&gt;&lt;四人入住&gt;&lt;早餐&gt;</t>
  </si>
  <si>
    <t>金丹杰</t>
  </si>
  <si>
    <t>CA363210829CNY</t>
  </si>
  <si>
    <t>廷逸双床房&lt;双床&gt;&lt;双人入住&gt;&lt;内宾&gt;&lt;无早&gt;</t>
  </si>
  <si>
    <t>邹辉逸</t>
  </si>
  <si>
    <t>[三亚]三亚凤凰岛度假酒店(79101686)</t>
  </si>
  <si>
    <t>全海景大床房&lt;特惠专享&gt;&lt;双人入住&gt;&lt;双早&gt;</t>
  </si>
  <si>
    <t>白文杰</t>
  </si>
  <si>
    <t>[上海]上海裕景大饭店(9824205)</t>
  </si>
  <si>
    <t>裕景房&lt;双人入住&gt;&lt;内宾&gt;&lt;预付&gt;&lt;无早&gt;</t>
  </si>
  <si>
    <t>郑振东</t>
  </si>
  <si>
    <t>[上海]上海中兴和泰酒店(24862402)</t>
  </si>
  <si>
    <t>精品双床房&lt;双人入住&gt;&lt;内宾&gt;&lt;预付&gt;&lt;双早&gt;</t>
  </si>
  <si>
    <t>戴浪涛</t>
  </si>
  <si>
    <t>[琼海]椰风金隆酒店(琼海银海路旗舰店)(78177090)</t>
  </si>
  <si>
    <t>豪华大床房&lt;双人入住&gt;&lt;无早&gt;</t>
  </si>
  <si>
    <t>胡培雄</t>
  </si>
  <si>
    <t>[济南]斯维登服务公寓(济南大明湖世茂广场店)(78398641)</t>
  </si>
  <si>
    <t>高级大床房&lt;双人入住&gt;&lt;无早&gt;</t>
  </si>
  <si>
    <t>邵武磊</t>
  </si>
  <si>
    <t>[上海]上海半岛酒店(17096366)</t>
  </si>
  <si>
    <t>豪华客房&lt;大床&gt;&lt;双人入住&gt;&lt;双早&gt;</t>
  </si>
  <si>
    <t>孙奕歆</t>
  </si>
  <si>
    <t>CA363210830CNY</t>
  </si>
  <si>
    <t>[上海]上海松江世茂睿选酒店(70183420)</t>
  </si>
  <si>
    <t>睿选豪华大床房&lt;内宾&gt;&lt;双人入住&gt;&lt;预付&gt;&lt;双早&gt;</t>
  </si>
  <si>
    <t>金花</t>
  </si>
  <si>
    <t>[上海]上海镛舍酒店(68395865)</t>
  </si>
  <si>
    <t>55平公寓&lt;双人入住&gt;&lt;内宾&gt;&lt;预付&gt;&lt;双早&gt;</t>
  </si>
  <si>
    <t>朱洁</t>
  </si>
  <si>
    <t>[英德]英德璞驿酒店(78195620)</t>
  </si>
  <si>
    <t>逸致标准双床房&lt;双床&gt;&lt;双人入住&gt;&lt;双早&gt;</t>
  </si>
  <si>
    <t>张增涛</t>
  </si>
  <si>
    <t>公寓标准双人房&lt;双人入住&gt;&lt;内宾&gt;&lt;预付&gt;&lt;双早&gt;&lt;新酒店礼盒&gt;</t>
  </si>
  <si>
    <t>高双美,蔡彬芬,陈焕珍,张丽红,钟文成,吴浪龙,吴定雄</t>
  </si>
  <si>
    <t>[广州]广州印象黄埔主题文化商务酒店(78886979)</t>
  </si>
  <si>
    <t>巨幕电影大床房&lt;双人入住&gt;&lt;中宾&gt;&lt;无早&gt;</t>
  </si>
  <si>
    <t>柯汉杰</t>
  </si>
  <si>
    <t>[广州]广州珠江新城琥珀东方酒店(79035492)</t>
  </si>
  <si>
    <t>雅致大床房&lt;双人入住&gt;&lt;无早&gt;</t>
  </si>
  <si>
    <t>邱碧云</t>
  </si>
  <si>
    <t>峰云亲子套房A&lt;特惠&gt;&lt;三人入住&gt;&lt;早餐&gt;</t>
  </si>
  <si>
    <t>罗爱志</t>
  </si>
  <si>
    <t>[英德]英德徐家庄旅游度假村(78174801)</t>
  </si>
  <si>
    <t>双人木屋&lt;特惠&gt;&lt;双人入住&gt;&lt;双早&gt;</t>
  </si>
  <si>
    <t>李永照</t>
  </si>
  <si>
    <t>詹敏玲</t>
  </si>
  <si>
    <t>[珠海]珠海横琴希尔顿花园酒店(68396777)</t>
  </si>
  <si>
    <t>标准双床房&lt;双人入住&gt;&lt;日历房套餐高价值&gt;&lt;双早&gt;&lt;新酒店礼盒&gt;</t>
  </si>
  <si>
    <t>李正</t>
  </si>
  <si>
    <t>豪华海景大床房&lt;特惠专享&gt;&lt;双人入住&gt;&lt;双早&gt;</t>
  </si>
  <si>
    <t>陈德亮</t>
  </si>
  <si>
    <t>峰云奢享套房&lt;特惠&gt;&lt;双人入住&gt;&lt;双早&gt;</t>
  </si>
  <si>
    <t>何晓明</t>
  </si>
  <si>
    <t>高级房&lt;双人入住&gt;&lt;内宾&gt;&lt;预付&gt;&lt;无早&gt;</t>
  </si>
  <si>
    <t>陶冲明</t>
  </si>
  <si>
    <t>黄敏杰</t>
  </si>
  <si>
    <t>豪华双床房&lt;双人入住&gt;&lt;内宾&gt;&lt;预付&gt;&lt;双早&gt;&lt;新酒店礼盒&gt;</t>
  </si>
  <si>
    <t>刘影</t>
  </si>
  <si>
    <t>[北京]IU酒店(北京西客站六里桥东地铁站店)(67318659)</t>
  </si>
  <si>
    <t>小U超级双床房&lt;双人入住&gt;&lt;内宾&gt;&lt;预付&gt;&lt;无早&gt;</t>
  </si>
  <si>
    <t>宋之昕</t>
  </si>
  <si>
    <t>[天水]锦江之星(天水春风路南郭寺景区店)(67322242)</t>
  </si>
  <si>
    <t>特价大床房&lt;双人入住&gt;&lt;内宾&gt;&lt;预付&gt;&lt;双早&gt;</t>
  </si>
  <si>
    <t>刘登辉</t>
  </si>
  <si>
    <t>[深圳]深圳皇悦酒店(9666340)</t>
  </si>
  <si>
    <t>豪华单人房&lt;双人入住&gt;&lt;内宾&gt;&lt;预付&gt;&lt;双早&gt;</t>
  </si>
  <si>
    <t>邓家顺</t>
  </si>
  <si>
    <t>，</t>
  </si>
  <si>
    <t>A210830094208481</t>
  </si>
  <si>
    <t>A210830094313481</t>
  </si>
  <si>
    <t>A210830094351481</t>
  </si>
  <si>
    <t>CNY / HKD 当前参考汇率: 1.205145861</t>
  </si>
  <si>
    <t>总计：11175.46 CNY/
13468.06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</si>
  <si>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</si>
  <si>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</si>
  <si>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</si>
  <si>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</si>
  <si>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</si>
  <si>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</si>
  <si>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</si>
  <si>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</si>
  <si>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</si>
  <si>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</si>
  <si>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</si>
  <si>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</si>
  <si>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</si>
  <si>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</si>
  <si>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</si>
  <si>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</si>
  <si>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</si>
  <si>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2021-08-14</t>
  </si>
  <si>
    <t>2224165</t>
  </si>
  <si>
    <t>深圳皇悦酒店</t>
  </si>
  <si>
    <t>2021-08-15</t>
  </si>
  <si>
    <t>退房日周结</t>
  </si>
  <si>
    <t>300.64</t>
  </si>
  <si>
    <t>RMB</t>
  </si>
  <si>
    <t>0</t>
  </si>
  <si>
    <t>0.00</t>
  </si>
  <si>
    <t>携程国内直连(DD)</t>
  </si>
  <si>
    <t>2021-08-14 23:07:19</t>
  </si>
  <si>
    <t>否</t>
  </si>
  <si>
    <t>汇智国际旅游发展有限公司</t>
  </si>
  <si>
    <t>直连</t>
  </si>
  <si>
    <t>2224030</t>
  </si>
  <si>
    <t>IU酒店(北京西客站六里桥东地铁站店)</t>
  </si>
  <si>
    <t>270.78</t>
  </si>
  <si>
    <t>2021-08-14 21:06:59</t>
  </si>
  <si>
    <t>2224006</t>
  </si>
  <si>
    <t>梅州麓湖山酒店</t>
  </si>
  <si>
    <t>418.20</t>
  </si>
  <si>
    <t>2021-08-14 20:46:05</t>
  </si>
  <si>
    <t>Saas酒店</t>
  </si>
  <si>
    <t>2223901</t>
  </si>
  <si>
    <t>梅州英思廷酒店</t>
  </si>
  <si>
    <t>207.06</t>
  </si>
  <si>
    <t>2021-08-14 19:21:51</t>
  </si>
  <si>
    <t>直采</t>
  </si>
  <si>
    <t>2223284</t>
  </si>
  <si>
    <t>英德璞驿酒店</t>
  </si>
  <si>
    <t>630.00</t>
  </si>
  <si>
    <t>--</t>
  </si>
  <si>
    <t>2021-08-13</t>
  </si>
  <si>
    <t>2223136</t>
  </si>
  <si>
    <t>斯维登服务公寓(济南大明湖世茂广场店)</t>
  </si>
  <si>
    <t>210.00</t>
  </si>
  <si>
    <t>2021-08-13 22:03:44</t>
  </si>
  <si>
    <t>2223045</t>
  </si>
  <si>
    <t>椰风金隆酒店(琼海银海路旗舰店)</t>
  </si>
  <si>
    <t>238.00</t>
  </si>
  <si>
    <t>2021-08-13 20:35:55</t>
  </si>
  <si>
    <t>2223018</t>
  </si>
  <si>
    <t>上海中兴和泰酒店</t>
  </si>
  <si>
    <t>493.44</t>
  </si>
  <si>
    <t>2021-08-13 20:15:03</t>
  </si>
  <si>
    <t>2222878</t>
  </si>
  <si>
    <t>上海裕景大饭店</t>
  </si>
  <si>
    <t>606.06</t>
  </si>
  <si>
    <t>2021-08-13 18:38:55</t>
  </si>
  <si>
    <t>2222617</t>
  </si>
  <si>
    <t>珠海横琴希尔顿花园酒店</t>
  </si>
  <si>
    <t>530.00</t>
  </si>
  <si>
    <t>2021-08-13 14:12:24</t>
  </si>
  <si>
    <t>2222582</t>
  </si>
  <si>
    <t>720.00</t>
  </si>
  <si>
    <t>2021-08-13 13:17:50</t>
  </si>
  <si>
    <t>2222454</t>
  </si>
  <si>
    <t>三亚凤凰岛度假酒店</t>
  </si>
  <si>
    <t>800.00</t>
  </si>
  <si>
    <t>2021-08-13 11:40:55</t>
  </si>
  <si>
    <t>2222235</t>
  </si>
  <si>
    <t>欢墅.高尔夫度假别墅(安吉龙王溪小镇)</t>
  </si>
  <si>
    <t>1080.00</t>
  </si>
  <si>
    <t>2021-08-13 09:20:51</t>
  </si>
  <si>
    <t>2021-08-12</t>
  </si>
  <si>
    <t>2222158</t>
  </si>
  <si>
    <t>维也纳酒店(广州番禺桥南奥园广场店)</t>
  </si>
  <si>
    <t>287.36</t>
  </si>
  <si>
    <t>2021-08-12 22:40:59</t>
  </si>
  <si>
    <t>2221854</t>
  </si>
  <si>
    <t>424.32</t>
  </si>
  <si>
    <t>2021-08-12 18:02:33</t>
  </si>
  <si>
    <t>2221570</t>
  </si>
  <si>
    <t>英德徐家庄旅游度假村</t>
  </si>
  <si>
    <t>505.00</t>
  </si>
  <si>
    <t>2021-08-12 14:32:55</t>
  </si>
  <si>
    <t>2021-08-11</t>
  </si>
  <si>
    <t>2221053</t>
  </si>
  <si>
    <t>295.80</t>
  </si>
  <si>
    <t>2021-08-11 17:17:08</t>
  </si>
  <si>
    <t>2021-08-10</t>
  </si>
  <si>
    <t>2220451</t>
  </si>
  <si>
    <t>广州印象黄埔主题文化商务酒店</t>
  </si>
  <si>
    <t>448.80</t>
  </si>
  <si>
    <t>2021-08-10 17:44:37</t>
  </si>
  <si>
    <t>2220367</t>
  </si>
  <si>
    <t>2142.00</t>
  </si>
  <si>
    <t>2021-08-10 14:55:39</t>
  </si>
  <si>
    <t>2220078</t>
  </si>
  <si>
    <t>568.00</t>
  </si>
  <si>
    <t>2021-08-10 09:38:17</t>
  </si>
  <si>
    <t>2021-07-28</t>
  </si>
  <si>
    <t>2211268</t>
  </si>
  <si>
    <t>上海松江世茂睿选酒店</t>
  </si>
  <si>
    <t>460.71</t>
  </si>
  <si>
    <t>-460</t>
  </si>
  <si>
    <t>2021-07-28 16:46:14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</si>
</sst>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0"/>
      <color indexed="10"/>
      <name val="Arial"/>
      <charset val="0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12" borderId="3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18" fillId="15" borderId="2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14" fontId="2" fillId="0" borderId="0" xfId="0" applyNumberFormat="1" applyFont="1" applyFill="1" applyAlignment="1">
      <alignment vertical="center"/>
    </xf>
    <xf numFmtId="22" fontId="2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1"/>
  <sheetViews>
    <sheetView workbookViewId="0">
      <selection activeCell="A1" sqref="$A1:$XFD1048576"/>
    </sheetView>
  </sheetViews>
  <sheetFormatPr defaultColWidth="9" defaultRowHeight="13.5"/>
  <cols>
    <col min="1" max="16384" width="9" style="2"/>
  </cols>
  <sheetData>
    <row r="1" s="2" customFormat="1" spans="1: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</row>
    <row r="2" s="2" customFormat="1" spans="1:24">
      <c r="A2" s="2">
        <v>16050131787</v>
      </c>
      <c r="B2" s="2" t="s">
        <v>25</v>
      </c>
      <c r="C2" s="2" t="s">
        <v>26</v>
      </c>
      <c r="D2" s="2" t="s">
        <v>27</v>
      </c>
      <c r="E2" s="2" t="s">
        <v>28</v>
      </c>
      <c r="F2" s="5">
        <v>44420</v>
      </c>
      <c r="G2" s="5">
        <v>44421</v>
      </c>
      <c r="H2" s="2">
        <v>1</v>
      </c>
      <c r="I2" s="2">
        <v>1</v>
      </c>
      <c r="J2" s="2">
        <v>1</v>
      </c>
      <c r="K2" s="2" t="s">
        <v>29</v>
      </c>
      <c r="L2" s="2">
        <v>295.8</v>
      </c>
      <c r="M2" s="2">
        <v>295.8</v>
      </c>
      <c r="N2" s="2" t="s">
        <v>30</v>
      </c>
      <c r="O2" s="2" t="s">
        <v>31</v>
      </c>
      <c r="P2" s="2" t="s">
        <v>32</v>
      </c>
      <c r="Q2" s="2">
        <v>0</v>
      </c>
      <c r="R2" s="6">
        <v>44419</v>
      </c>
      <c r="S2" s="5">
        <v>44436</v>
      </c>
      <c r="T2" s="2" t="s">
        <v>33</v>
      </c>
      <c r="U2" s="2">
        <v>295.8</v>
      </c>
      <c r="V2" s="2">
        <v>0</v>
      </c>
      <c r="W2" s="2">
        <v>0</v>
      </c>
      <c r="X2" s="2">
        <v>2221053</v>
      </c>
    </row>
    <row r="3" s="2" customFormat="1" spans="1:24">
      <c r="A3" s="2">
        <v>16055684687</v>
      </c>
      <c r="B3" s="2" t="s">
        <v>25</v>
      </c>
      <c r="C3" s="2" t="s">
        <v>26</v>
      </c>
      <c r="D3" s="2" t="s">
        <v>34</v>
      </c>
      <c r="E3" s="2" t="s">
        <v>35</v>
      </c>
      <c r="F3" s="5">
        <v>44420</v>
      </c>
      <c r="G3" s="5">
        <v>44421</v>
      </c>
      <c r="H3" s="2">
        <v>1</v>
      </c>
      <c r="I3" s="2">
        <v>1</v>
      </c>
      <c r="J3" s="2">
        <v>1</v>
      </c>
      <c r="K3" s="2" t="s">
        <v>29</v>
      </c>
      <c r="L3" s="2">
        <v>226.6</v>
      </c>
      <c r="M3" s="2">
        <v>226.6</v>
      </c>
      <c r="N3" s="2" t="s">
        <v>36</v>
      </c>
      <c r="O3" s="2" t="s">
        <v>31</v>
      </c>
      <c r="P3" s="2" t="s">
        <v>32</v>
      </c>
      <c r="Q3" s="2">
        <v>0</v>
      </c>
      <c r="R3" s="6">
        <v>44420</v>
      </c>
      <c r="S3" s="5">
        <v>44436</v>
      </c>
      <c r="T3" s="2" t="s">
        <v>33</v>
      </c>
      <c r="U3" s="2">
        <v>226.6</v>
      </c>
      <c r="V3" s="2">
        <v>0</v>
      </c>
      <c r="W3" s="2">
        <v>0</v>
      </c>
      <c r="X3" s="2">
        <v>2221428</v>
      </c>
    </row>
    <row r="4" s="2" customFormat="1" spans="1:24">
      <c r="A4" s="2">
        <v>16055684687</v>
      </c>
      <c r="B4" s="2" t="s">
        <v>25</v>
      </c>
      <c r="C4" s="2" t="s">
        <v>37</v>
      </c>
      <c r="D4" s="2" t="s">
        <v>34</v>
      </c>
      <c r="E4" s="2" t="s">
        <v>35</v>
      </c>
      <c r="F4" s="5">
        <v>44420</v>
      </c>
      <c r="G4" s="5">
        <v>44421</v>
      </c>
      <c r="H4" s="2">
        <v>1</v>
      </c>
      <c r="I4" s="2">
        <v>1</v>
      </c>
      <c r="J4" s="2">
        <v>1</v>
      </c>
      <c r="K4" s="2" t="s">
        <v>29</v>
      </c>
      <c r="L4" s="2">
        <v>-226.6</v>
      </c>
      <c r="M4" s="2">
        <v>-226.6</v>
      </c>
      <c r="N4" s="2" t="s">
        <v>36</v>
      </c>
      <c r="O4" s="2" t="s">
        <v>31</v>
      </c>
      <c r="P4" s="2" t="s">
        <v>32</v>
      </c>
      <c r="Q4" s="2">
        <v>0</v>
      </c>
      <c r="R4" s="6">
        <v>44420</v>
      </c>
      <c r="S4" s="5">
        <v>44436</v>
      </c>
      <c r="T4" s="2" t="s">
        <v>33</v>
      </c>
      <c r="U4" s="2">
        <v>-226.6</v>
      </c>
      <c r="V4" s="2">
        <v>0</v>
      </c>
      <c r="W4" s="2">
        <v>0</v>
      </c>
      <c r="X4" s="2">
        <v>2221428</v>
      </c>
    </row>
    <row r="5" s="2" customFormat="1" spans="1:24">
      <c r="A5" s="2">
        <v>16057481271</v>
      </c>
      <c r="B5" s="2" t="s">
        <v>25</v>
      </c>
      <c r="C5" s="2" t="s">
        <v>26</v>
      </c>
      <c r="D5" s="2" t="s">
        <v>38</v>
      </c>
      <c r="E5" s="2" t="s">
        <v>39</v>
      </c>
      <c r="F5" s="5">
        <v>44420</v>
      </c>
      <c r="G5" s="5">
        <v>44421</v>
      </c>
      <c r="H5" s="2">
        <v>2</v>
      </c>
      <c r="I5" s="2">
        <v>1</v>
      </c>
      <c r="J5" s="2">
        <v>2</v>
      </c>
      <c r="K5" s="2" t="s">
        <v>29</v>
      </c>
      <c r="L5" s="2">
        <v>424.32</v>
      </c>
      <c r="M5" s="2">
        <v>424.32</v>
      </c>
      <c r="N5" s="2" t="s">
        <v>40</v>
      </c>
      <c r="O5" s="2" t="s">
        <v>31</v>
      </c>
      <c r="P5" s="2" t="s">
        <v>32</v>
      </c>
      <c r="Q5" s="2">
        <v>0</v>
      </c>
      <c r="R5" s="6">
        <v>44420</v>
      </c>
      <c r="S5" s="5">
        <v>44436</v>
      </c>
      <c r="T5" s="2" t="s">
        <v>33</v>
      </c>
      <c r="U5" s="2">
        <v>424.32</v>
      </c>
      <c r="V5" s="2">
        <v>0</v>
      </c>
      <c r="W5" s="2">
        <v>0</v>
      </c>
      <c r="X5" s="2">
        <v>2221854</v>
      </c>
    </row>
    <row r="6" s="2" customFormat="1" spans="1:24">
      <c r="A6" s="2">
        <v>16058532550</v>
      </c>
      <c r="B6" s="2" t="s">
        <v>25</v>
      </c>
      <c r="C6" s="2" t="s">
        <v>26</v>
      </c>
      <c r="D6" s="2" t="s">
        <v>41</v>
      </c>
      <c r="E6" s="2" t="s">
        <v>42</v>
      </c>
      <c r="F6" s="5">
        <v>44420</v>
      </c>
      <c r="G6" s="5">
        <v>44421</v>
      </c>
      <c r="H6" s="2">
        <v>1</v>
      </c>
      <c r="I6" s="2">
        <v>1</v>
      </c>
      <c r="J6" s="2">
        <v>1</v>
      </c>
      <c r="K6" s="2" t="s">
        <v>29</v>
      </c>
      <c r="L6" s="2">
        <v>287.36</v>
      </c>
      <c r="M6" s="2">
        <v>287.36</v>
      </c>
      <c r="N6" s="2" t="s">
        <v>43</v>
      </c>
      <c r="O6" s="2" t="s">
        <v>31</v>
      </c>
      <c r="P6" s="2" t="s">
        <v>32</v>
      </c>
      <c r="Q6" s="2">
        <v>0</v>
      </c>
      <c r="R6" s="6">
        <v>44420</v>
      </c>
      <c r="S6" s="5">
        <v>44436</v>
      </c>
      <c r="T6" s="2" t="s">
        <v>33</v>
      </c>
      <c r="U6" s="2">
        <v>287.36</v>
      </c>
      <c r="V6" s="2">
        <v>0</v>
      </c>
      <c r="W6" s="2">
        <v>0</v>
      </c>
      <c r="X6" s="2">
        <v>2222158</v>
      </c>
    </row>
    <row r="7" s="2" customFormat="1" spans="1:24">
      <c r="A7" s="2">
        <v>16058838407</v>
      </c>
      <c r="B7" s="2" t="s">
        <v>25</v>
      </c>
      <c r="C7" s="2" t="s">
        <v>26</v>
      </c>
      <c r="D7" s="2" t="s">
        <v>44</v>
      </c>
      <c r="E7" s="2" t="s">
        <v>45</v>
      </c>
      <c r="F7" s="5">
        <v>44421</v>
      </c>
      <c r="G7" s="5">
        <v>44422</v>
      </c>
      <c r="H7" s="2">
        <v>1</v>
      </c>
      <c r="I7" s="2">
        <v>1</v>
      </c>
      <c r="J7" s="2">
        <v>1</v>
      </c>
      <c r="K7" s="2" t="s">
        <v>29</v>
      </c>
      <c r="L7" s="2">
        <v>1080</v>
      </c>
      <c r="M7" s="2">
        <v>1080</v>
      </c>
      <c r="N7" s="2" t="s">
        <v>46</v>
      </c>
      <c r="O7" s="2" t="s">
        <v>47</v>
      </c>
      <c r="P7" s="2" t="s">
        <v>32</v>
      </c>
      <c r="Q7" s="2">
        <v>0</v>
      </c>
      <c r="R7" s="6">
        <v>44421</v>
      </c>
      <c r="S7" s="5">
        <v>44437</v>
      </c>
      <c r="T7" s="2" t="s">
        <v>33</v>
      </c>
      <c r="U7" s="2">
        <v>1080</v>
      </c>
      <c r="V7" s="2">
        <v>0</v>
      </c>
      <c r="W7" s="2">
        <v>0</v>
      </c>
      <c r="X7" s="2">
        <v>2222235</v>
      </c>
    </row>
    <row r="8" s="2" customFormat="1" spans="1:24">
      <c r="A8" s="2">
        <v>16059497641</v>
      </c>
      <c r="B8" s="2" t="s">
        <v>25</v>
      </c>
      <c r="C8" s="2" t="s">
        <v>26</v>
      </c>
      <c r="D8" s="2" t="s">
        <v>38</v>
      </c>
      <c r="E8" s="2" t="s">
        <v>48</v>
      </c>
      <c r="F8" s="5">
        <v>44421</v>
      </c>
      <c r="G8" s="5">
        <v>44422</v>
      </c>
      <c r="H8" s="2">
        <v>1</v>
      </c>
      <c r="I8" s="2">
        <v>1</v>
      </c>
      <c r="J8" s="2">
        <v>1</v>
      </c>
      <c r="K8" s="2" t="s">
        <v>29</v>
      </c>
      <c r="L8" s="2">
        <v>207.06</v>
      </c>
      <c r="M8" s="2">
        <v>207.06</v>
      </c>
      <c r="N8" s="2" t="s">
        <v>49</v>
      </c>
      <c r="O8" s="2" t="s">
        <v>47</v>
      </c>
      <c r="P8" s="2" t="s">
        <v>32</v>
      </c>
      <c r="Q8" s="2">
        <v>0</v>
      </c>
      <c r="R8" s="6">
        <v>44421</v>
      </c>
      <c r="S8" s="5">
        <v>44437</v>
      </c>
      <c r="T8" s="2" t="s">
        <v>33</v>
      </c>
      <c r="U8" s="2">
        <v>207.06</v>
      </c>
      <c r="V8" s="2">
        <v>0</v>
      </c>
      <c r="W8" s="2">
        <v>0</v>
      </c>
      <c r="X8" s="2">
        <v>2222436</v>
      </c>
    </row>
    <row r="9" s="2" customFormat="1" spans="1:24">
      <c r="A9" s="2">
        <v>16059497641</v>
      </c>
      <c r="B9" s="2" t="s">
        <v>25</v>
      </c>
      <c r="C9" s="2" t="s">
        <v>37</v>
      </c>
      <c r="D9" s="2" t="s">
        <v>38</v>
      </c>
      <c r="E9" s="2" t="s">
        <v>48</v>
      </c>
      <c r="F9" s="5">
        <v>44421</v>
      </c>
      <c r="G9" s="5">
        <v>44422</v>
      </c>
      <c r="H9" s="2">
        <v>1</v>
      </c>
      <c r="I9" s="2">
        <v>1</v>
      </c>
      <c r="J9" s="2">
        <v>1</v>
      </c>
      <c r="K9" s="2" t="s">
        <v>29</v>
      </c>
      <c r="L9" s="2">
        <v>-207.06</v>
      </c>
      <c r="M9" s="2">
        <v>-207.06</v>
      </c>
      <c r="N9" s="2" t="s">
        <v>49</v>
      </c>
      <c r="O9" s="2" t="s">
        <v>47</v>
      </c>
      <c r="P9" s="2" t="s">
        <v>32</v>
      </c>
      <c r="Q9" s="2">
        <v>0</v>
      </c>
      <c r="R9" s="6">
        <v>44421</v>
      </c>
      <c r="S9" s="5">
        <v>44437</v>
      </c>
      <c r="T9" s="2" t="s">
        <v>33</v>
      </c>
      <c r="U9" s="2">
        <v>-207.06</v>
      </c>
      <c r="V9" s="2">
        <v>0</v>
      </c>
      <c r="W9" s="2">
        <v>0</v>
      </c>
      <c r="X9" s="2">
        <v>2222436</v>
      </c>
    </row>
    <row r="10" s="2" customFormat="1" spans="1:25">
      <c r="A10" s="2">
        <v>16058227550</v>
      </c>
      <c r="B10" s="2" t="s">
        <v>25</v>
      </c>
      <c r="C10" s="2" t="s">
        <v>26</v>
      </c>
      <c r="D10" s="2" t="s">
        <v>50</v>
      </c>
      <c r="E10" s="2" t="s">
        <v>51</v>
      </c>
      <c r="F10" s="5">
        <v>44421</v>
      </c>
      <c r="G10" s="5">
        <v>44422</v>
      </c>
      <c r="H10" s="2">
        <v>1</v>
      </c>
      <c r="I10" s="2">
        <v>1</v>
      </c>
      <c r="J10" s="2">
        <v>1</v>
      </c>
      <c r="K10" s="2" t="s">
        <v>29</v>
      </c>
      <c r="L10" s="2">
        <v>800</v>
      </c>
      <c r="M10" s="2">
        <v>800</v>
      </c>
      <c r="N10" s="2" t="s">
        <v>52</v>
      </c>
      <c r="O10" s="2" t="s">
        <v>47</v>
      </c>
      <c r="P10" s="2" t="s">
        <v>32</v>
      </c>
      <c r="Q10" s="2">
        <v>0</v>
      </c>
      <c r="R10" s="6">
        <v>44420</v>
      </c>
      <c r="S10" s="5">
        <v>44437</v>
      </c>
      <c r="T10" s="2" t="s">
        <v>33</v>
      </c>
      <c r="U10" s="2">
        <v>800</v>
      </c>
      <c r="V10" s="2">
        <v>0</v>
      </c>
      <c r="W10" s="2">
        <v>0</v>
      </c>
      <c r="X10" s="2"/>
      <c r="Y10" s="2">
        <v>2108130014</v>
      </c>
    </row>
    <row r="11" s="2" customFormat="1" spans="1:25">
      <c r="A11" s="2">
        <v>16064611698</v>
      </c>
      <c r="B11" s="2" t="s">
        <v>25</v>
      </c>
      <c r="C11" s="2" t="s">
        <v>26</v>
      </c>
      <c r="D11" s="2" t="s">
        <v>53</v>
      </c>
      <c r="E11" s="2" t="s">
        <v>54</v>
      </c>
      <c r="F11" s="5">
        <v>44421</v>
      </c>
      <c r="G11" s="5">
        <v>44422</v>
      </c>
      <c r="H11" s="2">
        <v>1</v>
      </c>
      <c r="I11" s="2">
        <v>1</v>
      </c>
      <c r="J11" s="2">
        <v>1</v>
      </c>
      <c r="K11" s="2" t="s">
        <v>29</v>
      </c>
      <c r="L11" s="2">
        <v>606.06</v>
      </c>
      <c r="M11" s="2">
        <v>606.06</v>
      </c>
      <c r="N11" s="2" t="s">
        <v>55</v>
      </c>
      <c r="O11" s="2" t="s">
        <v>47</v>
      </c>
      <c r="P11" s="2" t="s">
        <v>32</v>
      </c>
      <c r="Q11" s="2">
        <v>0</v>
      </c>
      <c r="R11" s="6">
        <v>44421</v>
      </c>
      <c r="S11" s="5">
        <v>44437</v>
      </c>
      <c r="T11" s="2" t="s">
        <v>33</v>
      </c>
      <c r="U11" s="2">
        <v>606.06</v>
      </c>
      <c r="V11" s="2">
        <v>0</v>
      </c>
      <c r="W11" s="2">
        <v>0</v>
      </c>
      <c r="X11" s="2"/>
      <c r="Y11" s="2">
        <v>3993865</v>
      </c>
    </row>
    <row r="12" s="2" customFormat="1" spans="1:24">
      <c r="A12" s="2">
        <v>16065564268</v>
      </c>
      <c r="B12" s="2" t="s">
        <v>25</v>
      </c>
      <c r="C12" s="2" t="s">
        <v>26</v>
      </c>
      <c r="D12" s="2" t="s">
        <v>56</v>
      </c>
      <c r="E12" s="2" t="s">
        <v>57</v>
      </c>
      <c r="F12" s="5">
        <v>44421</v>
      </c>
      <c r="G12" s="5">
        <v>44422</v>
      </c>
      <c r="H12" s="2">
        <v>1</v>
      </c>
      <c r="I12" s="2">
        <v>1</v>
      </c>
      <c r="J12" s="2">
        <v>1</v>
      </c>
      <c r="K12" s="2" t="s">
        <v>29</v>
      </c>
      <c r="L12" s="2">
        <v>493.44</v>
      </c>
      <c r="M12" s="2">
        <v>493.44</v>
      </c>
      <c r="N12" s="2" t="s">
        <v>58</v>
      </c>
      <c r="O12" s="2" t="s">
        <v>47</v>
      </c>
      <c r="P12" s="2" t="s">
        <v>32</v>
      </c>
      <c r="Q12" s="2">
        <v>0</v>
      </c>
      <c r="R12" s="6">
        <v>44421</v>
      </c>
      <c r="S12" s="5">
        <v>44437</v>
      </c>
      <c r="T12" s="2" t="s">
        <v>33</v>
      </c>
      <c r="U12" s="2">
        <v>493.44</v>
      </c>
      <c r="V12" s="2">
        <v>0</v>
      </c>
      <c r="W12" s="2">
        <v>0</v>
      </c>
      <c r="X12" s="2">
        <v>2223018</v>
      </c>
    </row>
    <row r="13" s="2" customFormat="1" spans="1:23">
      <c r="A13" s="2">
        <v>16065630716</v>
      </c>
      <c r="B13" s="2" t="s">
        <v>25</v>
      </c>
      <c r="C13" s="2" t="s">
        <v>26</v>
      </c>
      <c r="D13" s="2" t="s">
        <v>59</v>
      </c>
      <c r="E13" s="2" t="s">
        <v>60</v>
      </c>
      <c r="F13" s="5">
        <v>44421</v>
      </c>
      <c r="G13" s="5">
        <v>44422</v>
      </c>
      <c r="H13" s="2">
        <v>1</v>
      </c>
      <c r="I13" s="2">
        <v>1</v>
      </c>
      <c r="J13" s="2">
        <v>1</v>
      </c>
      <c r="K13" s="2" t="s">
        <v>29</v>
      </c>
      <c r="L13" s="2">
        <v>238</v>
      </c>
      <c r="M13" s="2">
        <v>238</v>
      </c>
      <c r="N13" s="2" t="s">
        <v>61</v>
      </c>
      <c r="O13" s="2" t="s">
        <v>47</v>
      </c>
      <c r="P13" s="2" t="s">
        <v>32</v>
      </c>
      <c r="Q13" s="2">
        <v>0</v>
      </c>
      <c r="R13" s="6">
        <v>44421</v>
      </c>
      <c r="S13" s="5">
        <v>44437</v>
      </c>
      <c r="T13" s="2" t="s">
        <v>33</v>
      </c>
      <c r="U13" s="2">
        <v>238</v>
      </c>
      <c r="V13" s="2">
        <v>0</v>
      </c>
      <c r="W13" s="2">
        <v>0</v>
      </c>
    </row>
    <row r="14" s="2" customFormat="1" spans="1:24">
      <c r="A14" s="2">
        <v>16065978389</v>
      </c>
      <c r="B14" s="2" t="s">
        <v>25</v>
      </c>
      <c r="C14" s="2" t="s">
        <v>26</v>
      </c>
      <c r="D14" s="2" t="s">
        <v>62</v>
      </c>
      <c r="E14" s="2" t="s">
        <v>63</v>
      </c>
      <c r="F14" s="5">
        <v>44421</v>
      </c>
      <c r="G14" s="5">
        <v>44422</v>
      </c>
      <c r="H14" s="2">
        <v>1</v>
      </c>
      <c r="I14" s="2">
        <v>1</v>
      </c>
      <c r="J14" s="2">
        <v>1</v>
      </c>
      <c r="K14" s="2" t="s">
        <v>29</v>
      </c>
      <c r="L14" s="2">
        <v>210</v>
      </c>
      <c r="M14" s="2">
        <v>210</v>
      </c>
      <c r="N14" s="2" t="s">
        <v>64</v>
      </c>
      <c r="O14" s="2" t="s">
        <v>47</v>
      </c>
      <c r="P14" s="2" t="s">
        <v>32</v>
      </c>
      <c r="Q14" s="2">
        <v>0</v>
      </c>
      <c r="R14" s="6">
        <v>44421</v>
      </c>
      <c r="S14" s="5">
        <v>44437</v>
      </c>
      <c r="T14" s="2" t="s">
        <v>33</v>
      </c>
      <c r="U14" s="2">
        <v>210</v>
      </c>
      <c r="V14" s="2">
        <v>0</v>
      </c>
      <c r="W14" s="2">
        <v>0</v>
      </c>
      <c r="X14" s="2">
        <v>2223136</v>
      </c>
    </row>
    <row r="15" s="2" customFormat="1" spans="1:23">
      <c r="A15" s="2">
        <v>15958072725</v>
      </c>
      <c r="B15" s="2" t="s">
        <v>25</v>
      </c>
      <c r="C15" s="2" t="s">
        <v>26</v>
      </c>
      <c r="D15" s="2" t="s">
        <v>65</v>
      </c>
      <c r="E15" s="2" t="s">
        <v>66</v>
      </c>
      <c r="F15" s="5">
        <v>44422</v>
      </c>
      <c r="G15" s="5">
        <v>44423</v>
      </c>
      <c r="H15" s="2">
        <v>1</v>
      </c>
      <c r="I15" s="2">
        <v>1</v>
      </c>
      <c r="J15" s="2">
        <v>1</v>
      </c>
      <c r="K15" s="2" t="s">
        <v>29</v>
      </c>
      <c r="L15" s="2">
        <v>2295</v>
      </c>
      <c r="M15" s="2">
        <v>2295</v>
      </c>
      <c r="N15" s="2" t="s">
        <v>67</v>
      </c>
      <c r="O15" s="2" t="s">
        <v>68</v>
      </c>
      <c r="P15" s="2" t="s">
        <v>32</v>
      </c>
      <c r="Q15" s="2">
        <v>0</v>
      </c>
      <c r="R15" s="6">
        <v>44405</v>
      </c>
      <c r="S15" s="5">
        <v>44438</v>
      </c>
      <c r="T15" s="2" t="s">
        <v>33</v>
      </c>
      <c r="U15" s="2">
        <v>2295</v>
      </c>
      <c r="V15" s="2">
        <v>0</v>
      </c>
      <c r="W15" s="2">
        <v>0</v>
      </c>
    </row>
    <row r="16" s="2" customFormat="1" spans="1:24">
      <c r="A16" s="2">
        <v>15958481343</v>
      </c>
      <c r="B16" s="2" t="s">
        <v>25</v>
      </c>
      <c r="C16" s="2" t="s">
        <v>26</v>
      </c>
      <c r="D16" s="2" t="s">
        <v>69</v>
      </c>
      <c r="E16" s="2" t="s">
        <v>70</v>
      </c>
      <c r="F16" s="5">
        <v>44422</v>
      </c>
      <c r="G16" s="5">
        <v>44423</v>
      </c>
      <c r="H16" s="2">
        <v>1</v>
      </c>
      <c r="I16" s="2">
        <v>1</v>
      </c>
      <c r="J16" s="2">
        <v>1</v>
      </c>
      <c r="K16" s="2" t="s">
        <v>29</v>
      </c>
      <c r="L16" s="2">
        <v>460.71</v>
      </c>
      <c r="M16" s="2">
        <v>460.71</v>
      </c>
      <c r="N16" s="2" t="s">
        <v>71</v>
      </c>
      <c r="O16" s="2" t="s">
        <v>68</v>
      </c>
      <c r="P16" s="2" t="s">
        <v>32</v>
      </c>
      <c r="Q16" s="2">
        <v>0</v>
      </c>
      <c r="R16" s="6">
        <v>44405</v>
      </c>
      <c r="S16" s="5">
        <v>44438</v>
      </c>
      <c r="T16" s="2" t="s">
        <v>33</v>
      </c>
      <c r="U16" s="2">
        <v>460.71</v>
      </c>
      <c r="V16" s="2">
        <v>0</v>
      </c>
      <c r="W16" s="2">
        <v>0</v>
      </c>
      <c r="X16" s="2">
        <v>2211268</v>
      </c>
    </row>
    <row r="17" s="2" customFormat="1" spans="1:23">
      <c r="A17" s="2">
        <v>15958072725</v>
      </c>
      <c r="B17" s="2" t="s">
        <v>25</v>
      </c>
      <c r="C17" s="2" t="s">
        <v>37</v>
      </c>
      <c r="D17" s="2" t="s">
        <v>65</v>
      </c>
      <c r="E17" s="2" t="s">
        <v>66</v>
      </c>
      <c r="F17" s="5">
        <v>44422</v>
      </c>
      <c r="G17" s="5">
        <v>44423</v>
      </c>
      <c r="H17" s="2">
        <v>1</v>
      </c>
      <c r="I17" s="2">
        <v>1</v>
      </c>
      <c r="J17" s="2">
        <v>1</v>
      </c>
      <c r="K17" s="2" t="s">
        <v>29</v>
      </c>
      <c r="L17" s="2">
        <v>-2295</v>
      </c>
      <c r="M17" s="2">
        <v>-2295</v>
      </c>
      <c r="N17" s="2" t="s">
        <v>67</v>
      </c>
      <c r="O17" s="2" t="s">
        <v>68</v>
      </c>
      <c r="P17" s="2" t="s">
        <v>32</v>
      </c>
      <c r="Q17" s="2">
        <v>0</v>
      </c>
      <c r="R17" s="6">
        <v>44405</v>
      </c>
      <c r="S17" s="5">
        <v>44438</v>
      </c>
      <c r="T17" s="2" t="s">
        <v>33</v>
      </c>
      <c r="U17" s="2">
        <v>-2295</v>
      </c>
      <c r="V17" s="2">
        <v>0</v>
      </c>
      <c r="W17" s="2">
        <v>0</v>
      </c>
    </row>
    <row r="18" s="2" customFormat="1" spans="1:24">
      <c r="A18" s="2">
        <v>15958481343</v>
      </c>
      <c r="B18" s="2" t="s">
        <v>25</v>
      </c>
      <c r="C18" s="2" t="s">
        <v>37</v>
      </c>
      <c r="D18" s="2" t="s">
        <v>69</v>
      </c>
      <c r="E18" s="2" t="s">
        <v>70</v>
      </c>
      <c r="F18" s="5">
        <v>44422</v>
      </c>
      <c r="G18" s="5">
        <v>44423</v>
      </c>
      <c r="H18" s="2">
        <v>1</v>
      </c>
      <c r="I18" s="2">
        <v>1</v>
      </c>
      <c r="J18" s="2">
        <v>1</v>
      </c>
      <c r="K18" s="2" t="s">
        <v>29</v>
      </c>
      <c r="L18" s="2">
        <v>-460.71</v>
      </c>
      <c r="M18" s="2">
        <v>-460.71</v>
      </c>
      <c r="N18" s="2" t="s">
        <v>71</v>
      </c>
      <c r="O18" s="2" t="s">
        <v>68</v>
      </c>
      <c r="P18" s="2" t="s">
        <v>32</v>
      </c>
      <c r="Q18" s="2">
        <v>0</v>
      </c>
      <c r="R18" s="6">
        <v>44405</v>
      </c>
      <c r="S18" s="5">
        <v>44438</v>
      </c>
      <c r="T18" s="2" t="s">
        <v>33</v>
      </c>
      <c r="U18" s="2">
        <v>-460.71</v>
      </c>
      <c r="V18" s="2">
        <v>0</v>
      </c>
      <c r="W18" s="2">
        <v>0</v>
      </c>
      <c r="X18" s="2">
        <v>2211268</v>
      </c>
    </row>
    <row r="19" s="2" customFormat="1" spans="1:24">
      <c r="A19" s="2">
        <v>16006157639</v>
      </c>
      <c r="B19" s="2" t="s">
        <v>25</v>
      </c>
      <c r="C19" s="2" t="s">
        <v>26</v>
      </c>
      <c r="D19" s="2" t="s">
        <v>72</v>
      </c>
      <c r="E19" s="2" t="s">
        <v>73</v>
      </c>
      <c r="F19" s="5">
        <v>44422</v>
      </c>
      <c r="G19" s="5">
        <v>44423</v>
      </c>
      <c r="H19" s="2">
        <v>1</v>
      </c>
      <c r="I19" s="2">
        <v>1</v>
      </c>
      <c r="J19" s="2">
        <v>1</v>
      </c>
      <c r="K19" s="2" t="s">
        <v>29</v>
      </c>
      <c r="L19" s="2">
        <v>2150</v>
      </c>
      <c r="M19" s="2">
        <v>2150</v>
      </c>
      <c r="N19" s="2" t="s">
        <v>74</v>
      </c>
      <c r="O19" s="2" t="s">
        <v>68</v>
      </c>
      <c r="P19" s="2" t="s">
        <v>32</v>
      </c>
      <c r="Q19" s="2">
        <v>0</v>
      </c>
      <c r="R19" s="6">
        <v>44411</v>
      </c>
      <c r="S19" s="5">
        <v>44438</v>
      </c>
      <c r="T19" s="2" t="s">
        <v>33</v>
      </c>
      <c r="U19" s="2">
        <v>2150</v>
      </c>
      <c r="V19" s="2">
        <v>0</v>
      </c>
      <c r="W19" s="2">
        <v>0</v>
      </c>
      <c r="X19" s="2">
        <v>2216346</v>
      </c>
    </row>
    <row r="20" s="2" customFormat="1" spans="1:24">
      <c r="A20" s="2">
        <v>16006157639</v>
      </c>
      <c r="B20" s="2" t="s">
        <v>25</v>
      </c>
      <c r="C20" s="2" t="s">
        <v>37</v>
      </c>
      <c r="D20" s="2" t="s">
        <v>72</v>
      </c>
      <c r="E20" s="2" t="s">
        <v>73</v>
      </c>
      <c r="F20" s="5">
        <v>44422</v>
      </c>
      <c r="G20" s="5">
        <v>44423</v>
      </c>
      <c r="H20" s="2">
        <v>1</v>
      </c>
      <c r="I20" s="2">
        <v>1</v>
      </c>
      <c r="J20" s="2">
        <v>1</v>
      </c>
      <c r="K20" s="2" t="s">
        <v>29</v>
      </c>
      <c r="L20" s="2">
        <v>-2150</v>
      </c>
      <c r="M20" s="2">
        <v>-2150</v>
      </c>
      <c r="N20" s="2" t="s">
        <v>74</v>
      </c>
      <c r="O20" s="2" t="s">
        <v>68</v>
      </c>
      <c r="P20" s="2" t="s">
        <v>32</v>
      </c>
      <c r="Q20" s="2">
        <v>0</v>
      </c>
      <c r="R20" s="6">
        <v>44411</v>
      </c>
      <c r="S20" s="5">
        <v>44438</v>
      </c>
      <c r="T20" s="2" t="s">
        <v>33</v>
      </c>
      <c r="U20" s="2">
        <v>-2150</v>
      </c>
      <c r="V20" s="2">
        <v>0</v>
      </c>
      <c r="W20" s="2">
        <v>0</v>
      </c>
      <c r="X20" s="2">
        <v>2216346</v>
      </c>
    </row>
    <row r="21" s="2" customFormat="1" spans="1:24">
      <c r="A21" s="2">
        <v>16041368832</v>
      </c>
      <c r="B21" s="2" t="s">
        <v>25</v>
      </c>
      <c r="C21" s="2" t="s">
        <v>26</v>
      </c>
      <c r="D21" s="2" t="s">
        <v>75</v>
      </c>
      <c r="E21" s="2" t="s">
        <v>76</v>
      </c>
      <c r="F21" s="5">
        <v>44422</v>
      </c>
      <c r="G21" s="5">
        <v>44423</v>
      </c>
      <c r="H21" s="2">
        <v>1</v>
      </c>
      <c r="I21" s="2">
        <v>1</v>
      </c>
      <c r="J21" s="2">
        <v>1</v>
      </c>
      <c r="K21" s="2" t="s">
        <v>29</v>
      </c>
      <c r="L21" s="2">
        <v>568</v>
      </c>
      <c r="M21" s="2">
        <v>568</v>
      </c>
      <c r="N21" s="2" t="s">
        <v>77</v>
      </c>
      <c r="O21" s="2" t="s">
        <v>68</v>
      </c>
      <c r="P21" s="2" t="s">
        <v>32</v>
      </c>
      <c r="Q21" s="2">
        <v>0</v>
      </c>
      <c r="R21" s="6">
        <v>44418</v>
      </c>
      <c r="S21" s="5">
        <v>44438</v>
      </c>
      <c r="T21" s="2" t="s">
        <v>33</v>
      </c>
      <c r="U21" s="2">
        <v>568</v>
      </c>
      <c r="V21" s="2">
        <v>0</v>
      </c>
      <c r="W21" s="2">
        <v>0</v>
      </c>
      <c r="X21" s="2">
        <v>2220078</v>
      </c>
    </row>
    <row r="22" s="2" customFormat="1" spans="1:24">
      <c r="A22" s="2">
        <v>16046246136</v>
      </c>
      <c r="B22" s="2" t="s">
        <v>25</v>
      </c>
      <c r="C22" s="2" t="s">
        <v>26</v>
      </c>
      <c r="D22" s="2" t="s">
        <v>27</v>
      </c>
      <c r="E22" s="2" t="s">
        <v>78</v>
      </c>
      <c r="F22" s="5">
        <v>44422</v>
      </c>
      <c r="G22" s="5">
        <v>44423</v>
      </c>
      <c r="H22" s="2">
        <v>7</v>
      </c>
      <c r="I22" s="2">
        <v>1</v>
      </c>
      <c r="J22" s="2">
        <v>7</v>
      </c>
      <c r="K22" s="2" t="s">
        <v>29</v>
      </c>
      <c r="L22" s="2">
        <v>2142</v>
      </c>
      <c r="M22" s="2">
        <v>2142</v>
      </c>
      <c r="N22" s="2" t="s">
        <v>79</v>
      </c>
      <c r="O22" s="2" t="s">
        <v>68</v>
      </c>
      <c r="P22" s="2" t="s">
        <v>32</v>
      </c>
      <c r="Q22" s="2">
        <v>0</v>
      </c>
      <c r="R22" s="6">
        <v>44418</v>
      </c>
      <c r="S22" s="5">
        <v>44438</v>
      </c>
      <c r="T22" s="2" t="s">
        <v>33</v>
      </c>
      <c r="U22" s="2">
        <v>2142</v>
      </c>
      <c r="V22" s="2">
        <v>0</v>
      </c>
      <c r="W22" s="2">
        <v>0</v>
      </c>
      <c r="X22" s="2">
        <v>2220367</v>
      </c>
    </row>
    <row r="23" s="2" customFormat="1" spans="1:23">
      <c r="A23" s="2">
        <v>16046735270</v>
      </c>
      <c r="B23" s="2" t="s">
        <v>25</v>
      </c>
      <c r="C23" s="2" t="s">
        <v>26</v>
      </c>
      <c r="D23" s="2" t="s">
        <v>80</v>
      </c>
      <c r="E23" s="2" t="s">
        <v>81</v>
      </c>
      <c r="F23" s="5">
        <v>44421</v>
      </c>
      <c r="G23" s="5">
        <v>44423</v>
      </c>
      <c r="H23" s="2">
        <v>1</v>
      </c>
      <c r="I23" s="2">
        <v>2</v>
      </c>
      <c r="J23" s="2">
        <v>2</v>
      </c>
      <c r="K23" s="2" t="s">
        <v>29</v>
      </c>
      <c r="L23" s="2">
        <v>448.8</v>
      </c>
      <c r="M23" s="2">
        <v>448.8</v>
      </c>
      <c r="N23" s="2" t="s">
        <v>82</v>
      </c>
      <c r="O23" s="2" t="s">
        <v>68</v>
      </c>
      <c r="P23" s="2" t="s">
        <v>32</v>
      </c>
      <c r="Q23" s="2">
        <v>0</v>
      </c>
      <c r="R23" s="6">
        <v>44418</v>
      </c>
      <c r="S23" s="5">
        <v>44438</v>
      </c>
      <c r="T23" s="2" t="s">
        <v>33</v>
      </c>
      <c r="U23" s="2">
        <v>448.8</v>
      </c>
      <c r="V23" s="2">
        <v>0</v>
      </c>
      <c r="W23" s="2">
        <v>0</v>
      </c>
    </row>
    <row r="24" s="2" customFormat="1" spans="1:25">
      <c r="A24" s="2">
        <v>16048475281</v>
      </c>
      <c r="B24" s="2" t="s">
        <v>25</v>
      </c>
      <c r="C24" s="2" t="s">
        <v>26</v>
      </c>
      <c r="D24" s="2" t="s">
        <v>83</v>
      </c>
      <c r="E24" s="2" t="s">
        <v>84</v>
      </c>
      <c r="F24" s="5">
        <v>44422</v>
      </c>
      <c r="G24" s="5">
        <v>44423</v>
      </c>
      <c r="H24" s="2">
        <v>1</v>
      </c>
      <c r="I24" s="2">
        <v>1</v>
      </c>
      <c r="J24" s="2">
        <v>1</v>
      </c>
      <c r="K24" s="2" t="s">
        <v>29</v>
      </c>
      <c r="L24" s="2">
        <v>478</v>
      </c>
      <c r="M24" s="2">
        <v>478</v>
      </c>
      <c r="N24" s="2" t="s">
        <v>85</v>
      </c>
      <c r="O24" s="2" t="s">
        <v>68</v>
      </c>
      <c r="P24" s="2" t="s">
        <v>32</v>
      </c>
      <c r="Q24" s="2">
        <v>0</v>
      </c>
      <c r="R24" s="6">
        <v>44419</v>
      </c>
      <c r="S24" s="5">
        <v>44438</v>
      </c>
      <c r="T24" s="2" t="s">
        <v>33</v>
      </c>
      <c r="U24" s="2">
        <v>478</v>
      </c>
      <c r="V24" s="2">
        <v>0</v>
      </c>
      <c r="W24" s="2">
        <v>0</v>
      </c>
      <c r="X24" s="2">
        <v>2220783</v>
      </c>
      <c r="Y24" s="2">
        <v>2108110004</v>
      </c>
    </row>
    <row r="25" s="2" customFormat="1" spans="1:25">
      <c r="A25" s="2">
        <v>16048475281</v>
      </c>
      <c r="B25" s="2" t="s">
        <v>25</v>
      </c>
      <c r="C25" s="2" t="s">
        <v>37</v>
      </c>
      <c r="D25" s="2" t="s">
        <v>83</v>
      </c>
      <c r="E25" s="2" t="s">
        <v>84</v>
      </c>
      <c r="F25" s="5">
        <v>44422</v>
      </c>
      <c r="G25" s="5">
        <v>44423</v>
      </c>
      <c r="H25" s="2">
        <v>1</v>
      </c>
      <c r="I25" s="2">
        <v>1</v>
      </c>
      <c r="J25" s="2">
        <v>1</v>
      </c>
      <c r="K25" s="2" t="s">
        <v>29</v>
      </c>
      <c r="L25" s="2">
        <v>-478</v>
      </c>
      <c r="M25" s="2">
        <v>-478</v>
      </c>
      <c r="N25" s="2" t="s">
        <v>85</v>
      </c>
      <c r="O25" s="2" t="s">
        <v>68</v>
      </c>
      <c r="P25" s="2" t="s">
        <v>32</v>
      </c>
      <c r="Q25" s="2">
        <v>0</v>
      </c>
      <c r="R25" s="6">
        <v>44419</v>
      </c>
      <c r="S25" s="5">
        <v>44438</v>
      </c>
      <c r="T25" s="2" t="s">
        <v>33</v>
      </c>
      <c r="U25" s="2">
        <v>-478</v>
      </c>
      <c r="V25" s="2">
        <v>0</v>
      </c>
      <c r="W25" s="2">
        <v>0</v>
      </c>
      <c r="X25" s="2">
        <v>2220783</v>
      </c>
      <c r="Y25" s="2">
        <v>2108110004</v>
      </c>
    </row>
    <row r="26" s="2" customFormat="1" spans="1:24">
      <c r="A26" s="2">
        <v>16055960170</v>
      </c>
      <c r="B26" s="2" t="s">
        <v>25</v>
      </c>
      <c r="C26" s="2" t="s">
        <v>26</v>
      </c>
      <c r="D26" s="2" t="s">
        <v>75</v>
      </c>
      <c r="E26" s="2" t="s">
        <v>86</v>
      </c>
      <c r="F26" s="5">
        <v>44422</v>
      </c>
      <c r="G26" s="5">
        <v>44423</v>
      </c>
      <c r="H26" s="2">
        <v>1</v>
      </c>
      <c r="I26" s="2">
        <v>1</v>
      </c>
      <c r="J26" s="2">
        <v>1</v>
      </c>
      <c r="K26" s="2" t="s">
        <v>29</v>
      </c>
      <c r="L26" s="2">
        <v>746</v>
      </c>
      <c r="M26" s="2">
        <v>746</v>
      </c>
      <c r="N26" s="2" t="s">
        <v>87</v>
      </c>
      <c r="O26" s="2" t="s">
        <v>68</v>
      </c>
      <c r="P26" s="2" t="s">
        <v>32</v>
      </c>
      <c r="Q26" s="2">
        <v>0</v>
      </c>
      <c r="R26" s="6">
        <v>44420</v>
      </c>
      <c r="S26" s="5">
        <v>44438</v>
      </c>
      <c r="T26" s="2" t="s">
        <v>33</v>
      </c>
      <c r="U26" s="2">
        <v>746</v>
      </c>
      <c r="V26" s="2">
        <v>0</v>
      </c>
      <c r="W26" s="2">
        <v>0</v>
      </c>
      <c r="X26" s="2">
        <v>2221491</v>
      </c>
    </row>
    <row r="27" s="2" customFormat="1" spans="1:24">
      <c r="A27" s="2">
        <v>16055960170</v>
      </c>
      <c r="B27" s="2" t="s">
        <v>25</v>
      </c>
      <c r="C27" s="2" t="s">
        <v>37</v>
      </c>
      <c r="D27" s="2" t="s">
        <v>75</v>
      </c>
      <c r="E27" s="2" t="s">
        <v>86</v>
      </c>
      <c r="F27" s="5">
        <v>44422</v>
      </c>
      <c r="G27" s="5">
        <v>44423</v>
      </c>
      <c r="H27" s="2">
        <v>1</v>
      </c>
      <c r="I27" s="2">
        <v>1</v>
      </c>
      <c r="J27" s="2">
        <v>1</v>
      </c>
      <c r="K27" s="2" t="s">
        <v>29</v>
      </c>
      <c r="L27" s="2">
        <v>-746</v>
      </c>
      <c r="M27" s="2">
        <v>-746</v>
      </c>
      <c r="N27" s="2" t="s">
        <v>87</v>
      </c>
      <c r="O27" s="2" t="s">
        <v>68</v>
      </c>
      <c r="P27" s="2" t="s">
        <v>32</v>
      </c>
      <c r="Q27" s="2">
        <v>0</v>
      </c>
      <c r="R27" s="6">
        <v>44420</v>
      </c>
      <c r="S27" s="5">
        <v>44438</v>
      </c>
      <c r="T27" s="2" t="s">
        <v>33</v>
      </c>
      <c r="U27" s="2">
        <v>-746</v>
      </c>
      <c r="V27" s="2">
        <v>0</v>
      </c>
      <c r="W27" s="2">
        <v>0</v>
      </c>
      <c r="X27" s="2">
        <v>2221491</v>
      </c>
    </row>
    <row r="28" s="2" customFormat="1" spans="1:24">
      <c r="A28" s="2">
        <v>16056344638</v>
      </c>
      <c r="B28" s="2" t="s">
        <v>25</v>
      </c>
      <c r="C28" s="2" t="s">
        <v>26</v>
      </c>
      <c r="D28" s="2" t="s">
        <v>88</v>
      </c>
      <c r="E28" s="2" t="s">
        <v>89</v>
      </c>
      <c r="F28" s="5">
        <v>44422</v>
      </c>
      <c r="G28" s="5">
        <v>44423</v>
      </c>
      <c r="H28" s="2">
        <v>1</v>
      </c>
      <c r="I28" s="2">
        <v>1</v>
      </c>
      <c r="J28" s="2">
        <v>1</v>
      </c>
      <c r="K28" s="2" t="s">
        <v>29</v>
      </c>
      <c r="L28" s="2">
        <v>505</v>
      </c>
      <c r="M28" s="2">
        <v>505</v>
      </c>
      <c r="N28" s="2" t="s">
        <v>90</v>
      </c>
      <c r="O28" s="2" t="s">
        <v>68</v>
      </c>
      <c r="P28" s="2" t="s">
        <v>32</v>
      </c>
      <c r="Q28" s="2">
        <v>0</v>
      </c>
      <c r="R28" s="6">
        <v>44420</v>
      </c>
      <c r="S28" s="5">
        <v>44438</v>
      </c>
      <c r="T28" s="2" t="s">
        <v>33</v>
      </c>
      <c r="U28" s="2">
        <v>505</v>
      </c>
      <c r="V28" s="2">
        <v>0</v>
      </c>
      <c r="W28" s="2">
        <v>0</v>
      </c>
      <c r="X28" s="2">
        <v>2221570</v>
      </c>
    </row>
    <row r="29" s="2" customFormat="1" spans="1:24">
      <c r="A29" s="2">
        <v>16059989523</v>
      </c>
      <c r="B29" s="2" t="s">
        <v>25</v>
      </c>
      <c r="C29" s="2" t="s">
        <v>26</v>
      </c>
      <c r="D29" s="2" t="s">
        <v>75</v>
      </c>
      <c r="E29" s="2" t="s">
        <v>86</v>
      </c>
      <c r="F29" s="5">
        <v>44422</v>
      </c>
      <c r="G29" s="5">
        <v>44423</v>
      </c>
      <c r="H29" s="2">
        <v>1</v>
      </c>
      <c r="I29" s="2">
        <v>1</v>
      </c>
      <c r="J29" s="2">
        <v>1</v>
      </c>
      <c r="K29" s="2" t="s">
        <v>29</v>
      </c>
      <c r="L29" s="2">
        <v>720</v>
      </c>
      <c r="M29" s="2">
        <v>720</v>
      </c>
      <c r="N29" s="2" t="s">
        <v>91</v>
      </c>
      <c r="O29" s="2" t="s">
        <v>68</v>
      </c>
      <c r="P29" s="2" t="s">
        <v>32</v>
      </c>
      <c r="Q29" s="2">
        <v>0</v>
      </c>
      <c r="R29" s="6">
        <v>44421</v>
      </c>
      <c r="S29" s="5">
        <v>44438</v>
      </c>
      <c r="T29" s="2" t="s">
        <v>33</v>
      </c>
      <c r="U29" s="2">
        <v>720</v>
      </c>
      <c r="V29" s="2">
        <v>0</v>
      </c>
      <c r="W29" s="2">
        <v>0</v>
      </c>
      <c r="X29" s="2">
        <v>2222582</v>
      </c>
    </row>
    <row r="30" s="2" customFormat="1" spans="1:24">
      <c r="A30" s="2">
        <v>16060138460</v>
      </c>
      <c r="B30" s="2" t="s">
        <v>25</v>
      </c>
      <c r="C30" s="2" t="s">
        <v>26</v>
      </c>
      <c r="D30" s="2" t="s">
        <v>92</v>
      </c>
      <c r="E30" s="2" t="s">
        <v>93</v>
      </c>
      <c r="F30" s="5">
        <v>44422</v>
      </c>
      <c r="G30" s="5">
        <v>44423</v>
      </c>
      <c r="H30" s="2">
        <v>1</v>
      </c>
      <c r="I30" s="2">
        <v>1</v>
      </c>
      <c r="J30" s="2">
        <v>1</v>
      </c>
      <c r="K30" s="2" t="s">
        <v>29</v>
      </c>
      <c r="L30" s="2">
        <v>530</v>
      </c>
      <c r="M30" s="2">
        <v>530</v>
      </c>
      <c r="N30" s="2" t="s">
        <v>94</v>
      </c>
      <c r="O30" s="2" t="s">
        <v>68</v>
      </c>
      <c r="P30" s="2" t="s">
        <v>32</v>
      </c>
      <c r="Q30" s="2">
        <v>0</v>
      </c>
      <c r="R30" s="6">
        <v>44421</v>
      </c>
      <c r="S30" s="5">
        <v>44438</v>
      </c>
      <c r="T30" s="2" t="s">
        <v>33</v>
      </c>
      <c r="U30" s="2">
        <v>530</v>
      </c>
      <c r="V30" s="2">
        <v>0</v>
      </c>
      <c r="W30" s="2">
        <v>0</v>
      </c>
      <c r="X30" s="2">
        <v>2222617</v>
      </c>
    </row>
    <row r="31" s="2" customFormat="1" spans="1:23">
      <c r="A31" s="2">
        <v>16066627488</v>
      </c>
      <c r="B31" s="2" t="s">
        <v>25</v>
      </c>
      <c r="C31" s="2" t="s">
        <v>26</v>
      </c>
      <c r="D31" s="2" t="s">
        <v>50</v>
      </c>
      <c r="E31" s="2" t="s">
        <v>95</v>
      </c>
      <c r="F31" s="5">
        <v>44422</v>
      </c>
      <c r="G31" s="5">
        <v>44423</v>
      </c>
      <c r="H31" s="2">
        <v>1</v>
      </c>
      <c r="I31" s="2">
        <v>1</v>
      </c>
      <c r="J31" s="2">
        <v>1</v>
      </c>
      <c r="K31" s="2" t="s">
        <v>29</v>
      </c>
      <c r="L31" s="2">
        <v>800</v>
      </c>
      <c r="M31" s="2">
        <v>800</v>
      </c>
      <c r="N31" s="2" t="s">
        <v>96</v>
      </c>
      <c r="O31" s="2" t="s">
        <v>68</v>
      </c>
      <c r="P31" s="2" t="s">
        <v>32</v>
      </c>
      <c r="Q31" s="2">
        <v>0</v>
      </c>
      <c r="R31" s="6">
        <v>44422</v>
      </c>
      <c r="S31" s="5">
        <v>44438</v>
      </c>
      <c r="T31" s="2" t="s">
        <v>33</v>
      </c>
      <c r="U31" s="2">
        <v>800</v>
      </c>
      <c r="V31" s="2">
        <v>0</v>
      </c>
      <c r="W31" s="2">
        <v>0</v>
      </c>
    </row>
    <row r="32" s="2" customFormat="1" spans="1:24">
      <c r="A32" s="2">
        <v>16066706016</v>
      </c>
      <c r="B32" s="2" t="s">
        <v>25</v>
      </c>
      <c r="C32" s="2" t="s">
        <v>26</v>
      </c>
      <c r="D32" s="2" t="s">
        <v>75</v>
      </c>
      <c r="E32" s="2" t="s">
        <v>97</v>
      </c>
      <c r="F32" s="5">
        <v>44422</v>
      </c>
      <c r="G32" s="5">
        <v>44423</v>
      </c>
      <c r="H32" s="2">
        <v>1</v>
      </c>
      <c r="I32" s="2">
        <v>1</v>
      </c>
      <c r="J32" s="2">
        <v>1</v>
      </c>
      <c r="K32" s="2" t="s">
        <v>29</v>
      </c>
      <c r="L32" s="2">
        <v>630</v>
      </c>
      <c r="M32" s="2">
        <v>630</v>
      </c>
      <c r="N32" s="2" t="s">
        <v>98</v>
      </c>
      <c r="O32" s="2" t="s">
        <v>68</v>
      </c>
      <c r="P32" s="2" t="s">
        <v>32</v>
      </c>
      <c r="Q32" s="2">
        <v>0</v>
      </c>
      <c r="R32" s="6">
        <v>44422</v>
      </c>
      <c r="S32" s="5">
        <v>44438</v>
      </c>
      <c r="T32" s="2" t="s">
        <v>33</v>
      </c>
      <c r="U32" s="2">
        <v>630</v>
      </c>
      <c r="V32" s="2">
        <v>0</v>
      </c>
      <c r="W32" s="2">
        <v>0</v>
      </c>
      <c r="X32" s="2">
        <v>2223284</v>
      </c>
    </row>
    <row r="33" s="2" customFormat="1" spans="1:23">
      <c r="A33" s="2">
        <v>16066627488</v>
      </c>
      <c r="B33" s="2" t="s">
        <v>25</v>
      </c>
      <c r="C33" s="2" t="s">
        <v>37</v>
      </c>
      <c r="D33" s="2" t="s">
        <v>50</v>
      </c>
      <c r="E33" s="2" t="s">
        <v>95</v>
      </c>
      <c r="F33" s="5">
        <v>44422</v>
      </c>
      <c r="G33" s="5">
        <v>44423</v>
      </c>
      <c r="H33" s="2">
        <v>1</v>
      </c>
      <c r="I33" s="2">
        <v>1</v>
      </c>
      <c r="J33" s="2">
        <v>1</v>
      </c>
      <c r="K33" s="2" t="s">
        <v>29</v>
      </c>
      <c r="L33" s="2">
        <v>-800</v>
      </c>
      <c r="M33" s="2">
        <v>-800</v>
      </c>
      <c r="N33" s="2" t="s">
        <v>96</v>
      </c>
      <c r="O33" s="2" t="s">
        <v>68</v>
      </c>
      <c r="P33" s="2" t="s">
        <v>32</v>
      </c>
      <c r="Q33" s="2">
        <v>0</v>
      </c>
      <c r="R33" s="6">
        <v>44422</v>
      </c>
      <c r="S33" s="5">
        <v>44438</v>
      </c>
      <c r="T33" s="2" t="s">
        <v>33</v>
      </c>
      <c r="U33" s="2">
        <v>-800</v>
      </c>
      <c r="V33" s="2">
        <v>0</v>
      </c>
      <c r="W33" s="2">
        <v>0</v>
      </c>
    </row>
    <row r="34" s="2" customFormat="1" spans="1:23">
      <c r="A34" s="2">
        <v>16068591646</v>
      </c>
      <c r="B34" s="2" t="s">
        <v>25</v>
      </c>
      <c r="C34" s="2" t="s">
        <v>26</v>
      </c>
      <c r="D34" s="2" t="s">
        <v>53</v>
      </c>
      <c r="E34" s="2" t="s">
        <v>99</v>
      </c>
      <c r="F34" s="5">
        <v>44422</v>
      </c>
      <c r="G34" s="5">
        <v>44423</v>
      </c>
      <c r="H34" s="2">
        <v>1</v>
      </c>
      <c r="I34" s="2">
        <v>1</v>
      </c>
      <c r="J34" s="2">
        <v>1</v>
      </c>
      <c r="K34" s="2" t="s">
        <v>29</v>
      </c>
      <c r="L34" s="2">
        <v>389.82</v>
      </c>
      <c r="M34" s="2">
        <v>389.82</v>
      </c>
      <c r="N34" s="2" t="s">
        <v>100</v>
      </c>
      <c r="O34" s="2" t="s">
        <v>68</v>
      </c>
      <c r="P34" s="2" t="s">
        <v>32</v>
      </c>
      <c r="Q34" s="2">
        <v>0</v>
      </c>
      <c r="R34" s="6">
        <v>44422</v>
      </c>
      <c r="S34" s="5">
        <v>44438</v>
      </c>
      <c r="T34" s="2" t="s">
        <v>33</v>
      </c>
      <c r="U34" s="2">
        <v>389.82</v>
      </c>
      <c r="V34" s="2">
        <v>0</v>
      </c>
      <c r="W34" s="2">
        <v>0</v>
      </c>
    </row>
    <row r="35" s="2" customFormat="1" spans="1:23">
      <c r="A35" s="2">
        <v>16068591646</v>
      </c>
      <c r="B35" s="2" t="s">
        <v>25</v>
      </c>
      <c r="C35" s="2" t="s">
        <v>37</v>
      </c>
      <c r="D35" s="2" t="s">
        <v>53</v>
      </c>
      <c r="E35" s="2" t="s">
        <v>99</v>
      </c>
      <c r="F35" s="5">
        <v>44422</v>
      </c>
      <c r="G35" s="5">
        <v>44423</v>
      </c>
      <c r="H35" s="2">
        <v>1</v>
      </c>
      <c r="I35" s="2">
        <v>1</v>
      </c>
      <c r="J35" s="2">
        <v>1</v>
      </c>
      <c r="K35" s="2" t="s">
        <v>29</v>
      </c>
      <c r="L35" s="2">
        <v>-389.82</v>
      </c>
      <c r="M35" s="2">
        <v>-389.82</v>
      </c>
      <c r="N35" s="2" t="s">
        <v>100</v>
      </c>
      <c r="O35" s="2" t="s">
        <v>68</v>
      </c>
      <c r="P35" s="2" t="s">
        <v>32</v>
      </c>
      <c r="Q35" s="2">
        <v>0</v>
      </c>
      <c r="R35" s="6">
        <v>44422</v>
      </c>
      <c r="S35" s="5">
        <v>44438</v>
      </c>
      <c r="T35" s="2" t="s">
        <v>33</v>
      </c>
      <c r="U35" s="2">
        <v>-389.82</v>
      </c>
      <c r="V35" s="2">
        <v>0</v>
      </c>
      <c r="W35" s="2">
        <v>0</v>
      </c>
    </row>
    <row r="36" s="2" customFormat="1" spans="1:24">
      <c r="A36" s="2">
        <v>16069129681</v>
      </c>
      <c r="B36" s="2" t="s">
        <v>25</v>
      </c>
      <c r="C36" s="2" t="s">
        <v>26</v>
      </c>
      <c r="D36" s="2" t="s">
        <v>38</v>
      </c>
      <c r="E36" s="2" t="s">
        <v>48</v>
      </c>
      <c r="F36" s="5">
        <v>44422</v>
      </c>
      <c r="G36" s="5">
        <v>44423</v>
      </c>
      <c r="H36" s="2">
        <v>1</v>
      </c>
      <c r="I36" s="2">
        <v>1</v>
      </c>
      <c r="J36" s="2">
        <v>1</v>
      </c>
      <c r="K36" s="2" t="s">
        <v>29</v>
      </c>
      <c r="L36" s="2">
        <v>207.06</v>
      </c>
      <c r="M36" s="2">
        <v>207.06</v>
      </c>
      <c r="N36" s="2" t="s">
        <v>101</v>
      </c>
      <c r="O36" s="2" t="s">
        <v>68</v>
      </c>
      <c r="P36" s="2" t="s">
        <v>32</v>
      </c>
      <c r="Q36" s="2">
        <v>0</v>
      </c>
      <c r="R36" s="6">
        <v>44422</v>
      </c>
      <c r="S36" s="5">
        <v>44438</v>
      </c>
      <c r="T36" s="2" t="s">
        <v>33</v>
      </c>
      <c r="U36" s="2">
        <v>207.06</v>
      </c>
      <c r="V36" s="2">
        <v>0</v>
      </c>
      <c r="W36" s="2">
        <v>0</v>
      </c>
      <c r="X36" s="2">
        <v>2223901</v>
      </c>
    </row>
    <row r="37" s="2" customFormat="1" spans="1:24">
      <c r="A37" s="2">
        <v>16069494593</v>
      </c>
      <c r="B37" s="2" t="s">
        <v>25</v>
      </c>
      <c r="C37" s="2" t="s">
        <v>26</v>
      </c>
      <c r="D37" s="2" t="s">
        <v>27</v>
      </c>
      <c r="E37" s="2" t="s">
        <v>102</v>
      </c>
      <c r="F37" s="5">
        <v>44422</v>
      </c>
      <c r="G37" s="5">
        <v>44423</v>
      </c>
      <c r="H37" s="2">
        <v>1</v>
      </c>
      <c r="I37" s="2">
        <v>1</v>
      </c>
      <c r="J37" s="2">
        <v>1</v>
      </c>
      <c r="K37" s="2" t="s">
        <v>29</v>
      </c>
      <c r="L37" s="2">
        <v>418.2</v>
      </c>
      <c r="M37" s="2">
        <v>418.2</v>
      </c>
      <c r="N37" s="2" t="s">
        <v>103</v>
      </c>
      <c r="O37" s="2" t="s">
        <v>68</v>
      </c>
      <c r="P37" s="2" t="s">
        <v>32</v>
      </c>
      <c r="Q37" s="2">
        <v>0</v>
      </c>
      <c r="R37" s="6">
        <v>44422</v>
      </c>
      <c r="S37" s="5">
        <v>44438</v>
      </c>
      <c r="T37" s="2" t="s">
        <v>33</v>
      </c>
      <c r="U37" s="2">
        <v>418.2</v>
      </c>
      <c r="V37" s="2">
        <v>0</v>
      </c>
      <c r="W37" s="2">
        <v>0</v>
      </c>
      <c r="X37" s="2">
        <v>2224006</v>
      </c>
    </row>
    <row r="38" s="2" customFormat="1" spans="1:24">
      <c r="A38" s="2">
        <v>16069576747</v>
      </c>
      <c r="B38" s="2" t="s">
        <v>25</v>
      </c>
      <c r="C38" s="2" t="s">
        <v>26</v>
      </c>
      <c r="D38" s="2" t="s">
        <v>104</v>
      </c>
      <c r="E38" s="2" t="s">
        <v>105</v>
      </c>
      <c r="F38" s="5">
        <v>44422</v>
      </c>
      <c r="G38" s="5">
        <v>44423</v>
      </c>
      <c r="H38" s="2">
        <v>1</v>
      </c>
      <c r="I38" s="2">
        <v>1</v>
      </c>
      <c r="J38" s="2">
        <v>1</v>
      </c>
      <c r="K38" s="2" t="s">
        <v>29</v>
      </c>
      <c r="L38" s="2">
        <v>270.78</v>
      </c>
      <c r="M38" s="2">
        <v>270.78</v>
      </c>
      <c r="N38" s="2" t="s">
        <v>106</v>
      </c>
      <c r="O38" s="2" t="s">
        <v>68</v>
      </c>
      <c r="P38" s="2" t="s">
        <v>32</v>
      </c>
      <c r="Q38" s="2">
        <v>0</v>
      </c>
      <c r="R38" s="6">
        <v>44422</v>
      </c>
      <c r="S38" s="5">
        <v>44438</v>
      </c>
      <c r="T38" s="2" t="s">
        <v>33</v>
      </c>
      <c r="U38" s="2">
        <v>270.78</v>
      </c>
      <c r="V38" s="2">
        <v>0</v>
      </c>
      <c r="W38" s="2">
        <v>0</v>
      </c>
      <c r="X38" s="2">
        <v>2224030</v>
      </c>
    </row>
    <row r="39" s="2" customFormat="1" spans="1:24">
      <c r="A39" s="2">
        <v>16069695288</v>
      </c>
      <c r="B39" s="2" t="s">
        <v>25</v>
      </c>
      <c r="C39" s="2" t="s">
        <v>26</v>
      </c>
      <c r="D39" s="2" t="s">
        <v>107</v>
      </c>
      <c r="E39" s="2" t="s">
        <v>108</v>
      </c>
      <c r="F39" s="5">
        <v>44422</v>
      </c>
      <c r="G39" s="5">
        <v>44423</v>
      </c>
      <c r="H39" s="2">
        <v>1</v>
      </c>
      <c r="I39" s="2">
        <v>1</v>
      </c>
      <c r="J39" s="2">
        <v>1</v>
      </c>
      <c r="K39" s="2" t="s">
        <v>29</v>
      </c>
      <c r="L39" s="2">
        <v>213.9</v>
      </c>
      <c r="M39" s="2">
        <v>213.9</v>
      </c>
      <c r="N39" s="2" t="s">
        <v>109</v>
      </c>
      <c r="O39" s="2" t="s">
        <v>68</v>
      </c>
      <c r="P39" s="2" t="s">
        <v>32</v>
      </c>
      <c r="Q39" s="2">
        <v>0</v>
      </c>
      <c r="R39" s="6">
        <v>44422</v>
      </c>
      <c r="S39" s="5">
        <v>44438</v>
      </c>
      <c r="T39" s="2" t="s">
        <v>33</v>
      </c>
      <c r="U39" s="2">
        <v>213.9</v>
      </c>
      <c r="V39" s="2">
        <v>0</v>
      </c>
      <c r="W39" s="2">
        <v>0</v>
      </c>
      <c r="X39" s="2">
        <v>2224055</v>
      </c>
    </row>
    <row r="40" s="2" customFormat="1" spans="1:24">
      <c r="A40" s="2">
        <v>16069695288</v>
      </c>
      <c r="B40" s="2" t="s">
        <v>25</v>
      </c>
      <c r="C40" s="2" t="s">
        <v>37</v>
      </c>
      <c r="D40" s="2" t="s">
        <v>107</v>
      </c>
      <c r="E40" s="2" t="s">
        <v>108</v>
      </c>
      <c r="F40" s="5">
        <v>44422</v>
      </c>
      <c r="G40" s="5">
        <v>44423</v>
      </c>
      <c r="H40" s="2">
        <v>1</v>
      </c>
      <c r="I40" s="2">
        <v>1</v>
      </c>
      <c r="J40" s="2">
        <v>1</v>
      </c>
      <c r="K40" s="2" t="s">
        <v>29</v>
      </c>
      <c r="L40" s="2">
        <v>-213.9</v>
      </c>
      <c r="M40" s="2">
        <v>-213.9</v>
      </c>
      <c r="N40" s="2" t="s">
        <v>109</v>
      </c>
      <c r="O40" s="2" t="s">
        <v>68</v>
      </c>
      <c r="P40" s="2" t="s">
        <v>32</v>
      </c>
      <c r="Q40" s="2">
        <v>0</v>
      </c>
      <c r="R40" s="6">
        <v>44422</v>
      </c>
      <c r="S40" s="5">
        <v>44438</v>
      </c>
      <c r="T40" s="2" t="s">
        <v>33</v>
      </c>
      <c r="U40" s="2">
        <v>-213.9</v>
      </c>
      <c r="V40" s="2">
        <v>0</v>
      </c>
      <c r="W40" s="2">
        <v>0</v>
      </c>
      <c r="X40" s="2">
        <v>2224055</v>
      </c>
    </row>
    <row r="41" s="2" customFormat="1" spans="1:24">
      <c r="A41" s="2">
        <v>16070015768</v>
      </c>
      <c r="B41" s="2" t="s">
        <v>25</v>
      </c>
      <c r="C41" s="2" t="s">
        <v>26</v>
      </c>
      <c r="D41" s="2" t="s">
        <v>110</v>
      </c>
      <c r="E41" s="2" t="s">
        <v>111</v>
      </c>
      <c r="F41" s="5">
        <v>44422</v>
      </c>
      <c r="G41" s="5">
        <v>44423</v>
      </c>
      <c r="H41" s="2">
        <v>1</v>
      </c>
      <c r="I41" s="2">
        <v>1</v>
      </c>
      <c r="J41" s="2">
        <v>1</v>
      </c>
      <c r="K41" s="2" t="s">
        <v>29</v>
      </c>
      <c r="L41" s="2">
        <v>300.64</v>
      </c>
      <c r="M41" s="2">
        <v>300.64</v>
      </c>
      <c r="N41" s="2" t="s">
        <v>112</v>
      </c>
      <c r="O41" s="2" t="s">
        <v>68</v>
      </c>
      <c r="P41" s="2" t="s">
        <v>32</v>
      </c>
      <c r="Q41" s="2">
        <v>0</v>
      </c>
      <c r="R41" s="6">
        <v>44422</v>
      </c>
      <c r="S41" s="5">
        <v>44438</v>
      </c>
      <c r="T41" s="2" t="s">
        <v>33</v>
      </c>
      <c r="U41" s="2">
        <v>300.64</v>
      </c>
      <c r="V41" s="2">
        <v>0</v>
      </c>
      <c r="W41" s="2">
        <v>0</v>
      </c>
      <c r="X41" s="2">
        <v>2224165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42"/>
  <sheetViews>
    <sheetView tabSelected="1" workbookViewId="0">
      <selection activeCell="A38" sqref="A38:A42"/>
    </sheetView>
  </sheetViews>
  <sheetFormatPr defaultColWidth="9" defaultRowHeight="13.5"/>
  <cols>
    <col min="1" max="1" width="15.75" style="2" customWidth="1"/>
    <col min="2" max="3" width="10.375" style="2"/>
    <col min="4" max="4" width="9.375" style="2"/>
    <col min="5" max="16362" width="9" style="2"/>
  </cols>
  <sheetData>
    <row r="1" s="2" customFormat="1" spans="1:8">
      <c r="A1" s="2" t="s">
        <v>0</v>
      </c>
      <c r="B1" s="2" t="s">
        <v>5</v>
      </c>
      <c r="C1" s="2" t="s">
        <v>6</v>
      </c>
      <c r="D1" s="2" t="s">
        <v>12</v>
      </c>
      <c r="E1" s="2"/>
      <c r="F1" s="2"/>
      <c r="G1" s="2"/>
      <c r="H1" s="2" t="s">
        <v>113</v>
      </c>
    </row>
    <row r="2" s="2" customFormat="1" spans="1:9">
      <c r="A2" s="2">
        <v>16050131787</v>
      </c>
      <c r="B2" s="5">
        <v>44420</v>
      </c>
      <c r="C2" s="5">
        <v>44421</v>
      </c>
      <c r="D2" s="2">
        <v>295.8</v>
      </c>
      <c r="E2" s="2" t="str">
        <f>VLOOKUP(A2,HOP!A:L,12,0)</f>
        <v>295.80</v>
      </c>
      <c r="F2" s="2" t="str">
        <f>VLOOKUP(A2,HOP!A:C,3,0)</f>
        <v>2221053</v>
      </c>
      <c r="G2" s="2">
        <f>D2-E2</f>
        <v>0</v>
      </c>
      <c r="H2" s="2" t="str">
        <f>$H$1&amp;F2</f>
        <v>，2221053</v>
      </c>
      <c r="I2" s="2" t="str">
        <f>VLOOKUP(A2,HOP!A:T,20,0)</f>
        <v>Saas酒店</v>
      </c>
    </row>
    <row r="3" s="2" customFormat="1" hidden="1" spans="1:9">
      <c r="A3" s="2">
        <v>16055684687</v>
      </c>
      <c r="B3" s="5">
        <v>44420</v>
      </c>
      <c r="C3" s="5">
        <v>44421</v>
      </c>
      <c r="D3" s="2">
        <v>0</v>
      </c>
      <c r="E3" s="2" t="e">
        <f>VLOOKUP(A3,HOP!A:L,12,0)</f>
        <v>#N/A</v>
      </c>
      <c r="F3" s="2" t="e">
        <f>VLOOKUP(A3,HOP!A:C,3,0)</f>
        <v>#N/A</v>
      </c>
      <c r="G3" s="2" t="e">
        <f t="shared" ref="G3:G31" si="0">D3-E3</f>
        <v>#N/A</v>
      </c>
      <c r="H3" s="2" t="e">
        <f t="shared" ref="H3:H31" si="1">$H$1&amp;F3</f>
        <v>#N/A</v>
      </c>
      <c r="I3" s="2" t="e">
        <f>VLOOKUP(A3,HOP!A:T,20,0)</f>
        <v>#N/A</v>
      </c>
    </row>
    <row r="4" s="2" customFormat="1" spans="1:9">
      <c r="A4" s="2">
        <v>16057481271</v>
      </c>
      <c r="B4" s="5">
        <v>44420</v>
      </c>
      <c r="C4" s="5">
        <v>44421</v>
      </c>
      <c r="D4" s="2">
        <v>424.32</v>
      </c>
      <c r="E4" s="2" t="str">
        <f>VLOOKUP(A4,HOP!A:L,12,0)</f>
        <v>424.32</v>
      </c>
      <c r="F4" s="2" t="str">
        <f>VLOOKUP(A4,HOP!A:C,3,0)</f>
        <v>2221854</v>
      </c>
      <c r="G4" s="2">
        <f t="shared" si="0"/>
        <v>0</v>
      </c>
      <c r="H4" s="2" t="str">
        <f t="shared" si="1"/>
        <v>，2221854</v>
      </c>
      <c r="I4" s="2" t="str">
        <f>VLOOKUP(A4,HOP!A:T,20,0)</f>
        <v>直采</v>
      </c>
    </row>
    <row r="5" s="2" customFormat="1" spans="1:9">
      <c r="A5" s="2">
        <v>16058532550</v>
      </c>
      <c r="B5" s="5">
        <v>44420</v>
      </c>
      <c r="C5" s="5">
        <v>44421</v>
      </c>
      <c r="D5" s="2">
        <v>287.36</v>
      </c>
      <c r="E5" s="2" t="str">
        <f>VLOOKUP(A5,HOP!A:L,12,0)</f>
        <v>287.36</v>
      </c>
      <c r="F5" s="2" t="str">
        <f>VLOOKUP(A5,HOP!A:C,3,0)</f>
        <v>2222158</v>
      </c>
      <c r="G5" s="2">
        <f t="shared" si="0"/>
        <v>0</v>
      </c>
      <c r="H5" s="2" t="str">
        <f t="shared" si="1"/>
        <v>，2222158</v>
      </c>
      <c r="I5" s="2" t="str">
        <f>VLOOKUP(A5,HOP!A:T,20,0)</f>
        <v>直连</v>
      </c>
    </row>
    <row r="6" s="2" customFormat="1" spans="1:9">
      <c r="A6" s="2">
        <v>16058838407</v>
      </c>
      <c r="B6" s="5">
        <v>44421</v>
      </c>
      <c r="C6" s="5">
        <v>44422</v>
      </c>
      <c r="D6" s="2">
        <v>1080</v>
      </c>
      <c r="E6" s="2" t="str">
        <f>VLOOKUP(A6,HOP!A:L,12,0)</f>
        <v>1080.00</v>
      </c>
      <c r="F6" s="2" t="str">
        <f>VLOOKUP(A6,HOP!A:C,3,0)</f>
        <v>2222235</v>
      </c>
      <c r="G6" s="2">
        <f t="shared" si="0"/>
        <v>0</v>
      </c>
      <c r="H6" s="2" t="str">
        <f t="shared" si="1"/>
        <v>，2222235</v>
      </c>
      <c r="I6" s="2" t="str">
        <f>VLOOKUP(A6,HOP!A:T,20,0)</f>
        <v>直采</v>
      </c>
    </row>
    <row r="7" s="2" customFormat="1" hidden="1" spans="1:9">
      <c r="A7" s="2">
        <v>16059497641</v>
      </c>
      <c r="B7" s="5">
        <v>44421</v>
      </c>
      <c r="C7" s="5">
        <v>44422</v>
      </c>
      <c r="D7" s="2">
        <v>0</v>
      </c>
      <c r="E7" s="2" t="e">
        <f>VLOOKUP(A7,HOP!A:L,12,0)</f>
        <v>#N/A</v>
      </c>
      <c r="F7" s="2" t="e">
        <f>VLOOKUP(A7,HOP!A:C,3,0)</f>
        <v>#N/A</v>
      </c>
      <c r="G7" s="2" t="e">
        <f t="shared" si="0"/>
        <v>#N/A</v>
      </c>
      <c r="H7" s="2" t="e">
        <f t="shared" si="1"/>
        <v>#N/A</v>
      </c>
      <c r="I7" s="2" t="e">
        <f>VLOOKUP(A7,HOP!A:T,20,0)</f>
        <v>#N/A</v>
      </c>
    </row>
    <row r="8" s="2" customFormat="1" spans="1:9">
      <c r="A8" s="2">
        <v>16058227550</v>
      </c>
      <c r="B8" s="5">
        <v>44421</v>
      </c>
      <c r="C8" s="5">
        <v>44422</v>
      </c>
      <c r="D8" s="2">
        <v>800</v>
      </c>
      <c r="E8" s="2" t="str">
        <f>VLOOKUP(A8,HOP!A:L,12,0)</f>
        <v>800.00</v>
      </c>
      <c r="F8" s="2" t="str">
        <f>VLOOKUP(A8,HOP!A:C,3,0)</f>
        <v>2222454</v>
      </c>
      <c r="G8" s="2">
        <f t="shared" si="0"/>
        <v>0</v>
      </c>
      <c r="H8" s="2" t="str">
        <f t="shared" si="1"/>
        <v>，2222454</v>
      </c>
      <c r="I8" s="2" t="str">
        <f>VLOOKUP(A8,HOP!A:T,20,0)</f>
        <v>直采</v>
      </c>
    </row>
    <row r="9" s="2" customFormat="1" spans="1:9">
      <c r="A9" s="2">
        <v>16064611698</v>
      </c>
      <c r="B9" s="5">
        <v>44421</v>
      </c>
      <c r="C9" s="5">
        <v>44422</v>
      </c>
      <c r="D9" s="2">
        <v>606.06</v>
      </c>
      <c r="E9" s="2" t="str">
        <f>VLOOKUP(A9,HOP!A:L,12,0)</f>
        <v>606.06</v>
      </c>
      <c r="F9" s="2" t="str">
        <f>VLOOKUP(A9,HOP!A:C,3,0)</f>
        <v>2222878</v>
      </c>
      <c r="G9" s="2">
        <f t="shared" si="0"/>
        <v>0</v>
      </c>
      <c r="H9" s="2" t="str">
        <f t="shared" si="1"/>
        <v>，2222878</v>
      </c>
      <c r="I9" s="2" t="str">
        <f>VLOOKUP(A9,HOP!A:T,20,0)</f>
        <v>直采</v>
      </c>
    </row>
    <row r="10" s="2" customFormat="1" spans="1:9">
      <c r="A10" s="2">
        <v>16065564268</v>
      </c>
      <c r="B10" s="5">
        <v>44421</v>
      </c>
      <c r="C10" s="5">
        <v>44422</v>
      </c>
      <c r="D10" s="2">
        <v>493.44</v>
      </c>
      <c r="E10" s="2" t="str">
        <f>VLOOKUP(A10,HOP!A:L,12,0)</f>
        <v>493.44</v>
      </c>
      <c r="F10" s="2" t="str">
        <f>VLOOKUP(A10,HOP!A:C,3,0)</f>
        <v>2223018</v>
      </c>
      <c r="G10" s="2">
        <f t="shared" si="0"/>
        <v>0</v>
      </c>
      <c r="H10" s="2" t="str">
        <f t="shared" si="1"/>
        <v>，2223018</v>
      </c>
      <c r="I10" s="2" t="str">
        <f>VLOOKUP(A10,HOP!A:T,20,0)</f>
        <v>直连</v>
      </c>
    </row>
    <row r="11" s="2" customFormat="1" spans="1:9">
      <c r="A11" s="2">
        <v>16065630716</v>
      </c>
      <c r="B11" s="5">
        <v>44421</v>
      </c>
      <c r="C11" s="5">
        <v>44422</v>
      </c>
      <c r="D11" s="2">
        <v>238</v>
      </c>
      <c r="E11" s="2" t="str">
        <f>VLOOKUP(A11,HOP!A:L,12,0)</f>
        <v>238.00</v>
      </c>
      <c r="F11" s="2" t="str">
        <f>VLOOKUP(A11,HOP!A:C,3,0)</f>
        <v>2223045</v>
      </c>
      <c r="G11" s="2">
        <f t="shared" si="0"/>
        <v>0</v>
      </c>
      <c r="H11" s="2" t="str">
        <f t="shared" si="1"/>
        <v>，2223045</v>
      </c>
      <c r="I11" s="2" t="str">
        <f>VLOOKUP(A11,HOP!A:T,20,0)</f>
        <v>直采</v>
      </c>
    </row>
    <row r="12" s="2" customFormat="1" spans="1:9">
      <c r="A12" s="2">
        <v>16065978389</v>
      </c>
      <c r="B12" s="5">
        <v>44421</v>
      </c>
      <c r="C12" s="5">
        <v>44422</v>
      </c>
      <c r="D12" s="2">
        <v>210</v>
      </c>
      <c r="E12" s="2" t="str">
        <f>VLOOKUP(A12,HOP!A:L,12,0)</f>
        <v>210.00</v>
      </c>
      <c r="F12" s="2" t="str">
        <f>VLOOKUP(A12,HOP!A:C,3,0)</f>
        <v>2223136</v>
      </c>
      <c r="G12" s="2">
        <f t="shared" si="0"/>
        <v>0</v>
      </c>
      <c r="H12" s="2" t="str">
        <f t="shared" si="1"/>
        <v>，2223136</v>
      </c>
      <c r="I12" s="2" t="str">
        <f>VLOOKUP(A12,HOP!A:T,20,0)</f>
        <v>直采</v>
      </c>
    </row>
    <row r="13" s="2" customFormat="1" hidden="1" spans="1:9">
      <c r="A13" s="2">
        <v>15958072725</v>
      </c>
      <c r="B13" s="5">
        <v>44422</v>
      </c>
      <c r="C13" s="5">
        <v>44423</v>
      </c>
      <c r="D13" s="2">
        <v>0</v>
      </c>
      <c r="E13" s="2" t="e">
        <f>VLOOKUP(A13,HOP!A:L,12,0)</f>
        <v>#N/A</v>
      </c>
      <c r="F13" s="2" t="e">
        <f>VLOOKUP(A13,HOP!A:C,3,0)</f>
        <v>#N/A</v>
      </c>
      <c r="G13" s="2" t="e">
        <f t="shared" si="0"/>
        <v>#N/A</v>
      </c>
      <c r="H13" s="2" t="e">
        <f t="shared" si="1"/>
        <v>#N/A</v>
      </c>
      <c r="I13" s="2" t="e">
        <f>VLOOKUP(A13,HOP!A:T,20,0)</f>
        <v>#N/A</v>
      </c>
    </row>
    <row r="14" s="2" customFormat="1" hidden="1" spans="1:9">
      <c r="A14" s="2">
        <v>15958481343</v>
      </c>
      <c r="B14" s="5">
        <v>44422</v>
      </c>
      <c r="C14" s="5">
        <v>44423</v>
      </c>
      <c r="D14" s="2">
        <v>0</v>
      </c>
      <c r="E14" s="2" t="str">
        <f>VLOOKUP(A14,HOP!A:L,12,0)</f>
        <v>0.00</v>
      </c>
      <c r="F14" s="2" t="str">
        <f>VLOOKUP(A14,HOP!A:C,3,0)</f>
        <v>2211268</v>
      </c>
      <c r="G14" s="2">
        <f t="shared" si="0"/>
        <v>0</v>
      </c>
      <c r="H14" s="2" t="str">
        <f t="shared" si="1"/>
        <v>，2211268</v>
      </c>
      <c r="I14" s="2" t="str">
        <f>VLOOKUP(A14,HOP!A:T,20,0)</f>
        <v>直连</v>
      </c>
    </row>
    <row r="15" s="2" customFormat="1" hidden="1" spans="1:9">
      <c r="A15" s="2">
        <v>16006157639</v>
      </c>
      <c r="B15" s="5">
        <v>44422</v>
      </c>
      <c r="C15" s="5">
        <v>44423</v>
      </c>
      <c r="D15" s="2">
        <v>0</v>
      </c>
      <c r="E15" s="2" t="e">
        <f>VLOOKUP(A15,HOP!A:L,12,0)</f>
        <v>#N/A</v>
      </c>
      <c r="F15" s="2" t="e">
        <f>VLOOKUP(A15,HOP!A:C,3,0)</f>
        <v>#N/A</v>
      </c>
      <c r="G15" s="2" t="e">
        <f t="shared" si="0"/>
        <v>#N/A</v>
      </c>
      <c r="H15" s="2" t="e">
        <f t="shared" si="1"/>
        <v>#N/A</v>
      </c>
      <c r="I15" s="2" t="e">
        <f>VLOOKUP(A15,HOP!A:T,20,0)</f>
        <v>#N/A</v>
      </c>
    </row>
    <row r="16" s="2" customFormat="1" spans="1:9">
      <c r="A16" s="2">
        <v>16041368832</v>
      </c>
      <c r="B16" s="5">
        <v>44422</v>
      </c>
      <c r="C16" s="5">
        <v>44423</v>
      </c>
      <c r="D16" s="2">
        <v>568</v>
      </c>
      <c r="E16" s="2" t="str">
        <f>VLOOKUP(A16,HOP!A:L,12,0)</f>
        <v>568.00</v>
      </c>
      <c r="F16" s="2" t="str">
        <f>VLOOKUP(A16,HOP!A:C,3,0)</f>
        <v>2220078</v>
      </c>
      <c r="G16" s="2">
        <f t="shared" si="0"/>
        <v>0</v>
      </c>
      <c r="H16" s="2" t="str">
        <f t="shared" si="1"/>
        <v>，2220078</v>
      </c>
      <c r="I16" s="2" t="str">
        <f>VLOOKUP(A16,HOP!A:T,20,0)</f>
        <v>直采</v>
      </c>
    </row>
    <row r="17" s="2" customFormat="1" spans="1:9">
      <c r="A17" s="2">
        <v>16046246136</v>
      </c>
      <c r="B17" s="5">
        <v>44422</v>
      </c>
      <c r="C17" s="5">
        <v>44423</v>
      </c>
      <c r="D17" s="2">
        <v>2142</v>
      </c>
      <c r="E17" s="2" t="str">
        <f>VLOOKUP(A17,HOP!A:L,12,0)</f>
        <v>2142.00</v>
      </c>
      <c r="F17" s="2" t="str">
        <f>VLOOKUP(A17,HOP!A:C,3,0)</f>
        <v>2220367</v>
      </c>
      <c r="G17" s="2">
        <f t="shared" si="0"/>
        <v>0</v>
      </c>
      <c r="H17" s="2" t="str">
        <f t="shared" si="1"/>
        <v>，2220367</v>
      </c>
      <c r="I17" s="2" t="str">
        <f>VLOOKUP(A17,HOP!A:T,20,0)</f>
        <v>Saas酒店</v>
      </c>
    </row>
    <row r="18" s="2" customFormat="1" spans="1:9">
      <c r="A18" s="2">
        <v>16046735270</v>
      </c>
      <c r="B18" s="5">
        <v>44421</v>
      </c>
      <c r="C18" s="5">
        <v>44423</v>
      </c>
      <c r="D18" s="2">
        <v>448.8</v>
      </c>
      <c r="E18" s="2" t="str">
        <f>VLOOKUP(A18,HOP!A:L,12,0)</f>
        <v>448.80</v>
      </c>
      <c r="F18" s="2" t="str">
        <f>VLOOKUP(A18,HOP!A:C,3,0)</f>
        <v>2220451</v>
      </c>
      <c r="G18" s="2">
        <f t="shared" si="0"/>
        <v>0</v>
      </c>
      <c r="H18" s="2" t="str">
        <f t="shared" si="1"/>
        <v>，2220451</v>
      </c>
      <c r="I18" s="2" t="str">
        <f>VLOOKUP(A18,HOP!A:T,20,0)</f>
        <v>直采</v>
      </c>
    </row>
    <row r="19" s="2" customFormat="1" hidden="1" spans="1:9">
      <c r="A19" s="2">
        <v>16048475281</v>
      </c>
      <c r="B19" s="5">
        <v>44422</v>
      </c>
      <c r="C19" s="5">
        <v>44423</v>
      </c>
      <c r="D19" s="2">
        <v>0</v>
      </c>
      <c r="E19" s="2" t="e">
        <f>VLOOKUP(A19,HOP!A:L,12,0)</f>
        <v>#N/A</v>
      </c>
      <c r="F19" s="2" t="e">
        <f>VLOOKUP(A19,HOP!A:C,3,0)</f>
        <v>#N/A</v>
      </c>
      <c r="G19" s="2" t="e">
        <f t="shared" si="0"/>
        <v>#N/A</v>
      </c>
      <c r="H19" s="2" t="e">
        <f t="shared" si="1"/>
        <v>#N/A</v>
      </c>
      <c r="I19" s="2" t="e">
        <f>VLOOKUP(A19,HOP!A:T,20,0)</f>
        <v>#N/A</v>
      </c>
    </row>
    <row r="20" s="2" customFormat="1" hidden="1" spans="1:9">
      <c r="A20" s="2">
        <v>16055960170</v>
      </c>
      <c r="B20" s="5">
        <v>44422</v>
      </c>
      <c r="C20" s="5">
        <v>44423</v>
      </c>
      <c r="D20" s="2">
        <v>0</v>
      </c>
      <c r="E20" s="2" t="e">
        <f>VLOOKUP(A20,HOP!A:L,12,0)</f>
        <v>#N/A</v>
      </c>
      <c r="F20" s="2" t="e">
        <f>VLOOKUP(A20,HOP!A:C,3,0)</f>
        <v>#N/A</v>
      </c>
      <c r="G20" s="2" t="e">
        <f t="shared" si="0"/>
        <v>#N/A</v>
      </c>
      <c r="H20" s="2" t="e">
        <f t="shared" si="1"/>
        <v>#N/A</v>
      </c>
      <c r="I20" s="2" t="e">
        <f>VLOOKUP(A20,HOP!A:T,20,0)</f>
        <v>#N/A</v>
      </c>
    </row>
    <row r="21" s="2" customFormat="1" spans="1:9">
      <c r="A21" s="2">
        <v>16056344638</v>
      </c>
      <c r="B21" s="5">
        <v>44422</v>
      </c>
      <c r="C21" s="5">
        <v>44423</v>
      </c>
      <c r="D21" s="2">
        <v>505</v>
      </c>
      <c r="E21" s="2" t="str">
        <f>VLOOKUP(A21,HOP!A:L,12,0)</f>
        <v>505.00</v>
      </c>
      <c r="F21" s="2" t="str">
        <f>VLOOKUP(A21,HOP!A:C,3,0)</f>
        <v>2221570</v>
      </c>
      <c r="G21" s="2">
        <f t="shared" si="0"/>
        <v>0</v>
      </c>
      <c r="H21" s="2" t="str">
        <f t="shared" si="1"/>
        <v>，2221570</v>
      </c>
      <c r="I21" s="2" t="str">
        <f>VLOOKUP(A21,HOP!A:T,20,0)</f>
        <v>直采</v>
      </c>
    </row>
    <row r="22" s="2" customFormat="1" spans="1:9">
      <c r="A22" s="2">
        <v>16059989523</v>
      </c>
      <c r="B22" s="5">
        <v>44422</v>
      </c>
      <c r="C22" s="5">
        <v>44423</v>
      </c>
      <c r="D22" s="2">
        <v>720</v>
      </c>
      <c r="E22" s="2" t="str">
        <f>VLOOKUP(A22,HOP!A:L,12,0)</f>
        <v>720.00</v>
      </c>
      <c r="F22" s="2" t="str">
        <f>VLOOKUP(A22,HOP!A:C,3,0)</f>
        <v>2222582</v>
      </c>
      <c r="G22" s="2">
        <f t="shared" si="0"/>
        <v>0</v>
      </c>
      <c r="H22" s="2" t="str">
        <f t="shared" si="1"/>
        <v>，2222582</v>
      </c>
      <c r="I22" s="2" t="str">
        <f>VLOOKUP(A22,HOP!A:T,20,0)</f>
        <v>直采</v>
      </c>
    </row>
    <row r="23" s="2" customFormat="1" spans="1:9">
      <c r="A23" s="2">
        <v>16060138460</v>
      </c>
      <c r="B23" s="5">
        <v>44422</v>
      </c>
      <c r="C23" s="5">
        <v>44423</v>
      </c>
      <c r="D23" s="2">
        <v>530</v>
      </c>
      <c r="E23" s="2" t="str">
        <f>VLOOKUP(A23,HOP!A:L,12,0)</f>
        <v>530.00</v>
      </c>
      <c r="F23" s="2" t="str">
        <f>VLOOKUP(A23,HOP!A:C,3,0)</f>
        <v>2222617</v>
      </c>
      <c r="G23" s="2">
        <f t="shared" si="0"/>
        <v>0</v>
      </c>
      <c r="H23" s="2" t="str">
        <f t="shared" si="1"/>
        <v>，2222617</v>
      </c>
      <c r="I23" s="2" t="str">
        <f>VLOOKUP(A23,HOP!A:T,20,0)</f>
        <v>直采</v>
      </c>
    </row>
    <row r="24" s="2" customFormat="1" hidden="1" spans="1:9">
      <c r="A24" s="2">
        <v>16066627488</v>
      </c>
      <c r="B24" s="5">
        <v>44422</v>
      </c>
      <c r="C24" s="5">
        <v>44423</v>
      </c>
      <c r="D24" s="2">
        <v>0</v>
      </c>
      <c r="E24" s="2" t="e">
        <f>VLOOKUP(A24,HOP!A:L,12,0)</f>
        <v>#N/A</v>
      </c>
      <c r="F24" s="2" t="e">
        <f>VLOOKUP(A24,HOP!A:C,3,0)</f>
        <v>#N/A</v>
      </c>
      <c r="G24" s="2" t="e">
        <f t="shared" si="0"/>
        <v>#N/A</v>
      </c>
      <c r="H24" s="2" t="e">
        <f t="shared" si="1"/>
        <v>#N/A</v>
      </c>
      <c r="I24" s="2" t="e">
        <f>VLOOKUP(A24,HOP!A:T,20,0)</f>
        <v>#N/A</v>
      </c>
    </row>
    <row r="25" s="2" customFormat="1" spans="1:9">
      <c r="A25" s="2">
        <v>16066706016</v>
      </c>
      <c r="B25" s="5">
        <v>44422</v>
      </c>
      <c r="C25" s="5">
        <v>44423</v>
      </c>
      <c r="D25" s="2">
        <v>630</v>
      </c>
      <c r="E25" s="2" t="str">
        <f>VLOOKUP(A25,HOP!A:L,12,0)</f>
        <v>630.00</v>
      </c>
      <c r="F25" s="2" t="str">
        <f>VLOOKUP(A25,HOP!A:C,3,0)</f>
        <v>2223284</v>
      </c>
      <c r="G25" s="2">
        <f t="shared" si="0"/>
        <v>0</v>
      </c>
      <c r="H25" s="2" t="str">
        <f t="shared" si="1"/>
        <v>，2223284</v>
      </c>
      <c r="I25" s="2" t="str">
        <f>VLOOKUP(A25,HOP!A:T,20,0)</f>
        <v>直采</v>
      </c>
    </row>
    <row r="26" s="2" customFormat="1" hidden="1" spans="1:9">
      <c r="A26" s="2">
        <v>16068591646</v>
      </c>
      <c r="B26" s="5">
        <v>44422</v>
      </c>
      <c r="C26" s="5">
        <v>44423</v>
      </c>
      <c r="D26" s="2">
        <v>0</v>
      </c>
      <c r="E26" s="2" t="e">
        <f>VLOOKUP(A26,HOP!A:L,12,0)</f>
        <v>#N/A</v>
      </c>
      <c r="F26" s="2" t="e">
        <f>VLOOKUP(A26,HOP!A:C,3,0)</f>
        <v>#N/A</v>
      </c>
      <c r="G26" s="2" t="e">
        <f t="shared" si="0"/>
        <v>#N/A</v>
      </c>
      <c r="H26" s="2" t="e">
        <f t="shared" si="1"/>
        <v>#N/A</v>
      </c>
      <c r="I26" s="2" t="e">
        <f>VLOOKUP(A26,HOP!A:T,20,0)</f>
        <v>#N/A</v>
      </c>
    </row>
    <row r="27" s="2" customFormat="1" spans="1:9">
      <c r="A27" s="2">
        <v>16069129681</v>
      </c>
      <c r="B27" s="5">
        <v>44422</v>
      </c>
      <c r="C27" s="5">
        <v>44423</v>
      </c>
      <c r="D27" s="2">
        <v>207.06</v>
      </c>
      <c r="E27" s="2" t="str">
        <f>VLOOKUP(A27,HOP!A:L,12,0)</f>
        <v>207.06</v>
      </c>
      <c r="F27" s="2" t="str">
        <f>VLOOKUP(A27,HOP!A:C,3,0)</f>
        <v>2223901</v>
      </c>
      <c r="G27" s="2">
        <f t="shared" si="0"/>
        <v>0</v>
      </c>
      <c r="H27" s="2" t="str">
        <f t="shared" si="1"/>
        <v>，2223901</v>
      </c>
      <c r="I27" s="2" t="str">
        <f>VLOOKUP(A27,HOP!A:T,20,0)</f>
        <v>直采</v>
      </c>
    </row>
    <row r="28" s="2" customFormat="1" spans="1:9">
      <c r="A28" s="2">
        <v>16069494593</v>
      </c>
      <c r="B28" s="5">
        <v>44422</v>
      </c>
      <c r="C28" s="5">
        <v>44423</v>
      </c>
      <c r="D28" s="2">
        <v>418.2</v>
      </c>
      <c r="E28" s="2" t="str">
        <f>VLOOKUP(A28,HOP!A:L,12,0)</f>
        <v>418.20</v>
      </c>
      <c r="F28" s="2" t="str">
        <f>VLOOKUP(A28,HOP!A:C,3,0)</f>
        <v>2224006</v>
      </c>
      <c r="G28" s="2">
        <f t="shared" si="0"/>
        <v>0</v>
      </c>
      <c r="H28" s="2" t="str">
        <f t="shared" si="1"/>
        <v>，2224006</v>
      </c>
      <c r="I28" s="2" t="str">
        <f>VLOOKUP(A28,HOP!A:T,20,0)</f>
        <v>Saas酒店</v>
      </c>
    </row>
    <row r="29" s="2" customFormat="1" spans="1:9">
      <c r="A29" s="2">
        <v>16069576747</v>
      </c>
      <c r="B29" s="5">
        <v>44422</v>
      </c>
      <c r="C29" s="5">
        <v>44423</v>
      </c>
      <c r="D29" s="2">
        <v>270.78</v>
      </c>
      <c r="E29" s="2" t="str">
        <f>VLOOKUP(A29,HOP!A:L,12,0)</f>
        <v>270.78</v>
      </c>
      <c r="F29" s="2" t="str">
        <f>VLOOKUP(A29,HOP!A:C,3,0)</f>
        <v>2224030</v>
      </c>
      <c r="G29" s="2">
        <f t="shared" si="0"/>
        <v>0</v>
      </c>
      <c r="H29" s="2" t="str">
        <f t="shared" si="1"/>
        <v>，2224030</v>
      </c>
      <c r="I29" s="2" t="str">
        <f>VLOOKUP(A29,HOP!A:T,20,0)</f>
        <v>直连</v>
      </c>
    </row>
    <row r="30" s="2" customFormat="1" hidden="1" spans="1:9">
      <c r="A30" s="2">
        <v>16069695288</v>
      </c>
      <c r="B30" s="5">
        <v>44422</v>
      </c>
      <c r="C30" s="5">
        <v>44423</v>
      </c>
      <c r="D30" s="2">
        <v>0</v>
      </c>
      <c r="E30" s="2" t="e">
        <f>VLOOKUP(A30,HOP!A:L,12,0)</f>
        <v>#N/A</v>
      </c>
      <c r="F30" s="2" t="e">
        <f>VLOOKUP(A30,HOP!A:C,3,0)</f>
        <v>#N/A</v>
      </c>
      <c r="G30" s="2" t="e">
        <f t="shared" si="0"/>
        <v>#N/A</v>
      </c>
      <c r="H30" s="2" t="e">
        <f t="shared" si="1"/>
        <v>#N/A</v>
      </c>
      <c r="I30" s="2" t="e">
        <f>VLOOKUP(A30,HOP!A:T,20,0)</f>
        <v>#N/A</v>
      </c>
    </row>
    <row r="31" s="2" customFormat="1" spans="1:9">
      <c r="A31" s="2">
        <v>16070015768</v>
      </c>
      <c r="B31" s="5">
        <v>44422</v>
      </c>
      <c r="C31" s="5">
        <v>44423</v>
      </c>
      <c r="D31" s="2">
        <v>300.64</v>
      </c>
      <c r="E31" s="2" t="str">
        <f>VLOOKUP(A31,HOP!A:L,12,0)</f>
        <v>300.64</v>
      </c>
      <c r="F31" s="2" t="str">
        <f>VLOOKUP(A31,HOP!A:C,3,0)</f>
        <v>2224165</v>
      </c>
      <c r="G31" s="2">
        <f t="shared" si="0"/>
        <v>0</v>
      </c>
      <c r="H31" s="2" t="str">
        <f t="shared" si="1"/>
        <v>，2224165</v>
      </c>
      <c r="I31" s="2" t="str">
        <f>VLOOKUP(A31,HOP!A:T,20,0)</f>
        <v>直连</v>
      </c>
    </row>
    <row r="32" s="2" customFormat="1" spans="16363:16384"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" customFormat="1" spans="4:16384">
      <c r="D33" s="2">
        <f>SUM(D2:D32)</f>
        <v>11175.46</v>
      </c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" customFormat="1" spans="16363:16384"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" customFormat="1" spans="16363:16384"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" customFormat="1" spans="16363:16384"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" customFormat="1" spans="16363:16384"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" customFormat="1" spans="1:16384">
      <c r="A38" s="2" t="s">
        <v>114</v>
      </c>
      <c r="B38" s="2"/>
      <c r="C38" s="2"/>
      <c r="D38" s="2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" customFormat="1" spans="1:16384">
      <c r="A39" s="2" t="s">
        <v>115</v>
      </c>
      <c r="B39" s="2"/>
      <c r="C39" s="2"/>
      <c r="D39" s="2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2" customFormat="1" spans="1:16384">
      <c r="A40" s="2" t="s">
        <v>116</v>
      </c>
      <c r="B40" s="2"/>
      <c r="C40" s="2"/>
      <c r="D40" s="2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2" customFormat="1" spans="1:16384">
      <c r="A41" s="2" t="s">
        <v>117</v>
      </c>
      <c r="B41" s="2"/>
      <c r="C41" s="2"/>
      <c r="D41" s="2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2" customFormat="1" spans="1:16384">
      <c r="A42" s="2" t="s">
        <v>118</v>
      </c>
      <c r="B42" s="2"/>
      <c r="C42" s="2"/>
      <c r="D42" s="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</sheetData>
  <autoFilter ref="A1:XFD33">
    <filterColumn colId="3">
      <filters blank="1">
        <filter val="210"/>
        <filter val="720"/>
        <filter val="418.2"/>
        <filter val="300.64"/>
        <filter val="568"/>
        <filter val="295.8"/>
        <filter val="448.8"/>
        <filter val="530"/>
        <filter val="630"/>
        <filter val="424.32"/>
        <filter val="287.36"/>
        <filter val="238"/>
        <filter val="270.78"/>
        <filter val="800"/>
        <filter val="1080"/>
        <filter val="2142"/>
        <filter val="493.44"/>
        <filter val="505"/>
        <filter val="207.06"/>
        <filter val="606.06"/>
        <filter val="11175.46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workbookViewId="0">
      <selection activeCell="G33" sqref="G33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3" t="s">
        <v>119</v>
      </c>
      <c r="B1" s="3" t="s">
        <v>120</v>
      </c>
      <c r="C1" s="3" t="s">
        <v>121</v>
      </c>
      <c r="D1" s="3" t="s">
        <v>122</v>
      </c>
      <c r="E1" s="3" t="s">
        <v>13</v>
      </c>
      <c r="F1" s="3" t="s">
        <v>5</v>
      </c>
      <c r="G1" s="3" t="s">
        <v>6</v>
      </c>
      <c r="H1" s="3" t="s">
        <v>123</v>
      </c>
      <c r="I1" s="3" t="s">
        <v>124</v>
      </c>
      <c r="J1" s="3" t="s">
        <v>125</v>
      </c>
      <c r="K1" s="3" t="s">
        <v>126</v>
      </c>
      <c r="L1" s="3" t="s">
        <v>127</v>
      </c>
      <c r="M1" s="3" t="s">
        <v>128</v>
      </c>
      <c r="N1" s="3" t="s">
        <v>129</v>
      </c>
      <c r="O1" s="3" t="s">
        <v>130</v>
      </c>
      <c r="P1" s="3" t="s">
        <v>131</v>
      </c>
      <c r="Q1" s="3" t="s">
        <v>132</v>
      </c>
      <c r="R1" s="3" t="s">
        <v>133</v>
      </c>
      <c r="S1" s="3" t="s">
        <v>134</v>
      </c>
      <c r="T1" s="3" t="s">
        <v>135</v>
      </c>
    </row>
    <row r="2" s="1" customFormat="1" spans="1:20">
      <c r="A2" s="4">
        <v>16070015768</v>
      </c>
      <c r="B2" s="1" t="s">
        <v>136</v>
      </c>
      <c r="C2" s="1" t="s">
        <v>137</v>
      </c>
      <c r="D2" s="1" t="s">
        <v>138</v>
      </c>
      <c r="E2" s="1" t="s">
        <v>112</v>
      </c>
      <c r="F2" s="1" t="s">
        <v>136</v>
      </c>
      <c r="G2" s="1" t="s">
        <v>139</v>
      </c>
      <c r="H2" s="1" t="s">
        <v>140</v>
      </c>
      <c r="I2" s="1" t="s">
        <v>141</v>
      </c>
      <c r="J2" s="1" t="s">
        <v>142</v>
      </c>
      <c r="K2" s="1" t="s">
        <v>141</v>
      </c>
      <c r="L2" s="1" t="s">
        <v>141</v>
      </c>
      <c r="M2" s="1" t="s">
        <v>143</v>
      </c>
      <c r="N2" s="1" t="s">
        <v>143</v>
      </c>
      <c r="O2" s="1" t="s">
        <v>144</v>
      </c>
      <c r="P2" s="1" t="s">
        <v>145</v>
      </c>
      <c r="Q2" s="1" t="s">
        <v>146</v>
      </c>
      <c r="R2" s="1" t="s">
        <v>147</v>
      </c>
      <c r="S2" s="1" t="s">
        <v>148</v>
      </c>
      <c r="T2" s="1" t="s">
        <v>149</v>
      </c>
    </row>
    <row r="3" s="1" customFormat="1" spans="1:20">
      <c r="A3" s="4">
        <v>16069576747</v>
      </c>
      <c r="B3" s="1" t="s">
        <v>136</v>
      </c>
      <c r="C3" s="1" t="s">
        <v>150</v>
      </c>
      <c r="D3" s="1" t="s">
        <v>151</v>
      </c>
      <c r="E3" s="1" t="s">
        <v>106</v>
      </c>
      <c r="F3" s="1" t="s">
        <v>136</v>
      </c>
      <c r="G3" s="1" t="s">
        <v>139</v>
      </c>
      <c r="H3" s="1" t="s">
        <v>140</v>
      </c>
      <c r="I3" s="1" t="s">
        <v>152</v>
      </c>
      <c r="J3" s="1" t="s">
        <v>142</v>
      </c>
      <c r="K3" s="1" t="s">
        <v>152</v>
      </c>
      <c r="L3" s="1" t="s">
        <v>152</v>
      </c>
      <c r="M3" s="1" t="s">
        <v>143</v>
      </c>
      <c r="N3" s="1" t="s">
        <v>143</v>
      </c>
      <c r="O3" s="1" t="s">
        <v>144</v>
      </c>
      <c r="P3" s="1" t="s">
        <v>145</v>
      </c>
      <c r="Q3" s="1" t="s">
        <v>153</v>
      </c>
      <c r="R3" s="1" t="s">
        <v>147</v>
      </c>
      <c r="S3" s="1" t="s">
        <v>148</v>
      </c>
      <c r="T3" s="1" t="s">
        <v>149</v>
      </c>
    </row>
    <row r="4" s="1" customFormat="1" spans="1:20">
      <c r="A4" s="4">
        <v>16069494593</v>
      </c>
      <c r="B4" s="1" t="s">
        <v>136</v>
      </c>
      <c r="C4" s="1" t="s">
        <v>154</v>
      </c>
      <c r="D4" s="1" t="s">
        <v>155</v>
      </c>
      <c r="E4" s="1" t="s">
        <v>103</v>
      </c>
      <c r="F4" s="1" t="s">
        <v>136</v>
      </c>
      <c r="G4" s="1" t="s">
        <v>139</v>
      </c>
      <c r="H4" s="1" t="s">
        <v>140</v>
      </c>
      <c r="I4" s="1" t="s">
        <v>156</v>
      </c>
      <c r="J4" s="1" t="s">
        <v>142</v>
      </c>
      <c r="K4" s="1" t="s">
        <v>156</v>
      </c>
      <c r="L4" s="1" t="s">
        <v>156</v>
      </c>
      <c r="M4" s="1" t="s">
        <v>143</v>
      </c>
      <c r="N4" s="1" t="s">
        <v>143</v>
      </c>
      <c r="O4" s="1" t="s">
        <v>144</v>
      </c>
      <c r="P4" s="1" t="s">
        <v>145</v>
      </c>
      <c r="Q4" s="1" t="s">
        <v>157</v>
      </c>
      <c r="R4" s="1" t="s">
        <v>147</v>
      </c>
      <c r="S4" s="1" t="s">
        <v>148</v>
      </c>
      <c r="T4" s="1" t="s">
        <v>158</v>
      </c>
    </row>
    <row r="5" s="1" customFormat="1" spans="1:20">
      <c r="A5" s="4">
        <v>16069129681</v>
      </c>
      <c r="B5" s="1" t="s">
        <v>136</v>
      </c>
      <c r="C5" s="1" t="s">
        <v>159</v>
      </c>
      <c r="D5" s="1" t="s">
        <v>160</v>
      </c>
      <c r="E5" s="1" t="s">
        <v>101</v>
      </c>
      <c r="F5" s="1" t="s">
        <v>136</v>
      </c>
      <c r="G5" s="1" t="s">
        <v>139</v>
      </c>
      <c r="H5" s="1" t="s">
        <v>140</v>
      </c>
      <c r="I5" s="1" t="s">
        <v>161</v>
      </c>
      <c r="J5" s="1" t="s">
        <v>142</v>
      </c>
      <c r="K5" s="1" t="s">
        <v>161</v>
      </c>
      <c r="L5" s="1" t="s">
        <v>161</v>
      </c>
      <c r="M5" s="1" t="s">
        <v>143</v>
      </c>
      <c r="N5" s="1" t="s">
        <v>143</v>
      </c>
      <c r="O5" s="1" t="s">
        <v>144</v>
      </c>
      <c r="P5" s="1" t="s">
        <v>145</v>
      </c>
      <c r="Q5" s="1" t="s">
        <v>162</v>
      </c>
      <c r="R5" s="1" t="s">
        <v>147</v>
      </c>
      <c r="S5" s="1" t="s">
        <v>148</v>
      </c>
      <c r="T5" s="1" t="s">
        <v>163</v>
      </c>
    </row>
    <row r="6" s="1" customFormat="1" spans="1:20">
      <c r="A6" s="4">
        <v>16066706016</v>
      </c>
      <c r="B6" s="1" t="s">
        <v>136</v>
      </c>
      <c r="C6" s="1" t="s">
        <v>164</v>
      </c>
      <c r="D6" s="1" t="s">
        <v>165</v>
      </c>
      <c r="E6" s="1" t="s">
        <v>98</v>
      </c>
      <c r="F6" s="1" t="s">
        <v>136</v>
      </c>
      <c r="G6" s="1" t="s">
        <v>139</v>
      </c>
      <c r="H6" s="1" t="s">
        <v>140</v>
      </c>
      <c r="I6" s="1" t="s">
        <v>166</v>
      </c>
      <c r="J6" s="1" t="s">
        <v>142</v>
      </c>
      <c r="K6" s="1" t="s">
        <v>166</v>
      </c>
      <c r="L6" s="1" t="s">
        <v>166</v>
      </c>
      <c r="M6" s="1" t="s">
        <v>143</v>
      </c>
      <c r="N6" s="1" t="s">
        <v>143</v>
      </c>
      <c r="O6" s="1" t="s">
        <v>144</v>
      </c>
      <c r="P6" s="1" t="s">
        <v>145</v>
      </c>
      <c r="Q6" s="1" t="s">
        <v>167</v>
      </c>
      <c r="R6" s="1" t="s">
        <v>147</v>
      </c>
      <c r="S6" s="1" t="s">
        <v>148</v>
      </c>
      <c r="T6" s="1" t="s">
        <v>163</v>
      </c>
    </row>
    <row r="7" s="1" customFormat="1" spans="1:20">
      <c r="A7" s="4">
        <v>16065978389</v>
      </c>
      <c r="B7" s="1" t="s">
        <v>168</v>
      </c>
      <c r="C7" s="1" t="s">
        <v>169</v>
      </c>
      <c r="D7" s="1" t="s">
        <v>170</v>
      </c>
      <c r="E7" s="1" t="s">
        <v>64</v>
      </c>
      <c r="F7" s="1" t="s">
        <v>168</v>
      </c>
      <c r="G7" s="1" t="s">
        <v>136</v>
      </c>
      <c r="H7" s="1" t="s">
        <v>140</v>
      </c>
      <c r="I7" s="1" t="s">
        <v>171</v>
      </c>
      <c r="J7" s="1" t="s">
        <v>142</v>
      </c>
      <c r="K7" s="1" t="s">
        <v>171</v>
      </c>
      <c r="L7" s="1" t="s">
        <v>171</v>
      </c>
      <c r="M7" s="1" t="s">
        <v>143</v>
      </c>
      <c r="N7" s="1" t="s">
        <v>143</v>
      </c>
      <c r="O7" s="1" t="s">
        <v>144</v>
      </c>
      <c r="P7" s="1" t="s">
        <v>145</v>
      </c>
      <c r="Q7" s="1" t="s">
        <v>172</v>
      </c>
      <c r="R7" s="1" t="s">
        <v>147</v>
      </c>
      <c r="S7" s="1" t="s">
        <v>148</v>
      </c>
      <c r="T7" s="1" t="s">
        <v>163</v>
      </c>
    </row>
    <row r="8" s="1" customFormat="1" spans="1:20">
      <c r="A8" s="4">
        <v>16065630716</v>
      </c>
      <c r="B8" s="1" t="s">
        <v>168</v>
      </c>
      <c r="C8" s="1" t="s">
        <v>173</v>
      </c>
      <c r="D8" s="1" t="s">
        <v>174</v>
      </c>
      <c r="E8" s="1" t="s">
        <v>61</v>
      </c>
      <c r="F8" s="1" t="s">
        <v>168</v>
      </c>
      <c r="G8" s="1" t="s">
        <v>136</v>
      </c>
      <c r="H8" s="1" t="s">
        <v>140</v>
      </c>
      <c r="I8" s="1" t="s">
        <v>175</v>
      </c>
      <c r="J8" s="1" t="s">
        <v>142</v>
      </c>
      <c r="K8" s="1" t="s">
        <v>175</v>
      </c>
      <c r="L8" s="1" t="s">
        <v>175</v>
      </c>
      <c r="M8" s="1" t="s">
        <v>143</v>
      </c>
      <c r="N8" s="1" t="s">
        <v>143</v>
      </c>
      <c r="O8" s="1" t="s">
        <v>144</v>
      </c>
      <c r="P8" s="1" t="s">
        <v>145</v>
      </c>
      <c r="Q8" s="1" t="s">
        <v>176</v>
      </c>
      <c r="R8" s="1" t="s">
        <v>147</v>
      </c>
      <c r="S8" s="1" t="s">
        <v>148</v>
      </c>
      <c r="T8" s="1" t="s">
        <v>163</v>
      </c>
    </row>
    <row r="9" s="1" customFormat="1" spans="1:20">
      <c r="A9" s="4">
        <v>16065564268</v>
      </c>
      <c r="B9" s="1" t="s">
        <v>168</v>
      </c>
      <c r="C9" s="1" t="s">
        <v>177</v>
      </c>
      <c r="D9" s="1" t="s">
        <v>178</v>
      </c>
      <c r="E9" s="1" t="s">
        <v>58</v>
      </c>
      <c r="F9" s="1" t="s">
        <v>168</v>
      </c>
      <c r="G9" s="1" t="s">
        <v>136</v>
      </c>
      <c r="H9" s="1" t="s">
        <v>140</v>
      </c>
      <c r="I9" s="1" t="s">
        <v>179</v>
      </c>
      <c r="J9" s="1" t="s">
        <v>142</v>
      </c>
      <c r="K9" s="1" t="s">
        <v>179</v>
      </c>
      <c r="L9" s="1" t="s">
        <v>179</v>
      </c>
      <c r="M9" s="1" t="s">
        <v>143</v>
      </c>
      <c r="N9" s="1" t="s">
        <v>143</v>
      </c>
      <c r="O9" s="1" t="s">
        <v>144</v>
      </c>
      <c r="P9" s="1" t="s">
        <v>145</v>
      </c>
      <c r="Q9" s="1" t="s">
        <v>180</v>
      </c>
      <c r="R9" s="1" t="s">
        <v>147</v>
      </c>
      <c r="S9" s="1" t="s">
        <v>148</v>
      </c>
      <c r="T9" s="1" t="s">
        <v>149</v>
      </c>
    </row>
    <row r="10" s="1" customFormat="1" spans="1:20">
      <c r="A10" s="4">
        <v>16064611698</v>
      </c>
      <c r="B10" s="1" t="s">
        <v>168</v>
      </c>
      <c r="C10" s="1" t="s">
        <v>181</v>
      </c>
      <c r="D10" s="1" t="s">
        <v>182</v>
      </c>
      <c r="E10" s="1" t="s">
        <v>55</v>
      </c>
      <c r="F10" s="1" t="s">
        <v>168</v>
      </c>
      <c r="G10" s="1" t="s">
        <v>136</v>
      </c>
      <c r="H10" s="1" t="s">
        <v>140</v>
      </c>
      <c r="I10" s="1" t="s">
        <v>183</v>
      </c>
      <c r="J10" s="1" t="s">
        <v>142</v>
      </c>
      <c r="K10" s="1" t="s">
        <v>183</v>
      </c>
      <c r="L10" s="1" t="s">
        <v>183</v>
      </c>
      <c r="M10" s="1" t="s">
        <v>143</v>
      </c>
      <c r="N10" s="1" t="s">
        <v>143</v>
      </c>
      <c r="O10" s="1" t="s">
        <v>144</v>
      </c>
      <c r="P10" s="1" t="s">
        <v>145</v>
      </c>
      <c r="Q10" s="1" t="s">
        <v>184</v>
      </c>
      <c r="R10" s="1" t="s">
        <v>147</v>
      </c>
      <c r="S10" s="1" t="s">
        <v>148</v>
      </c>
      <c r="T10" s="1" t="s">
        <v>163</v>
      </c>
    </row>
    <row r="11" s="1" customFormat="1" spans="1:20">
      <c r="A11" s="4">
        <v>16060138460</v>
      </c>
      <c r="B11" s="1" t="s">
        <v>168</v>
      </c>
      <c r="C11" s="1" t="s">
        <v>185</v>
      </c>
      <c r="D11" s="1" t="s">
        <v>186</v>
      </c>
      <c r="E11" s="1" t="s">
        <v>94</v>
      </c>
      <c r="F11" s="1" t="s">
        <v>136</v>
      </c>
      <c r="G11" s="1" t="s">
        <v>139</v>
      </c>
      <c r="H11" s="1" t="s">
        <v>140</v>
      </c>
      <c r="I11" s="1" t="s">
        <v>187</v>
      </c>
      <c r="J11" s="1" t="s">
        <v>142</v>
      </c>
      <c r="K11" s="1" t="s">
        <v>187</v>
      </c>
      <c r="L11" s="1" t="s">
        <v>187</v>
      </c>
      <c r="M11" s="1" t="s">
        <v>143</v>
      </c>
      <c r="N11" s="1" t="s">
        <v>143</v>
      </c>
      <c r="O11" s="1" t="s">
        <v>144</v>
      </c>
      <c r="P11" s="1" t="s">
        <v>145</v>
      </c>
      <c r="Q11" s="1" t="s">
        <v>188</v>
      </c>
      <c r="R11" s="1" t="s">
        <v>147</v>
      </c>
      <c r="S11" s="1" t="s">
        <v>148</v>
      </c>
      <c r="T11" s="1" t="s">
        <v>163</v>
      </c>
    </row>
    <row r="12" s="1" customFormat="1" spans="1:20">
      <c r="A12" s="4">
        <v>16059989523</v>
      </c>
      <c r="B12" s="1" t="s">
        <v>168</v>
      </c>
      <c r="C12" s="1" t="s">
        <v>189</v>
      </c>
      <c r="D12" s="1" t="s">
        <v>165</v>
      </c>
      <c r="E12" s="1" t="s">
        <v>91</v>
      </c>
      <c r="F12" s="1" t="s">
        <v>136</v>
      </c>
      <c r="G12" s="1" t="s">
        <v>139</v>
      </c>
      <c r="H12" s="1" t="s">
        <v>140</v>
      </c>
      <c r="I12" s="1" t="s">
        <v>190</v>
      </c>
      <c r="J12" s="1" t="s">
        <v>142</v>
      </c>
      <c r="K12" s="1" t="s">
        <v>190</v>
      </c>
      <c r="L12" s="1" t="s">
        <v>190</v>
      </c>
      <c r="M12" s="1" t="s">
        <v>143</v>
      </c>
      <c r="N12" s="1" t="s">
        <v>143</v>
      </c>
      <c r="O12" s="1" t="s">
        <v>144</v>
      </c>
      <c r="P12" s="1" t="s">
        <v>145</v>
      </c>
      <c r="Q12" s="1" t="s">
        <v>191</v>
      </c>
      <c r="R12" s="1" t="s">
        <v>147</v>
      </c>
      <c r="S12" s="1" t="s">
        <v>148</v>
      </c>
      <c r="T12" s="1" t="s">
        <v>163</v>
      </c>
    </row>
    <row r="13" s="1" customFormat="1" spans="1:20">
      <c r="A13" s="4">
        <v>16058227550</v>
      </c>
      <c r="B13" s="1" t="s">
        <v>168</v>
      </c>
      <c r="C13" s="1" t="s">
        <v>192</v>
      </c>
      <c r="D13" s="1" t="s">
        <v>193</v>
      </c>
      <c r="E13" s="1" t="s">
        <v>52</v>
      </c>
      <c r="F13" s="1" t="s">
        <v>168</v>
      </c>
      <c r="G13" s="1" t="s">
        <v>136</v>
      </c>
      <c r="H13" s="1" t="s">
        <v>140</v>
      </c>
      <c r="I13" s="1" t="s">
        <v>194</v>
      </c>
      <c r="J13" s="1" t="s">
        <v>142</v>
      </c>
      <c r="K13" s="1" t="s">
        <v>194</v>
      </c>
      <c r="L13" s="1" t="s">
        <v>194</v>
      </c>
      <c r="M13" s="1" t="s">
        <v>143</v>
      </c>
      <c r="N13" s="1" t="s">
        <v>143</v>
      </c>
      <c r="O13" s="1" t="s">
        <v>144</v>
      </c>
      <c r="P13" s="1" t="s">
        <v>145</v>
      </c>
      <c r="Q13" s="1" t="s">
        <v>195</v>
      </c>
      <c r="R13" s="1" t="s">
        <v>147</v>
      </c>
      <c r="S13" s="1" t="s">
        <v>148</v>
      </c>
      <c r="T13" s="1" t="s">
        <v>163</v>
      </c>
    </row>
    <row r="14" s="1" customFormat="1" spans="1:20">
      <c r="A14" s="4">
        <v>16058838407</v>
      </c>
      <c r="B14" s="1" t="s">
        <v>168</v>
      </c>
      <c r="C14" s="1" t="s">
        <v>196</v>
      </c>
      <c r="D14" s="1" t="s">
        <v>197</v>
      </c>
      <c r="E14" s="1" t="s">
        <v>46</v>
      </c>
      <c r="F14" s="1" t="s">
        <v>168</v>
      </c>
      <c r="G14" s="1" t="s">
        <v>136</v>
      </c>
      <c r="H14" s="1" t="s">
        <v>140</v>
      </c>
      <c r="I14" s="1" t="s">
        <v>198</v>
      </c>
      <c r="J14" s="1" t="s">
        <v>142</v>
      </c>
      <c r="K14" s="1" t="s">
        <v>198</v>
      </c>
      <c r="L14" s="1" t="s">
        <v>198</v>
      </c>
      <c r="M14" s="1" t="s">
        <v>143</v>
      </c>
      <c r="N14" s="1" t="s">
        <v>143</v>
      </c>
      <c r="O14" s="1" t="s">
        <v>144</v>
      </c>
      <c r="P14" s="1" t="s">
        <v>145</v>
      </c>
      <c r="Q14" s="1" t="s">
        <v>199</v>
      </c>
      <c r="R14" s="1" t="s">
        <v>147</v>
      </c>
      <c r="S14" s="1" t="s">
        <v>148</v>
      </c>
      <c r="T14" s="1" t="s">
        <v>163</v>
      </c>
    </row>
    <row r="15" s="1" customFormat="1" spans="1:20">
      <c r="A15" s="4">
        <v>16058532550</v>
      </c>
      <c r="B15" s="1" t="s">
        <v>200</v>
      </c>
      <c r="C15" s="1" t="s">
        <v>201</v>
      </c>
      <c r="D15" s="1" t="s">
        <v>202</v>
      </c>
      <c r="E15" s="1" t="s">
        <v>43</v>
      </c>
      <c r="F15" s="1" t="s">
        <v>200</v>
      </c>
      <c r="G15" s="1" t="s">
        <v>168</v>
      </c>
      <c r="H15" s="1" t="s">
        <v>140</v>
      </c>
      <c r="I15" s="1" t="s">
        <v>203</v>
      </c>
      <c r="J15" s="1" t="s">
        <v>142</v>
      </c>
      <c r="K15" s="1" t="s">
        <v>203</v>
      </c>
      <c r="L15" s="1" t="s">
        <v>203</v>
      </c>
      <c r="M15" s="1" t="s">
        <v>143</v>
      </c>
      <c r="N15" s="1" t="s">
        <v>143</v>
      </c>
      <c r="O15" s="1" t="s">
        <v>144</v>
      </c>
      <c r="P15" s="1" t="s">
        <v>145</v>
      </c>
      <c r="Q15" s="1" t="s">
        <v>204</v>
      </c>
      <c r="R15" s="1" t="s">
        <v>147</v>
      </c>
      <c r="S15" s="1" t="s">
        <v>148</v>
      </c>
      <c r="T15" s="1" t="s">
        <v>149</v>
      </c>
    </row>
    <row r="16" s="1" customFormat="1" spans="1:20">
      <c r="A16" s="4">
        <v>16057481271</v>
      </c>
      <c r="B16" s="1" t="s">
        <v>200</v>
      </c>
      <c r="C16" s="1" t="s">
        <v>205</v>
      </c>
      <c r="D16" s="1" t="s">
        <v>160</v>
      </c>
      <c r="E16" s="1" t="s">
        <v>40</v>
      </c>
      <c r="F16" s="1" t="s">
        <v>200</v>
      </c>
      <c r="G16" s="1" t="s">
        <v>168</v>
      </c>
      <c r="H16" s="1" t="s">
        <v>140</v>
      </c>
      <c r="I16" s="1" t="s">
        <v>206</v>
      </c>
      <c r="J16" s="1" t="s">
        <v>142</v>
      </c>
      <c r="K16" s="1" t="s">
        <v>206</v>
      </c>
      <c r="L16" s="1" t="s">
        <v>206</v>
      </c>
      <c r="M16" s="1" t="s">
        <v>143</v>
      </c>
      <c r="N16" s="1" t="s">
        <v>143</v>
      </c>
      <c r="O16" s="1" t="s">
        <v>144</v>
      </c>
      <c r="P16" s="1" t="s">
        <v>145</v>
      </c>
      <c r="Q16" s="1" t="s">
        <v>207</v>
      </c>
      <c r="R16" s="1" t="s">
        <v>147</v>
      </c>
      <c r="S16" s="1" t="s">
        <v>148</v>
      </c>
      <c r="T16" s="1" t="s">
        <v>163</v>
      </c>
    </row>
    <row r="17" s="1" customFormat="1" spans="1:20">
      <c r="A17" s="4">
        <v>16056344638</v>
      </c>
      <c r="B17" s="1" t="s">
        <v>200</v>
      </c>
      <c r="C17" s="1" t="s">
        <v>208</v>
      </c>
      <c r="D17" s="1" t="s">
        <v>209</v>
      </c>
      <c r="E17" s="1" t="s">
        <v>90</v>
      </c>
      <c r="F17" s="1" t="s">
        <v>136</v>
      </c>
      <c r="G17" s="1" t="s">
        <v>139</v>
      </c>
      <c r="H17" s="1" t="s">
        <v>140</v>
      </c>
      <c r="I17" s="1" t="s">
        <v>210</v>
      </c>
      <c r="J17" s="1" t="s">
        <v>142</v>
      </c>
      <c r="K17" s="1" t="s">
        <v>210</v>
      </c>
      <c r="L17" s="1" t="s">
        <v>210</v>
      </c>
      <c r="M17" s="1" t="s">
        <v>143</v>
      </c>
      <c r="N17" s="1" t="s">
        <v>143</v>
      </c>
      <c r="O17" s="1" t="s">
        <v>144</v>
      </c>
      <c r="P17" s="1" t="s">
        <v>145</v>
      </c>
      <c r="Q17" s="1" t="s">
        <v>211</v>
      </c>
      <c r="R17" s="1" t="s">
        <v>147</v>
      </c>
      <c r="S17" s="1" t="s">
        <v>148</v>
      </c>
      <c r="T17" s="1" t="s">
        <v>163</v>
      </c>
    </row>
    <row r="18" s="1" customFormat="1" spans="1:20">
      <c r="A18" s="4">
        <v>16050131787</v>
      </c>
      <c r="B18" s="1" t="s">
        <v>212</v>
      </c>
      <c r="C18" s="1" t="s">
        <v>213</v>
      </c>
      <c r="D18" s="1" t="s">
        <v>155</v>
      </c>
      <c r="E18" s="1" t="s">
        <v>30</v>
      </c>
      <c r="F18" s="1" t="s">
        <v>200</v>
      </c>
      <c r="G18" s="1" t="s">
        <v>168</v>
      </c>
      <c r="H18" s="1" t="s">
        <v>140</v>
      </c>
      <c r="I18" s="1" t="s">
        <v>214</v>
      </c>
      <c r="J18" s="1" t="s">
        <v>142</v>
      </c>
      <c r="K18" s="1" t="s">
        <v>214</v>
      </c>
      <c r="L18" s="1" t="s">
        <v>214</v>
      </c>
      <c r="M18" s="1" t="s">
        <v>143</v>
      </c>
      <c r="N18" s="1" t="s">
        <v>143</v>
      </c>
      <c r="O18" s="1" t="s">
        <v>144</v>
      </c>
      <c r="P18" s="1" t="s">
        <v>145</v>
      </c>
      <c r="Q18" s="1" t="s">
        <v>215</v>
      </c>
      <c r="R18" s="1" t="s">
        <v>147</v>
      </c>
      <c r="S18" s="1" t="s">
        <v>148</v>
      </c>
      <c r="T18" s="1" t="s">
        <v>158</v>
      </c>
    </row>
    <row r="19" s="1" customFormat="1" spans="1:20">
      <c r="A19" s="4">
        <v>16046735270</v>
      </c>
      <c r="B19" s="1" t="s">
        <v>216</v>
      </c>
      <c r="C19" s="1" t="s">
        <v>217</v>
      </c>
      <c r="D19" s="1" t="s">
        <v>218</v>
      </c>
      <c r="E19" s="1" t="s">
        <v>82</v>
      </c>
      <c r="F19" s="1" t="s">
        <v>168</v>
      </c>
      <c r="G19" s="1" t="s">
        <v>139</v>
      </c>
      <c r="H19" s="1" t="s">
        <v>140</v>
      </c>
      <c r="I19" s="1" t="s">
        <v>219</v>
      </c>
      <c r="J19" s="1" t="s">
        <v>142</v>
      </c>
      <c r="K19" s="1" t="s">
        <v>219</v>
      </c>
      <c r="L19" s="1" t="s">
        <v>219</v>
      </c>
      <c r="M19" s="1" t="s">
        <v>143</v>
      </c>
      <c r="N19" s="1" t="s">
        <v>143</v>
      </c>
      <c r="O19" s="1" t="s">
        <v>144</v>
      </c>
      <c r="P19" s="1" t="s">
        <v>145</v>
      </c>
      <c r="Q19" s="1" t="s">
        <v>220</v>
      </c>
      <c r="R19" s="1" t="s">
        <v>147</v>
      </c>
      <c r="S19" s="1" t="s">
        <v>148</v>
      </c>
      <c r="T19" s="1" t="s">
        <v>163</v>
      </c>
    </row>
    <row r="20" s="1" customFormat="1" spans="1:20">
      <c r="A20" s="4">
        <v>16046246136</v>
      </c>
      <c r="B20" s="1" t="s">
        <v>216</v>
      </c>
      <c r="C20" s="1" t="s">
        <v>221</v>
      </c>
      <c r="D20" s="1" t="s">
        <v>155</v>
      </c>
      <c r="E20" s="1" t="s">
        <v>79</v>
      </c>
      <c r="F20" s="1" t="s">
        <v>136</v>
      </c>
      <c r="G20" s="1" t="s">
        <v>139</v>
      </c>
      <c r="H20" s="1" t="s">
        <v>140</v>
      </c>
      <c r="I20" s="1" t="s">
        <v>222</v>
      </c>
      <c r="J20" s="1" t="s">
        <v>142</v>
      </c>
      <c r="K20" s="1" t="s">
        <v>222</v>
      </c>
      <c r="L20" s="1" t="s">
        <v>222</v>
      </c>
      <c r="M20" s="1" t="s">
        <v>143</v>
      </c>
      <c r="N20" s="1" t="s">
        <v>143</v>
      </c>
      <c r="O20" s="1" t="s">
        <v>144</v>
      </c>
      <c r="P20" s="1" t="s">
        <v>145</v>
      </c>
      <c r="Q20" s="1" t="s">
        <v>223</v>
      </c>
      <c r="R20" s="1" t="s">
        <v>147</v>
      </c>
      <c r="S20" s="1" t="s">
        <v>148</v>
      </c>
      <c r="T20" s="1" t="s">
        <v>158</v>
      </c>
    </row>
    <row r="21" s="1" customFormat="1" spans="1:20">
      <c r="A21" s="4">
        <v>16041368832</v>
      </c>
      <c r="B21" s="1" t="s">
        <v>216</v>
      </c>
      <c r="C21" s="1" t="s">
        <v>224</v>
      </c>
      <c r="D21" s="1" t="s">
        <v>165</v>
      </c>
      <c r="E21" s="1" t="s">
        <v>77</v>
      </c>
      <c r="F21" s="1" t="s">
        <v>136</v>
      </c>
      <c r="G21" s="1" t="s">
        <v>139</v>
      </c>
      <c r="H21" s="1" t="s">
        <v>140</v>
      </c>
      <c r="I21" s="1" t="s">
        <v>225</v>
      </c>
      <c r="J21" s="1" t="s">
        <v>142</v>
      </c>
      <c r="K21" s="1" t="s">
        <v>225</v>
      </c>
      <c r="L21" s="1" t="s">
        <v>225</v>
      </c>
      <c r="M21" s="1" t="s">
        <v>143</v>
      </c>
      <c r="N21" s="1" t="s">
        <v>143</v>
      </c>
      <c r="O21" s="1" t="s">
        <v>144</v>
      </c>
      <c r="P21" s="1" t="s">
        <v>145</v>
      </c>
      <c r="Q21" s="1" t="s">
        <v>226</v>
      </c>
      <c r="R21" s="1" t="s">
        <v>147</v>
      </c>
      <c r="S21" s="1" t="s">
        <v>148</v>
      </c>
      <c r="T21" s="1" t="s">
        <v>163</v>
      </c>
    </row>
    <row r="22" s="1" customFormat="1" spans="1:20">
      <c r="A22" s="4">
        <v>15958481343</v>
      </c>
      <c r="B22" s="1" t="s">
        <v>227</v>
      </c>
      <c r="C22" s="1" t="s">
        <v>228</v>
      </c>
      <c r="D22" s="1" t="s">
        <v>229</v>
      </c>
      <c r="E22" s="1" t="s">
        <v>71</v>
      </c>
      <c r="F22" s="1" t="s">
        <v>136</v>
      </c>
      <c r="G22" s="1" t="s">
        <v>139</v>
      </c>
      <c r="H22" s="1" t="s">
        <v>140</v>
      </c>
      <c r="I22" s="1" t="s">
        <v>230</v>
      </c>
      <c r="J22" s="1" t="s">
        <v>142</v>
      </c>
      <c r="K22" s="1" t="s">
        <v>230</v>
      </c>
      <c r="L22" s="1" t="s">
        <v>144</v>
      </c>
      <c r="M22" s="1" t="s">
        <v>231</v>
      </c>
      <c r="N22" s="1" t="s">
        <v>231</v>
      </c>
      <c r="O22" s="1" t="s">
        <v>144</v>
      </c>
      <c r="P22" s="1" t="s">
        <v>145</v>
      </c>
      <c r="Q22" s="1" t="s">
        <v>232</v>
      </c>
      <c r="R22" s="1" t="s">
        <v>147</v>
      </c>
      <c r="S22" s="1" t="s">
        <v>148</v>
      </c>
      <c r="T22" s="1" t="s">
        <v>149</v>
      </c>
    </row>
    <row r="23" s="2" customFormat="1" ht="13.5" spans="1:16384">
      <c r="A23" s="1"/>
      <c r="B23" s="1"/>
      <c r="C23" s="1"/>
      <c r="D23" s="1"/>
      <c r="XFD23"/>
    </row>
    <row r="24" s="2" customFormat="1" ht="13.5" spans="1:16384">
      <c r="A24" s="1"/>
      <c r="B24" s="1"/>
      <c r="C24" s="1"/>
      <c r="D24" s="1"/>
      <c r="XFD24"/>
    </row>
    <row r="25" s="2" customFormat="1" ht="13.5" spans="1:16384">
      <c r="A25" s="1"/>
      <c r="B25" s="1"/>
      <c r="C25" s="1"/>
      <c r="D25" s="1"/>
      <c r="XFD25"/>
    </row>
    <row r="26" s="2" customFormat="1" ht="13.5" spans="1:16384">
      <c r="A26" s="1"/>
      <c r="B26" s="1"/>
      <c r="C26" s="1"/>
      <c r="D26" s="1"/>
      <c r="XFD26"/>
    </row>
    <row r="27" s="2" customFormat="1" ht="13.5" spans="1:16384">
      <c r="A27" s="1"/>
      <c r="B27" s="1"/>
      <c r="C27" s="1"/>
      <c r="D27" s="1"/>
      <c r="XFD27"/>
    </row>
    <row r="28" s="2" customFormat="1" ht="13.5" spans="1:16384">
      <c r="A28" s="1"/>
      <c r="B28" s="1"/>
      <c r="C28" s="1"/>
      <c r="D28" s="1"/>
      <c r="XFD28"/>
    </row>
    <row r="29" s="2" customFormat="1" ht="13.5" spans="1:16384">
      <c r="A29" s="1"/>
      <c r="B29" s="1"/>
      <c r="C29" s="1"/>
      <c r="D29" s="1"/>
      <c r="XFD29"/>
    </row>
    <row r="30" s="2" customFormat="1" ht="13.5" spans="1:16384">
      <c r="A30" s="1"/>
      <c r="B30" s="1"/>
      <c r="C30" s="1"/>
      <c r="D30" s="1"/>
      <c r="XFD30"/>
    </row>
    <row r="31" s="2" customFormat="1" ht="13.5" spans="1:16384">
      <c r="A31" s="1"/>
      <c r="B31" s="1"/>
      <c r="C31" s="1"/>
      <c r="D31" s="1"/>
      <c r="XFD31"/>
    </row>
  </sheetData>
  <autoFilter ref="A1:XFD31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2021-08-30T01:18:41Z</dcterms:created>
  <dcterms:modified xsi:type="dcterms:W3CDTF">2021-08-30T01:42:38Z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2F9B95EE19764BE8806D66FB4F41B579</vt:lpwstr>
  </property>
  <property fmtid="{D5CDD505-2E9C-101B-9397-08002B2CF9AE}" pid="3" name="KSOProductBuildVer">
    <vt:lpwstr>2052-11.1.0.10503</vt:lpwstr>
  </property>
</Properties>
</file>