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<sst xmlns="http://schemas.openxmlformats.org/spreadsheetml/2006/main" count="823" uniqueCount="238">
  <si>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</si>
  <si>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</si>
  <si>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</si>
  <si>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</si>
  <si>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</si>
  <si>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</si>
  <si>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</si>
  <si>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</si>
  <si>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</si>
  <si>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</si>
  <si>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</si>
  <si>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</si>
  <si>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</si>
  <si>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</si>
  <si>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</si>
  <si>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</si>
  <si>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</si>
  <si>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</si>
  <si>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</si>
  <si>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</si>
  <si>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</si>
  <si>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</si>
  <si>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</si>
  <si>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</si>
  <si>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</si>
  <si>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</si>
  <si>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</si>
  <si>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[上海]维也纳国际酒店(上海虹桥国展中心天山西路店)(71452424)</t>
  </si>
  <si>
    <t>标准大床房&lt;双人入住&gt;&lt;内宾&gt;&lt;预付&gt;&lt;无早&gt;</t>
  </si>
  <si>
    <t>CNY</t>
  </si>
  <si>
    <t>唐赛男</t>
  </si>
  <si>
    <t>CA11323210831CNY</t>
  </si>
  <si>
    <t>未提现</t>
  </si>
  <si>
    <t>携程开票</t>
  </si>
  <si>
    <t>取消</t>
  </si>
  <si>
    <t>[大连]海友酒店(大连海事大学地铁站店)(77393717)</t>
  </si>
  <si>
    <t>大床房&lt;双人入住&gt;&lt;内宾&gt;&lt;预付&gt;&lt;无早&gt;</t>
  </si>
  <si>
    <t>霍焕龙</t>
  </si>
  <si>
    <t>车晓玲</t>
  </si>
  <si>
    <t>[北京]北京昆泰嘉华酒店(54938430)</t>
  </si>
  <si>
    <t>标准双床间&lt;双人入住&gt;&lt;中宾&gt;&lt;预付&gt;&lt;双早&gt;</t>
  </si>
  <si>
    <t>王雪峥</t>
  </si>
  <si>
    <t>[长春]格林豪泰酒店(长春师范大学东环城路)(70406728)</t>
  </si>
  <si>
    <t>家庭房&lt;双人入住&gt;&lt;内宾&gt;&lt;预付&gt;&lt;无早&gt;</t>
  </si>
  <si>
    <t>谢莹</t>
  </si>
  <si>
    <t>[东莞]三正半山温泉酒店(东莞塘厦店)(60982287)</t>
  </si>
  <si>
    <t>豪华湖景双床房&lt;双人入住&gt;&lt;内宾&gt;&lt;预付&gt;&lt;双早&gt;</t>
  </si>
  <si>
    <t>庄小舟</t>
  </si>
  <si>
    <t>[西安]尚客优(西安户县大十字店)(69043047)</t>
  </si>
  <si>
    <t>智能影视房&lt;双人入住&gt;&lt;内宾&gt;&lt;预付&gt;&lt;无早&gt;</t>
  </si>
  <si>
    <t>柯黄博</t>
  </si>
  <si>
    <t>[保定]悦为智酒店(保定高新区保百购物广场店)(71638183)</t>
  </si>
  <si>
    <t>智享轻奢房&lt;双人入住&gt;&lt;内宾&gt;&lt;预付&gt;&lt;双早&gt;</t>
  </si>
  <si>
    <t>赵雅卿</t>
  </si>
  <si>
    <t>[池州]尚客优酒店(池州站前区火车站店)(71988789)</t>
  </si>
  <si>
    <t>标准大床房(无窗)&lt;双人入住&gt;&lt;内宾&gt;&lt;预付&gt;&lt;无早&gt;</t>
  </si>
  <si>
    <t>肖远</t>
  </si>
  <si>
    <t>[香港]香港帝苑酒店(The Royal Garden Hotel)(54927129)</t>
  </si>
  <si>
    <t>豪华房&lt;内宾&gt;&lt;双人入住&gt;&lt;预付&gt;&lt;无早&gt;</t>
  </si>
  <si>
    <t>YANG/JINGXIONG</t>
  </si>
  <si>
    <t>[常州]常州东方之星酒店(77172773)</t>
  </si>
  <si>
    <t>商务大床房&lt;双人入住&gt;&lt;内宾&gt;&lt;预付&gt;&lt;双早&gt;</t>
  </si>
  <si>
    <t>曹富红</t>
  </si>
  <si>
    <t>[洪湖]骏怡连锁酒店(湖北荆州洪湖宝安商业广场店)(79024613)</t>
  </si>
  <si>
    <t>商务双床房&lt;双人入住&gt;&lt;内宾&gt;&lt;预付&gt;&lt;无早&gt;</t>
  </si>
  <si>
    <t>陶红</t>
  </si>
  <si>
    <t>[乌鲁木齐]尚客优精选酒店(乌鲁木齐天山区兵团二中店)(70400823)</t>
  </si>
  <si>
    <t>刘国华</t>
  </si>
  <si>
    <t>[徐州]锦江都城(徐州彭城广场地铁站金盾店)(71989794)</t>
  </si>
  <si>
    <t>温馨家庭房&lt;双人入住&gt;&lt;内宾&gt;&lt;预付&gt;&lt;无早&gt;</t>
  </si>
  <si>
    <t>曹佳珂</t>
  </si>
  <si>
    <t>[上海]格林联盟酒店(上海大学丰翔路地铁站店)(78098842)</t>
  </si>
  <si>
    <t>段家忠</t>
  </si>
  <si>
    <t>[西宁]锦江之星(西宁五四西路师范大学店)(60986801)</t>
  </si>
  <si>
    <t>豪华大床房&lt;双人入住&gt;&lt;内宾&gt;&lt;预付&gt;&lt;双早&gt;</t>
  </si>
  <si>
    <t>杨柳</t>
  </si>
  <si>
    <t>[武汉]城市便捷酒店(武汉光谷锦绣龙城南湖店)(72816056)</t>
  </si>
  <si>
    <t>商务大床房&lt;双人入住&gt;&lt;内宾&gt;&lt;预付&gt;&lt;无早&gt;</t>
  </si>
  <si>
    <t>柳聪</t>
  </si>
  <si>
    <t>[江陵]江陵尚客优连锁酒店江陵大道店(75219914)</t>
  </si>
  <si>
    <t>豪华大床房&lt;双人入住&gt;&lt;内宾&gt;&lt;预付&gt;&lt;无早&gt;</t>
  </si>
  <si>
    <t>汪晓芸</t>
  </si>
  <si>
    <t>[大连]大连雅乐轩酒店(60981468)</t>
  </si>
  <si>
    <t>呼风乐窝大床房&lt;双人入住&gt;&lt;内宾&gt;&lt;预付&gt;&lt;双早&gt;</t>
  </si>
  <si>
    <t>黄嘉博</t>
  </si>
  <si>
    <t>[海口]海口康年皇冠花园酒店(60982296)</t>
  </si>
  <si>
    <t>标准双人房&lt;双人入住&gt;&lt;内宾&gt;&lt;预付&gt;&lt;双早&gt;</t>
  </si>
  <si>
    <t>范举利</t>
  </si>
  <si>
    <t>[乌鲁木齐]7天酒店·乌鲁木齐小西沟地铁站店(71450637)</t>
  </si>
  <si>
    <t>精选大床房&lt;双人入住&gt;&lt;内宾&gt;&lt;预付&gt;&lt;无早&gt;</t>
  </si>
  <si>
    <t>曹鼎罡</t>
  </si>
  <si>
    <t>[恩施市]城市便捷酒店(恩施金港百佳广场店)(71583283)</t>
  </si>
  <si>
    <t>李兵冰</t>
  </si>
  <si>
    <t>[叶城]IU酒店(叶城315国道蓝桥店)(71450852)</t>
  </si>
  <si>
    <t>小U超级双床房&lt;双人入住&gt;&lt;内宾&gt;&lt;预付&gt;&lt;无早&gt;</t>
  </si>
  <si>
    <t>张磊</t>
  </si>
  <si>
    <t>[东莞]东莞翔盈国际酒店(65857498)</t>
  </si>
  <si>
    <t>特价房&lt;双人入住&gt;&lt;内宾&gt;&lt;预付&gt;&lt;无早&gt;</t>
  </si>
  <si>
    <t>钟烈刚</t>
  </si>
  <si>
    <t>[射洪]布丁酒店(射洪开源门店)(73284018)</t>
  </si>
  <si>
    <t>大床房C&lt;双人入住&gt;&lt;内宾&gt;&lt;预付&gt;&lt;无早&gt;</t>
  </si>
  <si>
    <t>李法伟</t>
  </si>
  <si>
    <t>[北京]IU酒店(北京回龙观生命科学园地铁站店)(66078928)</t>
  </si>
  <si>
    <t>王宏宇</t>
  </si>
  <si>
    <t>[丹阳]格林豪泰酒店(丹阳界牌店)(75078646)</t>
  </si>
  <si>
    <t>双床房&lt;双人入住&gt;&lt;内宾&gt;&lt;预付&gt;&lt;无早&gt;</t>
  </si>
  <si>
    <t>池玉红</t>
  </si>
  <si>
    <t>[枣庄]格林豪泰快捷酒店(枣庄高铁站店)(70406154)</t>
  </si>
  <si>
    <t>商务套房&lt;双人入住&gt;&lt;内宾&gt;&lt;预付&gt;&lt;无早&gt;</t>
  </si>
  <si>
    <t>刘骥</t>
  </si>
  <si>
    <t>许波</t>
  </si>
  <si>
    <t>[广州]广州红叶酒店(69028758)</t>
  </si>
  <si>
    <t>路融融</t>
  </si>
  <si>
    <t>，</t>
  </si>
  <si>
    <t>A210831102933481</t>
  </si>
  <si>
    <t>CNY / HKD 当前参考汇率: 1.204052882</t>
  </si>
  <si>
    <t>总计：5670.67 CNY/
6827.79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</si>
  <si>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</si>
  <si>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</si>
  <si>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</si>
  <si>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</si>
  <si>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</si>
  <si>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</si>
  <si>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</si>
  <si>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</si>
  <si>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</si>
  <si>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</si>
  <si>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</si>
  <si>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</si>
  <si>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</si>
  <si>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</si>
  <si>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</si>
  <si>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</si>
  <si>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</si>
  <si>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2021-08-27</t>
  </si>
  <si>
    <t>2235095</t>
  </si>
  <si>
    <t>广州红叶酒店</t>
  </si>
  <si>
    <t>2021-08-28</t>
  </si>
  <si>
    <t>退房日月结</t>
  </si>
  <si>
    <t>302.15</t>
  </si>
  <si>
    <t>RMB</t>
  </si>
  <si>
    <t>0</t>
  </si>
  <si>
    <t>0.00</t>
  </si>
  <si>
    <t>携程汇智国内直连</t>
  </si>
  <si>
    <t>2021-08-27 22:32:50</t>
  </si>
  <si>
    <t>否</t>
  </si>
  <si>
    <t>汇智国际旅游发展有限公司</t>
  </si>
  <si>
    <t>直连</t>
  </si>
  <si>
    <t>2235060</t>
  </si>
  <si>
    <t>格林豪泰快捷酒店(枣庄高铁站店)</t>
  </si>
  <si>
    <t>207.73</t>
  </si>
  <si>
    <t>2021-08-27 22:03:21</t>
  </si>
  <si>
    <t>2235058</t>
  </si>
  <si>
    <t>2021-08-27 22:02:58</t>
  </si>
  <si>
    <t>2235054</t>
  </si>
  <si>
    <t>格林豪泰酒店(丹阳界牌店)</t>
  </si>
  <si>
    <t>165.98</t>
  </si>
  <si>
    <t>2021-08-27 22:01:54</t>
  </si>
  <si>
    <t>2235049</t>
  </si>
  <si>
    <t>IU酒店(北京回龙观生命科学园地铁站店)</t>
  </si>
  <si>
    <t>272.73</t>
  </si>
  <si>
    <t>2021-08-27 21:57:33</t>
  </si>
  <si>
    <t>2235009</t>
  </si>
  <si>
    <t>布丁酒店（遂宁射洪开源门店）</t>
  </si>
  <si>
    <t>76.65</t>
  </si>
  <si>
    <t>2021-08-27 21:26:36</t>
  </si>
  <si>
    <t>2234964</t>
  </si>
  <si>
    <t>东莞翔盈国际酒店</t>
  </si>
  <si>
    <t>162.80</t>
  </si>
  <si>
    <t>2021-08-27 20:42:21</t>
  </si>
  <si>
    <t>2234915</t>
  </si>
  <si>
    <t>IU酒店(叶城315国道蓝桥店)</t>
  </si>
  <si>
    <t>162.41</t>
  </si>
  <si>
    <t>2021-08-27 19:39:43</t>
  </si>
  <si>
    <t>2234879</t>
  </si>
  <si>
    <t>城市便捷恩施金港百佳广场店</t>
  </si>
  <si>
    <t>181.59</t>
  </si>
  <si>
    <t>2021-08-27 19:07:15</t>
  </si>
  <si>
    <t>2234840</t>
  </si>
  <si>
    <t>7天连锁酒店(乌鲁木齐小西沟店)</t>
  </si>
  <si>
    <t>153.06</t>
  </si>
  <si>
    <t>2021-08-27 18:27:00</t>
  </si>
  <si>
    <t>2234664</t>
  </si>
  <si>
    <t>大连雅乐轩酒店</t>
  </si>
  <si>
    <t>419.49</t>
  </si>
  <si>
    <t>2021-08-27 15:11:48</t>
  </si>
  <si>
    <t>2234659</t>
  </si>
  <si>
    <t>江陵尚客优连锁酒店江陵大道店</t>
  </si>
  <si>
    <t>142.40</t>
  </si>
  <si>
    <t>2021-08-27 15:04:23</t>
  </si>
  <si>
    <t>2234646</t>
  </si>
  <si>
    <t>城市便捷酒店(武汉光谷锦绣龙城南湖店)</t>
  </si>
  <si>
    <t>227.87</t>
  </si>
  <si>
    <t>2021-08-27 14:43:34</t>
  </si>
  <si>
    <t>2234636</t>
  </si>
  <si>
    <t>锦江之星(西宁五四西路师范大学店)</t>
  </si>
  <si>
    <t>256.42</t>
  </si>
  <si>
    <t>2021-08-27 14:28:24</t>
  </si>
  <si>
    <t>2234622</t>
  </si>
  <si>
    <t>格林联盟(上海大学祁华路地铁站店)</t>
  </si>
  <si>
    <t>240.73</t>
  </si>
  <si>
    <t>2021-08-27 14:10:23</t>
  </si>
  <si>
    <t>2234592</t>
  </si>
  <si>
    <t>尚客优精选酒店(乌鲁木齐天山区兵团二中店)</t>
  </si>
  <si>
    <t>194.87</t>
  </si>
  <si>
    <t>2021-08-27 13:41:46</t>
  </si>
  <si>
    <t>2234576</t>
  </si>
  <si>
    <t>骏怡连锁酒店(湖北荆州洪湖宝安商业广场店)</t>
  </si>
  <si>
    <t>132.97</t>
  </si>
  <si>
    <t>2021-08-27 13:22:17</t>
  </si>
  <si>
    <t>2234387</t>
  </si>
  <si>
    <t>常州东方之星酒店</t>
  </si>
  <si>
    <t>137.03</t>
  </si>
  <si>
    <t>2021-08-27 09:21:05</t>
  </si>
  <si>
    <t>2234370</t>
  </si>
  <si>
    <t>尚客优快捷酒店（池州火车站店）</t>
  </si>
  <si>
    <t>109.62</t>
  </si>
  <si>
    <t>2021-08-27 08:51:16</t>
  </si>
  <si>
    <t>2021-08-26</t>
  </si>
  <si>
    <t>2233428</t>
  </si>
  <si>
    <t>悦为智酒店(保定高新区保百购物广场店)</t>
  </si>
  <si>
    <t>528.61</t>
  </si>
  <si>
    <t>2021-08-26 12:09:15</t>
  </si>
  <si>
    <t>2021-08-25</t>
  </si>
  <si>
    <t>2233007</t>
  </si>
  <si>
    <t>尚客优(西安户县大十字店)</t>
  </si>
  <si>
    <t>310.59</t>
  </si>
  <si>
    <t>2021-08-25 22:26:23</t>
  </si>
  <si>
    <t>2021-08-23</t>
  </si>
  <si>
    <t>2230226</t>
  </si>
  <si>
    <t>格林豪泰酒店(长春市福润家园店)</t>
  </si>
  <si>
    <t>190.58</t>
  </si>
  <si>
    <t>2021-08-23 10:01:09</t>
  </si>
  <si>
    <t>2021-08-22</t>
  </si>
  <si>
    <t>2229489</t>
  </si>
  <si>
    <t>北京昆泰嘉华酒店</t>
  </si>
  <si>
    <t>886.66</t>
  </si>
  <si>
    <t>2021-08-22 10:42:45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</si>
</sst>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16059132491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44435</v>
      </c>
      <c r="G2" s="5">
        <v>44436</v>
      </c>
      <c r="H2" s="4">
        <v>1</v>
      </c>
      <c r="I2" s="4">
        <v>1</v>
      </c>
      <c r="J2" s="4">
        <v>1</v>
      </c>
      <c r="K2" s="4" t="s">
        <v>29</v>
      </c>
      <c r="L2" s="4">
        <v>253.6</v>
      </c>
      <c r="M2" s="4">
        <v>253.6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44421</v>
      </c>
      <c r="S2" s="5">
        <v>44439</v>
      </c>
      <c r="T2" s="4" t="s">
        <v>33</v>
      </c>
      <c r="U2" s="4">
        <v>253.6</v>
      </c>
      <c r="V2" s="4">
        <v>0</v>
      </c>
      <c r="W2" s="4">
        <v>0</v>
      </c>
      <c r="X2" s="4">
        <v>2222335</v>
      </c>
    </row>
    <row r="3" s="4" customFormat="1" spans="1:24">
      <c r="A3" s="4">
        <v>16059132491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44435</v>
      </c>
      <c r="G3" s="5">
        <v>44436</v>
      </c>
      <c r="H3" s="4">
        <v>1</v>
      </c>
      <c r="I3" s="4">
        <v>1</v>
      </c>
      <c r="J3" s="4">
        <v>1</v>
      </c>
      <c r="K3" s="4" t="s">
        <v>29</v>
      </c>
      <c r="L3" s="4">
        <v>-253.6</v>
      </c>
      <c r="M3" s="4">
        <v>-253.6</v>
      </c>
      <c r="N3" s="4" t="s">
        <v>30</v>
      </c>
      <c r="O3" s="4" t="s">
        <v>31</v>
      </c>
      <c r="P3" s="4" t="s">
        <v>32</v>
      </c>
      <c r="Q3" s="4">
        <v>0</v>
      </c>
      <c r="R3" s="6">
        <v>44421</v>
      </c>
      <c r="S3" s="5">
        <v>44439</v>
      </c>
      <c r="T3" s="4" t="s">
        <v>33</v>
      </c>
      <c r="U3" s="4">
        <v>-253.6</v>
      </c>
      <c r="V3" s="4">
        <v>0</v>
      </c>
      <c r="W3" s="4">
        <v>0</v>
      </c>
      <c r="X3" s="4">
        <v>2222335</v>
      </c>
    </row>
    <row r="4" s="4" customFormat="1" spans="1:24">
      <c r="A4" s="4">
        <v>16079670342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44435</v>
      </c>
      <c r="G4" s="5">
        <v>44436</v>
      </c>
      <c r="H4" s="4">
        <v>1</v>
      </c>
      <c r="I4" s="4">
        <v>1</v>
      </c>
      <c r="J4" s="4">
        <v>1</v>
      </c>
      <c r="K4" s="4" t="s">
        <v>29</v>
      </c>
      <c r="L4" s="4">
        <v>171.42</v>
      </c>
      <c r="M4" s="4">
        <v>171.42</v>
      </c>
      <c r="N4" s="4" t="s">
        <v>37</v>
      </c>
      <c r="O4" s="4" t="s">
        <v>31</v>
      </c>
      <c r="P4" s="4" t="s">
        <v>32</v>
      </c>
      <c r="Q4" s="4">
        <v>0</v>
      </c>
      <c r="R4" s="6">
        <v>44424</v>
      </c>
      <c r="S4" s="5">
        <v>44439</v>
      </c>
      <c r="T4" s="4" t="s">
        <v>33</v>
      </c>
      <c r="U4" s="4">
        <v>171.42</v>
      </c>
      <c r="V4" s="4">
        <v>0</v>
      </c>
      <c r="W4" s="4">
        <v>0</v>
      </c>
      <c r="X4" s="4">
        <v>2225273</v>
      </c>
    </row>
    <row r="5" s="4" customFormat="1" spans="1:24">
      <c r="A5" s="4">
        <v>16079681563</v>
      </c>
      <c r="B5" s="4" t="s">
        <v>25</v>
      </c>
      <c r="C5" s="4" t="s">
        <v>26</v>
      </c>
      <c r="D5" s="4" t="s">
        <v>35</v>
      </c>
      <c r="E5" s="4" t="s">
        <v>36</v>
      </c>
      <c r="F5" s="5">
        <v>44435</v>
      </c>
      <c r="G5" s="5">
        <v>44436</v>
      </c>
      <c r="H5" s="4">
        <v>1</v>
      </c>
      <c r="I5" s="4">
        <v>1</v>
      </c>
      <c r="J5" s="4">
        <v>1</v>
      </c>
      <c r="K5" s="4" t="s">
        <v>29</v>
      </c>
      <c r="L5" s="4">
        <v>171.42</v>
      </c>
      <c r="M5" s="4">
        <v>171.42</v>
      </c>
      <c r="N5" s="4" t="s">
        <v>38</v>
      </c>
      <c r="O5" s="4" t="s">
        <v>31</v>
      </c>
      <c r="P5" s="4" t="s">
        <v>32</v>
      </c>
      <c r="Q5" s="4">
        <v>0</v>
      </c>
      <c r="R5" s="6">
        <v>44424</v>
      </c>
      <c r="S5" s="5">
        <v>44439</v>
      </c>
      <c r="T5" s="4" t="s">
        <v>33</v>
      </c>
      <c r="U5" s="4">
        <v>171.42</v>
      </c>
      <c r="V5" s="4">
        <v>0</v>
      </c>
      <c r="W5" s="4">
        <v>0</v>
      </c>
      <c r="X5" s="4">
        <v>2225274</v>
      </c>
    </row>
    <row r="6" s="4" customFormat="1" spans="1:24">
      <c r="A6" s="4">
        <v>16112182274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44435</v>
      </c>
      <c r="G6" s="5">
        <v>44436</v>
      </c>
      <c r="H6" s="4">
        <v>1</v>
      </c>
      <c r="I6" s="4">
        <v>1</v>
      </c>
      <c r="J6" s="4">
        <v>1</v>
      </c>
      <c r="K6" s="4" t="s">
        <v>29</v>
      </c>
      <c r="L6" s="4">
        <v>886.66</v>
      </c>
      <c r="M6" s="4">
        <v>886.66</v>
      </c>
      <c r="N6" s="4" t="s">
        <v>41</v>
      </c>
      <c r="O6" s="4" t="s">
        <v>31</v>
      </c>
      <c r="P6" s="4" t="s">
        <v>32</v>
      </c>
      <c r="Q6" s="4">
        <v>0</v>
      </c>
      <c r="R6" s="6">
        <v>44430</v>
      </c>
      <c r="S6" s="5">
        <v>44439</v>
      </c>
      <c r="T6" s="4" t="s">
        <v>33</v>
      </c>
      <c r="U6" s="4">
        <v>886.66</v>
      </c>
      <c r="V6" s="4">
        <v>0</v>
      </c>
      <c r="W6" s="4">
        <v>0</v>
      </c>
      <c r="X6" s="4">
        <v>2229489</v>
      </c>
    </row>
    <row r="7" s="4" customFormat="1" spans="1:24">
      <c r="A7" s="4">
        <v>16079681563</v>
      </c>
      <c r="B7" s="4" t="s">
        <v>25</v>
      </c>
      <c r="C7" s="4" t="s">
        <v>34</v>
      </c>
      <c r="D7" s="4" t="s">
        <v>35</v>
      </c>
      <c r="E7" s="4" t="s">
        <v>36</v>
      </c>
      <c r="F7" s="5">
        <v>44435</v>
      </c>
      <c r="G7" s="5">
        <v>44436</v>
      </c>
      <c r="H7" s="4">
        <v>1</v>
      </c>
      <c r="I7" s="4">
        <v>1</v>
      </c>
      <c r="J7" s="4">
        <v>1</v>
      </c>
      <c r="K7" s="4" t="s">
        <v>29</v>
      </c>
      <c r="L7" s="4">
        <v>-171.42</v>
      </c>
      <c r="M7" s="4">
        <v>-171.42</v>
      </c>
      <c r="N7" s="4" t="s">
        <v>38</v>
      </c>
      <c r="O7" s="4" t="s">
        <v>31</v>
      </c>
      <c r="P7" s="4" t="s">
        <v>32</v>
      </c>
      <c r="Q7" s="4">
        <v>0</v>
      </c>
      <c r="R7" s="6">
        <v>44424</v>
      </c>
      <c r="S7" s="5">
        <v>44439</v>
      </c>
      <c r="T7" s="4" t="s">
        <v>33</v>
      </c>
      <c r="U7" s="4">
        <v>-171.42</v>
      </c>
      <c r="V7" s="4">
        <v>0</v>
      </c>
      <c r="W7" s="4">
        <v>0</v>
      </c>
      <c r="X7" s="4">
        <v>2225274</v>
      </c>
    </row>
    <row r="8" s="4" customFormat="1" spans="1:24">
      <c r="A8" s="4">
        <v>16079670342</v>
      </c>
      <c r="B8" s="4" t="s">
        <v>25</v>
      </c>
      <c r="C8" s="4" t="s">
        <v>34</v>
      </c>
      <c r="D8" s="4" t="s">
        <v>35</v>
      </c>
      <c r="E8" s="4" t="s">
        <v>36</v>
      </c>
      <c r="F8" s="5">
        <v>44435</v>
      </c>
      <c r="G8" s="5">
        <v>44436</v>
      </c>
      <c r="H8" s="4">
        <v>1</v>
      </c>
      <c r="I8" s="4">
        <v>1</v>
      </c>
      <c r="J8" s="4">
        <v>1</v>
      </c>
      <c r="K8" s="4" t="s">
        <v>29</v>
      </c>
      <c r="L8" s="4">
        <v>-171.42</v>
      </c>
      <c r="M8" s="4">
        <v>-171.42</v>
      </c>
      <c r="N8" s="4" t="s">
        <v>37</v>
      </c>
      <c r="O8" s="4" t="s">
        <v>31</v>
      </c>
      <c r="P8" s="4" t="s">
        <v>32</v>
      </c>
      <c r="Q8" s="4">
        <v>0</v>
      </c>
      <c r="R8" s="6">
        <v>44424</v>
      </c>
      <c r="S8" s="5">
        <v>44439</v>
      </c>
      <c r="T8" s="4" t="s">
        <v>33</v>
      </c>
      <c r="U8" s="4">
        <v>-171.42</v>
      </c>
      <c r="V8" s="4">
        <v>0</v>
      </c>
      <c r="W8" s="4">
        <v>0</v>
      </c>
      <c r="X8" s="4">
        <v>2225273</v>
      </c>
    </row>
    <row r="9" s="4" customFormat="1" spans="1:24">
      <c r="A9" s="4">
        <v>16118561102</v>
      </c>
      <c r="B9" s="4" t="s">
        <v>25</v>
      </c>
      <c r="C9" s="4" t="s">
        <v>26</v>
      </c>
      <c r="D9" s="4" t="s">
        <v>42</v>
      </c>
      <c r="E9" s="4" t="s">
        <v>43</v>
      </c>
      <c r="F9" s="5">
        <v>44435</v>
      </c>
      <c r="G9" s="5">
        <v>44436</v>
      </c>
      <c r="H9" s="4">
        <v>1</v>
      </c>
      <c r="I9" s="4">
        <v>1</v>
      </c>
      <c r="J9" s="4">
        <v>1</v>
      </c>
      <c r="K9" s="4" t="s">
        <v>29</v>
      </c>
      <c r="L9" s="4">
        <v>190.58</v>
      </c>
      <c r="M9" s="4">
        <v>190.58</v>
      </c>
      <c r="N9" s="4" t="s">
        <v>44</v>
      </c>
      <c r="O9" s="4" t="s">
        <v>31</v>
      </c>
      <c r="P9" s="4" t="s">
        <v>32</v>
      </c>
      <c r="Q9" s="4">
        <v>0</v>
      </c>
      <c r="R9" s="6">
        <v>44431</v>
      </c>
      <c r="S9" s="5">
        <v>44439</v>
      </c>
      <c r="T9" s="4" t="s">
        <v>33</v>
      </c>
      <c r="U9" s="4">
        <v>190.58</v>
      </c>
      <c r="V9" s="4">
        <v>0</v>
      </c>
      <c r="W9" s="4">
        <v>0</v>
      </c>
      <c r="X9" s="4">
        <v>2230226</v>
      </c>
    </row>
    <row r="10" s="4" customFormat="1" spans="1:24">
      <c r="A10" s="4">
        <v>16132201575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44435</v>
      </c>
      <c r="G10" s="5">
        <v>44436</v>
      </c>
      <c r="H10" s="4">
        <v>1</v>
      </c>
      <c r="I10" s="4">
        <v>1</v>
      </c>
      <c r="J10" s="4">
        <v>1</v>
      </c>
      <c r="K10" s="4" t="s">
        <v>29</v>
      </c>
      <c r="L10" s="4">
        <v>1939.96</v>
      </c>
      <c r="M10" s="4">
        <v>1939.96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44433</v>
      </c>
      <c r="S10" s="5">
        <v>44439</v>
      </c>
      <c r="T10" s="4" t="s">
        <v>33</v>
      </c>
      <c r="U10" s="4">
        <v>1939.96</v>
      </c>
      <c r="V10" s="4">
        <v>0</v>
      </c>
      <c r="W10" s="4">
        <v>0</v>
      </c>
      <c r="X10" s="4">
        <v>2232701</v>
      </c>
    </row>
    <row r="11" s="4" customFormat="1" spans="1:24">
      <c r="A11" s="4">
        <v>16132201575</v>
      </c>
      <c r="B11" s="4" t="s">
        <v>25</v>
      </c>
      <c r="C11" s="4" t="s">
        <v>34</v>
      </c>
      <c r="D11" s="4" t="s">
        <v>45</v>
      </c>
      <c r="E11" s="4" t="s">
        <v>46</v>
      </c>
      <c r="F11" s="5">
        <v>44435</v>
      </c>
      <c r="G11" s="5">
        <v>44436</v>
      </c>
      <c r="H11" s="4">
        <v>1</v>
      </c>
      <c r="I11" s="4">
        <v>1</v>
      </c>
      <c r="J11" s="4">
        <v>1</v>
      </c>
      <c r="K11" s="4" t="s">
        <v>29</v>
      </c>
      <c r="L11" s="4">
        <v>-1939.96</v>
      </c>
      <c r="M11" s="4">
        <v>-1939.96</v>
      </c>
      <c r="N11" s="4" t="s">
        <v>47</v>
      </c>
      <c r="O11" s="4" t="s">
        <v>31</v>
      </c>
      <c r="P11" s="4" t="s">
        <v>32</v>
      </c>
      <c r="Q11" s="4">
        <v>0</v>
      </c>
      <c r="R11" s="6">
        <v>44433</v>
      </c>
      <c r="S11" s="5">
        <v>44439</v>
      </c>
      <c r="T11" s="4" t="s">
        <v>33</v>
      </c>
      <c r="U11" s="4">
        <v>-1939.96</v>
      </c>
      <c r="V11" s="4">
        <v>0</v>
      </c>
      <c r="W11" s="4">
        <v>0</v>
      </c>
      <c r="X11" s="4">
        <v>2232701</v>
      </c>
    </row>
    <row r="12" s="4" customFormat="1" spans="1:24">
      <c r="A12" s="4">
        <v>16137390191</v>
      </c>
      <c r="B12" s="4" t="s">
        <v>25</v>
      </c>
      <c r="C12" s="4" t="s">
        <v>26</v>
      </c>
      <c r="D12" s="4" t="s">
        <v>48</v>
      </c>
      <c r="E12" s="4" t="s">
        <v>49</v>
      </c>
      <c r="F12" s="5">
        <v>44434</v>
      </c>
      <c r="G12" s="5">
        <v>44436</v>
      </c>
      <c r="H12" s="4">
        <v>1</v>
      </c>
      <c r="I12" s="4">
        <v>2</v>
      </c>
      <c r="J12" s="4">
        <v>2</v>
      </c>
      <c r="K12" s="4" t="s">
        <v>29</v>
      </c>
      <c r="L12" s="4">
        <v>310.59</v>
      </c>
      <c r="M12" s="4">
        <v>310.59</v>
      </c>
      <c r="N12" s="4" t="s">
        <v>50</v>
      </c>
      <c r="O12" s="4" t="s">
        <v>31</v>
      </c>
      <c r="P12" s="4" t="s">
        <v>32</v>
      </c>
      <c r="Q12" s="4">
        <v>0</v>
      </c>
      <c r="R12" s="6">
        <v>44433</v>
      </c>
      <c r="S12" s="5">
        <v>44439</v>
      </c>
      <c r="T12" s="4" t="s">
        <v>33</v>
      </c>
      <c r="U12" s="4">
        <v>310.59</v>
      </c>
      <c r="V12" s="4">
        <v>0</v>
      </c>
      <c r="W12" s="4">
        <v>0</v>
      </c>
      <c r="X12" s="4">
        <v>2233007</v>
      </c>
    </row>
    <row r="13" s="4" customFormat="1" spans="1:24">
      <c r="A13" s="4">
        <v>16139030882</v>
      </c>
      <c r="B13" s="4" t="s">
        <v>25</v>
      </c>
      <c r="C13" s="4" t="s">
        <v>26</v>
      </c>
      <c r="D13" s="4" t="s">
        <v>51</v>
      </c>
      <c r="E13" s="4" t="s">
        <v>52</v>
      </c>
      <c r="F13" s="5">
        <v>44434</v>
      </c>
      <c r="G13" s="5">
        <v>44436</v>
      </c>
      <c r="H13" s="4">
        <v>1</v>
      </c>
      <c r="I13" s="4">
        <v>2</v>
      </c>
      <c r="J13" s="4">
        <v>2</v>
      </c>
      <c r="K13" s="4" t="s">
        <v>29</v>
      </c>
      <c r="L13" s="4">
        <v>528.61</v>
      </c>
      <c r="M13" s="4">
        <v>528.61</v>
      </c>
      <c r="N13" s="4" t="s">
        <v>53</v>
      </c>
      <c r="O13" s="4" t="s">
        <v>31</v>
      </c>
      <c r="P13" s="4" t="s">
        <v>32</v>
      </c>
      <c r="Q13" s="4">
        <v>0</v>
      </c>
      <c r="R13" s="6">
        <v>44434</v>
      </c>
      <c r="S13" s="5">
        <v>44439</v>
      </c>
      <c r="T13" s="4" t="s">
        <v>33</v>
      </c>
      <c r="U13" s="4">
        <v>528.61</v>
      </c>
      <c r="V13" s="4">
        <v>0</v>
      </c>
      <c r="W13" s="4">
        <v>0</v>
      </c>
      <c r="X13" s="4">
        <v>2233428</v>
      </c>
    </row>
    <row r="14" s="4" customFormat="1" spans="1:24">
      <c r="A14" s="4">
        <v>16142735432</v>
      </c>
      <c r="B14" s="4" t="s">
        <v>25</v>
      </c>
      <c r="C14" s="4" t="s">
        <v>26</v>
      </c>
      <c r="D14" s="4" t="s">
        <v>54</v>
      </c>
      <c r="E14" s="4" t="s">
        <v>55</v>
      </c>
      <c r="F14" s="5">
        <v>44435</v>
      </c>
      <c r="G14" s="5">
        <v>44436</v>
      </c>
      <c r="H14" s="4">
        <v>1</v>
      </c>
      <c r="I14" s="4">
        <v>1</v>
      </c>
      <c r="J14" s="4">
        <v>1</v>
      </c>
      <c r="K14" s="4" t="s">
        <v>29</v>
      </c>
      <c r="L14" s="4">
        <v>109.62</v>
      </c>
      <c r="M14" s="4">
        <v>109.62</v>
      </c>
      <c r="N14" s="4" t="s">
        <v>56</v>
      </c>
      <c r="O14" s="4" t="s">
        <v>31</v>
      </c>
      <c r="P14" s="4" t="s">
        <v>32</v>
      </c>
      <c r="Q14" s="4">
        <v>0</v>
      </c>
      <c r="R14" s="6">
        <v>44435</v>
      </c>
      <c r="S14" s="5">
        <v>44439</v>
      </c>
      <c r="T14" s="4" t="s">
        <v>33</v>
      </c>
      <c r="U14" s="4">
        <v>109.62</v>
      </c>
      <c r="V14" s="4">
        <v>0</v>
      </c>
      <c r="W14" s="4">
        <v>0</v>
      </c>
      <c r="X14" s="4">
        <v>2234370</v>
      </c>
    </row>
    <row r="15" s="4" customFormat="1" spans="1:24">
      <c r="A15" s="4">
        <v>16142738811</v>
      </c>
      <c r="B15" s="4" t="s">
        <v>25</v>
      </c>
      <c r="C15" s="4" t="s">
        <v>26</v>
      </c>
      <c r="D15" s="4" t="s">
        <v>57</v>
      </c>
      <c r="E15" s="4" t="s">
        <v>58</v>
      </c>
      <c r="F15" s="5">
        <v>44435</v>
      </c>
      <c r="G15" s="5">
        <v>44436</v>
      </c>
      <c r="H15" s="4">
        <v>1</v>
      </c>
      <c r="I15" s="4">
        <v>1</v>
      </c>
      <c r="J15" s="4">
        <v>1</v>
      </c>
      <c r="K15" s="4" t="s">
        <v>29</v>
      </c>
      <c r="L15" s="4">
        <v>437.95</v>
      </c>
      <c r="M15" s="4">
        <v>437.95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44435</v>
      </c>
      <c r="S15" s="5">
        <v>44439</v>
      </c>
      <c r="T15" s="4" t="s">
        <v>33</v>
      </c>
      <c r="U15" s="4">
        <v>437.95</v>
      </c>
      <c r="V15" s="4">
        <v>0</v>
      </c>
      <c r="W15" s="4">
        <v>0</v>
      </c>
      <c r="X15" s="4">
        <v>2234374</v>
      </c>
    </row>
    <row r="16" s="4" customFormat="1" spans="1:24">
      <c r="A16" s="4">
        <v>16142805355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44435</v>
      </c>
      <c r="G16" s="5">
        <v>44436</v>
      </c>
      <c r="H16" s="4">
        <v>1</v>
      </c>
      <c r="I16" s="4">
        <v>1</v>
      </c>
      <c r="J16" s="4">
        <v>1</v>
      </c>
      <c r="K16" s="4" t="s">
        <v>29</v>
      </c>
      <c r="L16" s="4">
        <v>137.03</v>
      </c>
      <c r="M16" s="4">
        <v>137.03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44435</v>
      </c>
      <c r="S16" s="5">
        <v>44439</v>
      </c>
      <c r="T16" s="4" t="s">
        <v>33</v>
      </c>
      <c r="U16" s="4">
        <v>137.03</v>
      </c>
      <c r="V16" s="4">
        <v>0</v>
      </c>
      <c r="W16" s="4">
        <v>0</v>
      </c>
      <c r="X16" s="4">
        <v>2234387</v>
      </c>
    </row>
    <row r="17" s="4" customFormat="1" spans="1:24">
      <c r="A17" s="4">
        <v>16147280823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44435</v>
      </c>
      <c r="G17" s="5">
        <v>44436</v>
      </c>
      <c r="H17" s="4">
        <v>1</v>
      </c>
      <c r="I17" s="4">
        <v>1</v>
      </c>
      <c r="J17" s="4">
        <v>1</v>
      </c>
      <c r="K17" s="4" t="s">
        <v>29</v>
      </c>
      <c r="L17" s="4">
        <v>132.97</v>
      </c>
      <c r="M17" s="4">
        <v>132.97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44435</v>
      </c>
      <c r="S17" s="5">
        <v>44439</v>
      </c>
      <c r="T17" s="4" t="s">
        <v>33</v>
      </c>
      <c r="U17" s="4">
        <v>132.97</v>
      </c>
      <c r="V17" s="4">
        <v>0</v>
      </c>
      <c r="W17" s="4">
        <v>0</v>
      </c>
      <c r="X17" s="4">
        <v>2234576</v>
      </c>
    </row>
    <row r="18" s="4" customFormat="1" spans="1:24">
      <c r="A18" s="4">
        <v>16147495464</v>
      </c>
      <c r="B18" s="4" t="s">
        <v>25</v>
      </c>
      <c r="C18" s="4" t="s">
        <v>26</v>
      </c>
      <c r="D18" s="4" t="s">
        <v>66</v>
      </c>
      <c r="E18" s="4" t="s">
        <v>64</v>
      </c>
      <c r="F18" s="5">
        <v>44435</v>
      </c>
      <c r="G18" s="5">
        <v>44436</v>
      </c>
      <c r="H18" s="4">
        <v>1</v>
      </c>
      <c r="I18" s="4">
        <v>1</v>
      </c>
      <c r="J18" s="4">
        <v>1</v>
      </c>
      <c r="K18" s="4" t="s">
        <v>29</v>
      </c>
      <c r="L18" s="4">
        <v>194.87</v>
      </c>
      <c r="M18" s="4">
        <v>194.87</v>
      </c>
      <c r="N18" s="4" t="s">
        <v>67</v>
      </c>
      <c r="O18" s="4" t="s">
        <v>31</v>
      </c>
      <c r="P18" s="4" t="s">
        <v>32</v>
      </c>
      <c r="Q18" s="4">
        <v>0</v>
      </c>
      <c r="R18" s="6">
        <v>44435</v>
      </c>
      <c r="S18" s="5">
        <v>44439</v>
      </c>
      <c r="T18" s="4" t="s">
        <v>33</v>
      </c>
      <c r="U18" s="4">
        <v>194.87</v>
      </c>
      <c r="V18" s="4">
        <v>0</v>
      </c>
      <c r="W18" s="4">
        <v>0</v>
      </c>
      <c r="X18" s="4">
        <v>2234592</v>
      </c>
    </row>
    <row r="19" s="4" customFormat="1" spans="1:24">
      <c r="A19" s="4">
        <v>16147674303</v>
      </c>
      <c r="B19" s="4" t="s">
        <v>25</v>
      </c>
      <c r="C19" s="4" t="s">
        <v>26</v>
      </c>
      <c r="D19" s="4" t="s">
        <v>68</v>
      </c>
      <c r="E19" s="4" t="s">
        <v>69</v>
      </c>
      <c r="F19" s="5">
        <v>44435</v>
      </c>
      <c r="G19" s="5">
        <v>44436</v>
      </c>
      <c r="H19" s="4">
        <v>1</v>
      </c>
      <c r="I19" s="4">
        <v>1</v>
      </c>
      <c r="J19" s="4">
        <v>1</v>
      </c>
      <c r="K19" s="4" t="s">
        <v>29</v>
      </c>
      <c r="L19" s="4">
        <v>305.13</v>
      </c>
      <c r="M19" s="4">
        <v>305.13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44435</v>
      </c>
      <c r="S19" s="5">
        <v>44439</v>
      </c>
      <c r="T19" s="4" t="s">
        <v>33</v>
      </c>
      <c r="U19" s="4">
        <v>305.13</v>
      </c>
      <c r="V19" s="4">
        <v>0</v>
      </c>
      <c r="W19" s="4">
        <v>0</v>
      </c>
      <c r="X19" s="4">
        <v>2234613</v>
      </c>
    </row>
    <row r="20" s="4" customFormat="1" spans="1:24">
      <c r="A20" s="4">
        <v>16147774392</v>
      </c>
      <c r="B20" s="4" t="s">
        <v>25</v>
      </c>
      <c r="C20" s="4" t="s">
        <v>26</v>
      </c>
      <c r="D20" s="4" t="s">
        <v>71</v>
      </c>
      <c r="E20" s="4" t="s">
        <v>43</v>
      </c>
      <c r="F20" s="5">
        <v>44435</v>
      </c>
      <c r="G20" s="5">
        <v>44436</v>
      </c>
      <c r="H20" s="4">
        <v>1</v>
      </c>
      <c r="I20" s="4">
        <v>1</v>
      </c>
      <c r="J20" s="4">
        <v>1</v>
      </c>
      <c r="K20" s="4" t="s">
        <v>29</v>
      </c>
      <c r="L20" s="4">
        <v>240.73</v>
      </c>
      <c r="M20" s="4">
        <v>240.73</v>
      </c>
      <c r="N20" s="4" t="s">
        <v>72</v>
      </c>
      <c r="O20" s="4" t="s">
        <v>31</v>
      </c>
      <c r="P20" s="4" t="s">
        <v>32</v>
      </c>
      <c r="Q20" s="4">
        <v>0</v>
      </c>
      <c r="R20" s="6">
        <v>44435</v>
      </c>
      <c r="S20" s="5">
        <v>44439</v>
      </c>
      <c r="T20" s="4" t="s">
        <v>33</v>
      </c>
      <c r="U20" s="4">
        <v>240.73</v>
      </c>
      <c r="V20" s="4">
        <v>0</v>
      </c>
      <c r="W20" s="4">
        <v>0</v>
      </c>
      <c r="X20" s="4">
        <v>2234622</v>
      </c>
    </row>
    <row r="21" s="4" customFormat="1" spans="1:24">
      <c r="A21" s="4">
        <v>16147905447</v>
      </c>
      <c r="B21" s="4" t="s">
        <v>25</v>
      </c>
      <c r="C21" s="4" t="s">
        <v>26</v>
      </c>
      <c r="D21" s="4" t="s">
        <v>73</v>
      </c>
      <c r="E21" s="4" t="s">
        <v>74</v>
      </c>
      <c r="F21" s="5">
        <v>44435</v>
      </c>
      <c r="G21" s="5">
        <v>44436</v>
      </c>
      <c r="H21" s="4">
        <v>1</v>
      </c>
      <c r="I21" s="4">
        <v>1</v>
      </c>
      <c r="J21" s="4">
        <v>1</v>
      </c>
      <c r="K21" s="4" t="s">
        <v>29</v>
      </c>
      <c r="L21" s="4">
        <v>256.42</v>
      </c>
      <c r="M21" s="4">
        <v>256.42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44435</v>
      </c>
      <c r="S21" s="5">
        <v>44439</v>
      </c>
      <c r="T21" s="4" t="s">
        <v>33</v>
      </c>
      <c r="U21" s="4">
        <v>256.42</v>
      </c>
      <c r="V21" s="4">
        <v>0</v>
      </c>
      <c r="W21" s="4">
        <v>0</v>
      </c>
      <c r="X21" s="4">
        <v>2234636</v>
      </c>
    </row>
    <row r="22" s="4" customFormat="1" spans="1:24">
      <c r="A22" s="4">
        <v>16147674303</v>
      </c>
      <c r="B22" s="4" t="s">
        <v>25</v>
      </c>
      <c r="C22" s="4" t="s">
        <v>34</v>
      </c>
      <c r="D22" s="4" t="s">
        <v>68</v>
      </c>
      <c r="E22" s="4" t="s">
        <v>69</v>
      </c>
      <c r="F22" s="5">
        <v>44435</v>
      </c>
      <c r="G22" s="5">
        <v>44436</v>
      </c>
      <c r="H22" s="4">
        <v>1</v>
      </c>
      <c r="I22" s="4">
        <v>1</v>
      </c>
      <c r="J22" s="4">
        <v>1</v>
      </c>
      <c r="K22" s="4" t="s">
        <v>29</v>
      </c>
      <c r="L22" s="4">
        <v>-305.13</v>
      </c>
      <c r="M22" s="4">
        <v>-305.13</v>
      </c>
      <c r="N22" s="4" t="s">
        <v>70</v>
      </c>
      <c r="O22" s="4" t="s">
        <v>31</v>
      </c>
      <c r="P22" s="4" t="s">
        <v>32</v>
      </c>
      <c r="Q22" s="4">
        <v>0</v>
      </c>
      <c r="R22" s="6">
        <v>44435</v>
      </c>
      <c r="S22" s="5">
        <v>44439</v>
      </c>
      <c r="T22" s="4" t="s">
        <v>33</v>
      </c>
      <c r="U22" s="4">
        <v>-305.13</v>
      </c>
      <c r="V22" s="4">
        <v>0</v>
      </c>
      <c r="W22" s="4">
        <v>0</v>
      </c>
      <c r="X22" s="4">
        <v>2234613</v>
      </c>
    </row>
    <row r="23" s="4" customFormat="1" spans="1:24">
      <c r="A23" s="4">
        <v>16148061178</v>
      </c>
      <c r="B23" s="4" t="s">
        <v>25</v>
      </c>
      <c r="C23" s="4" t="s">
        <v>26</v>
      </c>
      <c r="D23" s="4" t="s">
        <v>76</v>
      </c>
      <c r="E23" s="4" t="s">
        <v>77</v>
      </c>
      <c r="F23" s="5">
        <v>44435</v>
      </c>
      <c r="G23" s="5">
        <v>44436</v>
      </c>
      <c r="H23" s="4">
        <v>1</v>
      </c>
      <c r="I23" s="4">
        <v>1</v>
      </c>
      <c r="J23" s="4">
        <v>1</v>
      </c>
      <c r="K23" s="4" t="s">
        <v>29</v>
      </c>
      <c r="L23" s="4">
        <v>227.87</v>
      </c>
      <c r="M23" s="4">
        <v>227.87</v>
      </c>
      <c r="N23" s="4" t="s">
        <v>78</v>
      </c>
      <c r="O23" s="4" t="s">
        <v>31</v>
      </c>
      <c r="P23" s="4" t="s">
        <v>32</v>
      </c>
      <c r="Q23" s="4">
        <v>0</v>
      </c>
      <c r="R23" s="6">
        <v>44435</v>
      </c>
      <c r="S23" s="5">
        <v>44439</v>
      </c>
      <c r="T23" s="4" t="s">
        <v>33</v>
      </c>
      <c r="U23" s="4">
        <v>227.87</v>
      </c>
      <c r="V23" s="4">
        <v>0</v>
      </c>
      <c r="W23" s="4">
        <v>0</v>
      </c>
      <c r="X23" s="4">
        <v>2234646</v>
      </c>
    </row>
    <row r="24" s="4" customFormat="1" spans="1:24">
      <c r="A24" s="4">
        <v>16148224437</v>
      </c>
      <c r="B24" s="4" t="s">
        <v>25</v>
      </c>
      <c r="C24" s="4" t="s">
        <v>26</v>
      </c>
      <c r="D24" s="4" t="s">
        <v>79</v>
      </c>
      <c r="E24" s="4" t="s">
        <v>80</v>
      </c>
      <c r="F24" s="5">
        <v>44435</v>
      </c>
      <c r="G24" s="5">
        <v>44436</v>
      </c>
      <c r="H24" s="4">
        <v>1</v>
      </c>
      <c r="I24" s="4">
        <v>1</v>
      </c>
      <c r="J24" s="4">
        <v>1</v>
      </c>
      <c r="K24" s="4" t="s">
        <v>29</v>
      </c>
      <c r="L24" s="4">
        <v>142.4</v>
      </c>
      <c r="M24" s="4">
        <v>142.4</v>
      </c>
      <c r="N24" s="4" t="s">
        <v>81</v>
      </c>
      <c r="O24" s="4" t="s">
        <v>31</v>
      </c>
      <c r="P24" s="4" t="s">
        <v>32</v>
      </c>
      <c r="Q24" s="4">
        <v>0</v>
      </c>
      <c r="R24" s="6">
        <v>44435</v>
      </c>
      <c r="S24" s="5">
        <v>44439</v>
      </c>
      <c r="T24" s="4" t="s">
        <v>33</v>
      </c>
      <c r="U24" s="4">
        <v>142.4</v>
      </c>
      <c r="V24" s="4">
        <v>0</v>
      </c>
      <c r="W24" s="4">
        <v>0</v>
      </c>
      <c r="X24" s="4">
        <v>2234659</v>
      </c>
    </row>
    <row r="25" s="4" customFormat="1" spans="1:24">
      <c r="A25" s="4">
        <v>16148239489</v>
      </c>
      <c r="B25" s="4" t="s">
        <v>25</v>
      </c>
      <c r="C25" s="4" t="s">
        <v>26</v>
      </c>
      <c r="D25" s="4" t="s">
        <v>82</v>
      </c>
      <c r="E25" s="4" t="s">
        <v>83</v>
      </c>
      <c r="F25" s="5">
        <v>44435</v>
      </c>
      <c r="G25" s="5">
        <v>44436</v>
      </c>
      <c r="H25" s="4">
        <v>1</v>
      </c>
      <c r="I25" s="4">
        <v>1</v>
      </c>
      <c r="J25" s="4">
        <v>1</v>
      </c>
      <c r="K25" s="4" t="s">
        <v>29</v>
      </c>
      <c r="L25" s="4">
        <v>419.49</v>
      </c>
      <c r="M25" s="4">
        <v>419.49</v>
      </c>
      <c r="N25" s="4" t="s">
        <v>84</v>
      </c>
      <c r="O25" s="4" t="s">
        <v>31</v>
      </c>
      <c r="P25" s="4" t="s">
        <v>32</v>
      </c>
      <c r="Q25" s="4">
        <v>0</v>
      </c>
      <c r="R25" s="6">
        <v>44435</v>
      </c>
      <c r="S25" s="5">
        <v>44439</v>
      </c>
      <c r="T25" s="4" t="s">
        <v>33</v>
      </c>
      <c r="U25" s="4">
        <v>419.49</v>
      </c>
      <c r="V25" s="4">
        <v>0</v>
      </c>
      <c r="W25" s="4">
        <v>0</v>
      </c>
      <c r="X25" s="4">
        <v>2234664</v>
      </c>
    </row>
    <row r="26" s="4" customFormat="1" spans="1:24">
      <c r="A26" s="4">
        <v>16142738811</v>
      </c>
      <c r="B26" s="4" t="s">
        <v>25</v>
      </c>
      <c r="C26" s="4" t="s">
        <v>34</v>
      </c>
      <c r="D26" s="4" t="s">
        <v>57</v>
      </c>
      <c r="E26" s="4" t="s">
        <v>58</v>
      </c>
      <c r="F26" s="5">
        <v>44435</v>
      </c>
      <c r="G26" s="5">
        <v>44436</v>
      </c>
      <c r="H26" s="4">
        <v>1</v>
      </c>
      <c r="I26" s="4">
        <v>1</v>
      </c>
      <c r="J26" s="4">
        <v>1</v>
      </c>
      <c r="K26" s="4" t="s">
        <v>29</v>
      </c>
      <c r="L26" s="4">
        <v>-437.95</v>
      </c>
      <c r="M26" s="4">
        <v>-437.95</v>
      </c>
      <c r="N26" s="4" t="s">
        <v>59</v>
      </c>
      <c r="O26" s="4" t="s">
        <v>31</v>
      </c>
      <c r="P26" s="4" t="s">
        <v>32</v>
      </c>
      <c r="Q26" s="4">
        <v>0</v>
      </c>
      <c r="R26" s="6">
        <v>44435</v>
      </c>
      <c r="S26" s="5">
        <v>44439</v>
      </c>
      <c r="T26" s="4" t="s">
        <v>33</v>
      </c>
      <c r="U26" s="4">
        <v>-437.95</v>
      </c>
      <c r="V26" s="4">
        <v>0</v>
      </c>
      <c r="W26" s="4">
        <v>0</v>
      </c>
      <c r="X26" s="4">
        <v>2234374</v>
      </c>
    </row>
    <row r="27" s="4" customFormat="1" spans="1:24">
      <c r="A27" s="4">
        <v>16148909488</v>
      </c>
      <c r="B27" s="4" t="s">
        <v>25</v>
      </c>
      <c r="C27" s="4" t="s">
        <v>26</v>
      </c>
      <c r="D27" s="4" t="s">
        <v>85</v>
      </c>
      <c r="E27" s="4" t="s">
        <v>86</v>
      </c>
      <c r="F27" s="5">
        <v>44435</v>
      </c>
      <c r="G27" s="5">
        <v>44436</v>
      </c>
      <c r="H27" s="4">
        <v>1</v>
      </c>
      <c r="I27" s="4">
        <v>1</v>
      </c>
      <c r="J27" s="4">
        <v>1</v>
      </c>
      <c r="K27" s="4" t="s">
        <v>29</v>
      </c>
      <c r="L27" s="4">
        <v>377.37</v>
      </c>
      <c r="M27" s="4">
        <v>377.37</v>
      </c>
      <c r="N27" s="4" t="s">
        <v>87</v>
      </c>
      <c r="O27" s="4" t="s">
        <v>31</v>
      </c>
      <c r="P27" s="4" t="s">
        <v>32</v>
      </c>
      <c r="Q27" s="4">
        <v>0</v>
      </c>
      <c r="R27" s="6">
        <v>44435</v>
      </c>
      <c r="S27" s="5">
        <v>44439</v>
      </c>
      <c r="T27" s="4" t="s">
        <v>33</v>
      </c>
      <c r="U27" s="4">
        <v>377.37</v>
      </c>
      <c r="V27" s="4">
        <v>0</v>
      </c>
      <c r="W27" s="4">
        <v>0</v>
      </c>
      <c r="X27" s="4">
        <v>2234751</v>
      </c>
    </row>
    <row r="28" s="4" customFormat="1" spans="1:24">
      <c r="A28" s="4">
        <v>16148909488</v>
      </c>
      <c r="B28" s="4" t="s">
        <v>25</v>
      </c>
      <c r="C28" s="4" t="s">
        <v>34</v>
      </c>
      <c r="D28" s="4" t="s">
        <v>85</v>
      </c>
      <c r="E28" s="4" t="s">
        <v>86</v>
      </c>
      <c r="F28" s="5">
        <v>44435</v>
      </c>
      <c r="G28" s="5">
        <v>44436</v>
      </c>
      <c r="H28" s="4">
        <v>1</v>
      </c>
      <c r="I28" s="4">
        <v>1</v>
      </c>
      <c r="J28" s="4">
        <v>1</v>
      </c>
      <c r="K28" s="4" t="s">
        <v>29</v>
      </c>
      <c r="L28" s="4">
        <v>-377.37</v>
      </c>
      <c r="M28" s="4">
        <v>-377.37</v>
      </c>
      <c r="N28" s="4" t="s">
        <v>87</v>
      </c>
      <c r="O28" s="4" t="s">
        <v>31</v>
      </c>
      <c r="P28" s="4" t="s">
        <v>32</v>
      </c>
      <c r="Q28" s="4">
        <v>0</v>
      </c>
      <c r="R28" s="6">
        <v>44435</v>
      </c>
      <c r="S28" s="5">
        <v>44439</v>
      </c>
      <c r="T28" s="4" t="s">
        <v>33</v>
      </c>
      <c r="U28" s="4">
        <v>-377.37</v>
      </c>
      <c r="V28" s="4">
        <v>0</v>
      </c>
      <c r="W28" s="4">
        <v>0</v>
      </c>
      <c r="X28" s="4">
        <v>2234751</v>
      </c>
    </row>
    <row r="29" s="4" customFormat="1" spans="1:24">
      <c r="A29" s="4">
        <v>16149321353</v>
      </c>
      <c r="B29" s="4" t="s">
        <v>25</v>
      </c>
      <c r="C29" s="4" t="s">
        <v>26</v>
      </c>
      <c r="D29" s="4" t="s">
        <v>88</v>
      </c>
      <c r="E29" s="4" t="s">
        <v>89</v>
      </c>
      <c r="F29" s="5">
        <v>44435</v>
      </c>
      <c r="G29" s="5">
        <v>44436</v>
      </c>
      <c r="H29" s="4">
        <v>1</v>
      </c>
      <c r="I29" s="4">
        <v>1</v>
      </c>
      <c r="J29" s="4">
        <v>1</v>
      </c>
      <c r="K29" s="4" t="s">
        <v>29</v>
      </c>
      <c r="L29" s="4">
        <v>153.06</v>
      </c>
      <c r="M29" s="4">
        <v>153.06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44435</v>
      </c>
      <c r="S29" s="5">
        <v>44439</v>
      </c>
      <c r="T29" s="4" t="s">
        <v>33</v>
      </c>
      <c r="U29" s="4">
        <v>153.06</v>
      </c>
      <c r="V29" s="4">
        <v>0</v>
      </c>
      <c r="W29" s="4">
        <v>0</v>
      </c>
      <c r="X29" s="4">
        <v>2234840</v>
      </c>
    </row>
    <row r="30" s="4" customFormat="1" spans="1:24">
      <c r="A30" s="4">
        <v>16149516730</v>
      </c>
      <c r="B30" s="4" t="s">
        <v>25</v>
      </c>
      <c r="C30" s="4" t="s">
        <v>26</v>
      </c>
      <c r="D30" s="4" t="s">
        <v>91</v>
      </c>
      <c r="E30" s="4" t="s">
        <v>28</v>
      </c>
      <c r="F30" s="5">
        <v>44435</v>
      </c>
      <c r="G30" s="5">
        <v>44436</v>
      </c>
      <c r="H30" s="4">
        <v>1</v>
      </c>
      <c r="I30" s="4">
        <v>1</v>
      </c>
      <c r="J30" s="4">
        <v>1</v>
      </c>
      <c r="K30" s="4" t="s">
        <v>29</v>
      </c>
      <c r="L30" s="4">
        <v>181.59</v>
      </c>
      <c r="M30" s="4">
        <v>181.59</v>
      </c>
      <c r="N30" s="4" t="s">
        <v>92</v>
      </c>
      <c r="O30" s="4" t="s">
        <v>31</v>
      </c>
      <c r="P30" s="4" t="s">
        <v>32</v>
      </c>
      <c r="Q30" s="4">
        <v>0</v>
      </c>
      <c r="R30" s="6">
        <v>44435</v>
      </c>
      <c r="S30" s="5">
        <v>44439</v>
      </c>
      <c r="T30" s="4" t="s">
        <v>33</v>
      </c>
      <c r="U30" s="4">
        <v>181.59</v>
      </c>
      <c r="V30" s="4">
        <v>0</v>
      </c>
      <c r="W30" s="4">
        <v>0</v>
      </c>
      <c r="X30" s="4">
        <v>2234879</v>
      </c>
    </row>
    <row r="31" s="4" customFormat="1" spans="1:24">
      <c r="A31" s="4">
        <v>16149672278</v>
      </c>
      <c r="B31" s="4" t="s">
        <v>25</v>
      </c>
      <c r="C31" s="4" t="s">
        <v>26</v>
      </c>
      <c r="D31" s="4" t="s">
        <v>93</v>
      </c>
      <c r="E31" s="4" t="s">
        <v>94</v>
      </c>
      <c r="F31" s="5">
        <v>44435</v>
      </c>
      <c r="G31" s="5">
        <v>44436</v>
      </c>
      <c r="H31" s="4">
        <v>1</v>
      </c>
      <c r="I31" s="4">
        <v>1</v>
      </c>
      <c r="J31" s="4">
        <v>1</v>
      </c>
      <c r="K31" s="4" t="s">
        <v>29</v>
      </c>
      <c r="L31" s="4">
        <v>162.41</v>
      </c>
      <c r="M31" s="4">
        <v>162.41</v>
      </c>
      <c r="N31" s="4" t="s">
        <v>95</v>
      </c>
      <c r="O31" s="4" t="s">
        <v>31</v>
      </c>
      <c r="P31" s="4" t="s">
        <v>32</v>
      </c>
      <c r="Q31" s="4">
        <v>0</v>
      </c>
      <c r="R31" s="6">
        <v>44435</v>
      </c>
      <c r="S31" s="5">
        <v>44439</v>
      </c>
      <c r="T31" s="4" t="s">
        <v>33</v>
      </c>
      <c r="U31" s="4">
        <v>162.41</v>
      </c>
      <c r="V31" s="4">
        <v>0</v>
      </c>
      <c r="W31" s="4">
        <v>0</v>
      </c>
      <c r="X31" s="4">
        <v>2234915</v>
      </c>
    </row>
    <row r="32" s="4" customFormat="1" spans="1:23">
      <c r="A32" s="4">
        <v>16149974379</v>
      </c>
      <c r="B32" s="4" t="s">
        <v>25</v>
      </c>
      <c r="C32" s="4" t="s">
        <v>26</v>
      </c>
      <c r="D32" s="4" t="s">
        <v>96</v>
      </c>
      <c r="E32" s="4" t="s">
        <v>97</v>
      </c>
      <c r="F32" s="5">
        <v>44435</v>
      </c>
      <c r="G32" s="5">
        <v>44436</v>
      </c>
      <c r="H32" s="4">
        <v>1</v>
      </c>
      <c r="I32" s="4">
        <v>1</v>
      </c>
      <c r="J32" s="4">
        <v>1</v>
      </c>
      <c r="K32" s="4" t="s">
        <v>29</v>
      </c>
      <c r="L32" s="4">
        <v>162.8</v>
      </c>
      <c r="M32" s="4">
        <v>162.8</v>
      </c>
      <c r="N32" s="4" t="s">
        <v>98</v>
      </c>
      <c r="O32" s="4" t="s">
        <v>31</v>
      </c>
      <c r="P32" s="4" t="s">
        <v>32</v>
      </c>
      <c r="Q32" s="4">
        <v>0</v>
      </c>
      <c r="R32" s="6">
        <v>44435</v>
      </c>
      <c r="S32" s="5">
        <v>44439</v>
      </c>
      <c r="T32" s="4" t="s">
        <v>33</v>
      </c>
      <c r="U32" s="4">
        <v>162.8</v>
      </c>
      <c r="V32" s="4">
        <v>0</v>
      </c>
      <c r="W32" s="4">
        <v>0</v>
      </c>
    </row>
    <row r="33" s="4" customFormat="1" spans="1:24">
      <c r="A33" s="4">
        <v>16150187143</v>
      </c>
      <c r="B33" s="4" t="s">
        <v>25</v>
      </c>
      <c r="C33" s="4" t="s">
        <v>26</v>
      </c>
      <c r="D33" s="4" t="s">
        <v>99</v>
      </c>
      <c r="E33" s="4" t="s">
        <v>100</v>
      </c>
      <c r="F33" s="5">
        <v>44435</v>
      </c>
      <c r="G33" s="5">
        <v>44436</v>
      </c>
      <c r="H33" s="4">
        <v>1</v>
      </c>
      <c r="I33" s="4">
        <v>1</v>
      </c>
      <c r="J33" s="4">
        <v>1</v>
      </c>
      <c r="K33" s="4" t="s">
        <v>29</v>
      </c>
      <c r="L33" s="4">
        <v>76.65</v>
      </c>
      <c r="M33" s="4">
        <v>76.65</v>
      </c>
      <c r="N33" s="4" t="s">
        <v>101</v>
      </c>
      <c r="O33" s="4" t="s">
        <v>31</v>
      </c>
      <c r="P33" s="4" t="s">
        <v>32</v>
      </c>
      <c r="Q33" s="4">
        <v>0</v>
      </c>
      <c r="R33" s="6">
        <v>44435</v>
      </c>
      <c r="S33" s="5">
        <v>44439</v>
      </c>
      <c r="T33" s="4" t="s">
        <v>33</v>
      </c>
      <c r="U33" s="4">
        <v>76.65</v>
      </c>
      <c r="V33" s="4">
        <v>0</v>
      </c>
      <c r="W33" s="4">
        <v>0</v>
      </c>
      <c r="X33" s="4">
        <v>2235009</v>
      </c>
    </row>
    <row r="34" s="4" customFormat="1" spans="1:24">
      <c r="A34" s="4">
        <v>16150341113</v>
      </c>
      <c r="B34" s="4" t="s">
        <v>25</v>
      </c>
      <c r="C34" s="4" t="s">
        <v>26</v>
      </c>
      <c r="D34" s="4" t="s">
        <v>102</v>
      </c>
      <c r="E34" s="4" t="s">
        <v>94</v>
      </c>
      <c r="F34" s="5">
        <v>44435</v>
      </c>
      <c r="G34" s="5">
        <v>44436</v>
      </c>
      <c r="H34" s="4">
        <v>1</v>
      </c>
      <c r="I34" s="4">
        <v>1</v>
      </c>
      <c r="J34" s="4">
        <v>1</v>
      </c>
      <c r="K34" s="4" t="s">
        <v>29</v>
      </c>
      <c r="L34" s="4">
        <v>272.73</v>
      </c>
      <c r="M34" s="4">
        <v>272.73</v>
      </c>
      <c r="N34" s="4" t="s">
        <v>103</v>
      </c>
      <c r="O34" s="4" t="s">
        <v>31</v>
      </c>
      <c r="P34" s="4" t="s">
        <v>32</v>
      </c>
      <c r="Q34" s="4">
        <v>0</v>
      </c>
      <c r="R34" s="6">
        <v>44435</v>
      </c>
      <c r="S34" s="5">
        <v>44439</v>
      </c>
      <c r="T34" s="4" t="s">
        <v>33</v>
      </c>
      <c r="U34" s="4">
        <v>272.73</v>
      </c>
      <c r="V34" s="4">
        <v>0</v>
      </c>
      <c r="W34" s="4">
        <v>0</v>
      </c>
      <c r="X34" s="4">
        <v>2235049</v>
      </c>
    </row>
    <row r="35" s="4" customFormat="1" spans="1:24">
      <c r="A35" s="4">
        <v>16150362254</v>
      </c>
      <c r="B35" s="4" t="s">
        <v>25</v>
      </c>
      <c r="C35" s="4" t="s">
        <v>26</v>
      </c>
      <c r="D35" s="4" t="s">
        <v>104</v>
      </c>
      <c r="E35" s="4" t="s">
        <v>105</v>
      </c>
      <c r="F35" s="5">
        <v>44435</v>
      </c>
      <c r="G35" s="5">
        <v>44436</v>
      </c>
      <c r="H35" s="4">
        <v>1</v>
      </c>
      <c r="I35" s="4">
        <v>1</v>
      </c>
      <c r="J35" s="4">
        <v>1</v>
      </c>
      <c r="K35" s="4" t="s">
        <v>29</v>
      </c>
      <c r="L35" s="4">
        <v>165.98</v>
      </c>
      <c r="M35" s="4">
        <v>165.98</v>
      </c>
      <c r="N35" s="4" t="s">
        <v>106</v>
      </c>
      <c r="O35" s="4" t="s">
        <v>31</v>
      </c>
      <c r="P35" s="4" t="s">
        <v>32</v>
      </c>
      <c r="Q35" s="4">
        <v>0</v>
      </c>
      <c r="R35" s="6">
        <v>44435</v>
      </c>
      <c r="S35" s="5">
        <v>44439</v>
      </c>
      <c r="T35" s="4" t="s">
        <v>33</v>
      </c>
      <c r="U35" s="4">
        <v>165.98</v>
      </c>
      <c r="V35" s="4">
        <v>0</v>
      </c>
      <c r="W35" s="4">
        <v>0</v>
      </c>
      <c r="X35" s="4">
        <v>2235054</v>
      </c>
    </row>
    <row r="36" s="4" customFormat="1" spans="1:24">
      <c r="A36" s="4">
        <v>16150367060</v>
      </c>
      <c r="B36" s="4" t="s">
        <v>25</v>
      </c>
      <c r="C36" s="4" t="s">
        <v>26</v>
      </c>
      <c r="D36" s="4" t="s">
        <v>107</v>
      </c>
      <c r="E36" s="4" t="s">
        <v>108</v>
      </c>
      <c r="F36" s="5">
        <v>44435</v>
      </c>
      <c r="G36" s="5">
        <v>44436</v>
      </c>
      <c r="H36" s="4">
        <v>1</v>
      </c>
      <c r="I36" s="4">
        <v>1</v>
      </c>
      <c r="J36" s="4">
        <v>1</v>
      </c>
      <c r="K36" s="4" t="s">
        <v>29</v>
      </c>
      <c r="L36" s="4">
        <v>207.73</v>
      </c>
      <c r="M36" s="4">
        <v>207.73</v>
      </c>
      <c r="N36" s="4" t="s">
        <v>109</v>
      </c>
      <c r="O36" s="4" t="s">
        <v>31</v>
      </c>
      <c r="P36" s="4" t="s">
        <v>32</v>
      </c>
      <c r="Q36" s="4">
        <v>0</v>
      </c>
      <c r="R36" s="6">
        <v>44435</v>
      </c>
      <c r="S36" s="5">
        <v>44439</v>
      </c>
      <c r="T36" s="4" t="s">
        <v>33</v>
      </c>
      <c r="U36" s="4">
        <v>207.73</v>
      </c>
      <c r="V36" s="4">
        <v>0</v>
      </c>
      <c r="W36" s="4">
        <v>0</v>
      </c>
      <c r="X36" s="4">
        <v>2235058</v>
      </c>
    </row>
    <row r="37" s="4" customFormat="1" spans="1:24">
      <c r="A37" s="4">
        <v>16150368860</v>
      </c>
      <c r="B37" s="4" t="s">
        <v>25</v>
      </c>
      <c r="C37" s="4" t="s">
        <v>26</v>
      </c>
      <c r="D37" s="4" t="s">
        <v>107</v>
      </c>
      <c r="E37" s="4" t="s">
        <v>108</v>
      </c>
      <c r="F37" s="5">
        <v>44435</v>
      </c>
      <c r="G37" s="5">
        <v>44436</v>
      </c>
      <c r="H37" s="4">
        <v>1</v>
      </c>
      <c r="I37" s="4">
        <v>1</v>
      </c>
      <c r="J37" s="4">
        <v>1</v>
      </c>
      <c r="K37" s="4" t="s">
        <v>29</v>
      </c>
      <c r="L37" s="4">
        <v>207.73</v>
      </c>
      <c r="M37" s="4">
        <v>207.73</v>
      </c>
      <c r="N37" s="4" t="s">
        <v>110</v>
      </c>
      <c r="O37" s="4" t="s">
        <v>31</v>
      </c>
      <c r="P37" s="4" t="s">
        <v>32</v>
      </c>
      <c r="Q37" s="4">
        <v>0</v>
      </c>
      <c r="R37" s="6">
        <v>44435</v>
      </c>
      <c r="S37" s="5">
        <v>44439</v>
      </c>
      <c r="T37" s="4" t="s">
        <v>33</v>
      </c>
      <c r="U37" s="4">
        <v>207.73</v>
      </c>
      <c r="V37" s="4">
        <v>0</v>
      </c>
      <c r="W37" s="4">
        <v>0</v>
      </c>
      <c r="X37" s="4">
        <v>2235060</v>
      </c>
    </row>
    <row r="38" s="4" customFormat="1" spans="1:24">
      <c r="A38" s="4">
        <v>16150504625</v>
      </c>
      <c r="B38" s="4" t="s">
        <v>25</v>
      </c>
      <c r="C38" s="4" t="s">
        <v>26</v>
      </c>
      <c r="D38" s="4" t="s">
        <v>111</v>
      </c>
      <c r="E38" s="4" t="s">
        <v>77</v>
      </c>
      <c r="F38" s="5">
        <v>44435</v>
      </c>
      <c r="G38" s="5">
        <v>44436</v>
      </c>
      <c r="H38" s="4">
        <v>1</v>
      </c>
      <c r="I38" s="4">
        <v>1</v>
      </c>
      <c r="J38" s="4">
        <v>1</v>
      </c>
      <c r="K38" s="4" t="s">
        <v>29</v>
      </c>
      <c r="L38" s="4">
        <v>302.15</v>
      </c>
      <c r="M38" s="4">
        <v>302.15</v>
      </c>
      <c r="N38" s="4" t="s">
        <v>112</v>
      </c>
      <c r="O38" s="4" t="s">
        <v>31</v>
      </c>
      <c r="P38" s="4" t="s">
        <v>32</v>
      </c>
      <c r="Q38" s="4">
        <v>0</v>
      </c>
      <c r="R38" s="6">
        <v>44435</v>
      </c>
      <c r="S38" s="5">
        <v>44439</v>
      </c>
      <c r="T38" s="4" t="s">
        <v>33</v>
      </c>
      <c r="U38" s="4">
        <v>302.15</v>
      </c>
      <c r="V38" s="4">
        <v>0</v>
      </c>
      <c r="W38" s="4">
        <v>0</v>
      </c>
      <c r="X38" s="4">
        <v>2235095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F39" sqref="F39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</v>
      </c>
    </row>
    <row r="2" s="4" customFormat="1" hidden="1" spans="1:9">
      <c r="A2" s="4">
        <v>16059132491</v>
      </c>
      <c r="B2" s="5">
        <v>44435</v>
      </c>
      <c r="C2" s="5">
        <v>44436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16079670342</v>
      </c>
      <c r="B3" s="5">
        <v>44435</v>
      </c>
      <c r="C3" s="5">
        <v>44436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16079681563</v>
      </c>
      <c r="B4" s="5">
        <v>44435</v>
      </c>
      <c r="C4" s="5">
        <v>44436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16112182274</v>
      </c>
      <c r="B5" s="5">
        <v>44435</v>
      </c>
      <c r="C5" s="5">
        <v>44436</v>
      </c>
      <c r="D5" s="4">
        <v>886.66</v>
      </c>
      <c r="E5" s="4" t="str">
        <f>VLOOKUP(A5,HOP!A:L,12,0)</f>
        <v>886.66</v>
      </c>
      <c r="F5" s="4" t="str">
        <f>VLOOKUP(A5,HOP!A:C,3,0)</f>
        <v>2229489</v>
      </c>
      <c r="G5" s="4">
        <f>D5-E5</f>
        <v>0</v>
      </c>
      <c r="H5" s="4" t="str">
        <f>$H$1&amp;F5</f>
        <v>，2229489</v>
      </c>
      <c r="I5" s="4" t="str">
        <f>VLOOKUP(A5,HOP!A:T,20,0)</f>
        <v>直连</v>
      </c>
    </row>
    <row r="6" s="4" customFormat="1" spans="1:9">
      <c r="A6" s="4">
        <v>16118561102</v>
      </c>
      <c r="B6" s="5">
        <v>44435</v>
      </c>
      <c r="C6" s="5">
        <v>44436</v>
      </c>
      <c r="D6" s="4">
        <v>190.58</v>
      </c>
      <c r="E6" s="4" t="str">
        <f>VLOOKUP(A6,HOP!A:L,12,0)</f>
        <v>190.58</v>
      </c>
      <c r="F6" s="4" t="str">
        <f>VLOOKUP(A6,HOP!A:C,3,0)</f>
        <v>2230226</v>
      </c>
      <c r="G6" s="4">
        <f>D6-E6</f>
        <v>0</v>
      </c>
      <c r="H6" s="4" t="str">
        <f>$H$1&amp;F6</f>
        <v>，2230226</v>
      </c>
      <c r="I6" s="4" t="str">
        <f>VLOOKUP(A6,HOP!A:T,20,0)</f>
        <v>直连</v>
      </c>
    </row>
    <row r="7" s="4" customFormat="1" hidden="1" spans="1:9">
      <c r="A7" s="4">
        <v>16132201575</v>
      </c>
      <c r="B7" s="5">
        <v>44435</v>
      </c>
      <c r="C7" s="5">
        <v>44436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16137390191</v>
      </c>
      <c r="B8" s="5">
        <v>44434</v>
      </c>
      <c r="C8" s="5">
        <v>44436</v>
      </c>
      <c r="D8" s="4">
        <v>310.59</v>
      </c>
      <c r="E8" s="4" t="str">
        <f>VLOOKUP(A8,HOP!A:L,12,0)</f>
        <v>310.59</v>
      </c>
      <c r="F8" s="4" t="str">
        <f>VLOOKUP(A8,HOP!A:C,3,0)</f>
        <v>2233007</v>
      </c>
      <c r="G8" s="4">
        <f>D8-E8</f>
        <v>0</v>
      </c>
      <c r="H8" s="4" t="str">
        <f>$H$1&amp;F8</f>
        <v>，2233007</v>
      </c>
      <c r="I8" s="4" t="str">
        <f>VLOOKUP(A8,HOP!A:T,20,0)</f>
        <v>直连</v>
      </c>
    </row>
    <row r="9" s="4" customFormat="1" spans="1:9">
      <c r="A9" s="4">
        <v>16139030882</v>
      </c>
      <c r="B9" s="5">
        <v>44434</v>
      </c>
      <c r="C9" s="5">
        <v>44436</v>
      </c>
      <c r="D9" s="4">
        <v>528.61</v>
      </c>
      <c r="E9" s="4" t="str">
        <f>VLOOKUP(A9,HOP!A:L,12,0)</f>
        <v>528.61</v>
      </c>
      <c r="F9" s="4" t="str">
        <f>VLOOKUP(A9,HOP!A:C,3,0)</f>
        <v>2233428</v>
      </c>
      <c r="G9" s="4">
        <f>D9-E9</f>
        <v>0</v>
      </c>
      <c r="H9" s="4" t="str">
        <f>$H$1&amp;F9</f>
        <v>，2233428</v>
      </c>
      <c r="I9" s="4" t="str">
        <f>VLOOKUP(A9,HOP!A:T,20,0)</f>
        <v>直连</v>
      </c>
    </row>
    <row r="10" s="4" customFormat="1" spans="1:9">
      <c r="A10" s="4">
        <v>16142735432</v>
      </c>
      <c r="B10" s="5">
        <v>44435</v>
      </c>
      <c r="C10" s="5">
        <v>44436</v>
      </c>
      <c r="D10" s="4">
        <v>109.62</v>
      </c>
      <c r="E10" s="4" t="str">
        <f>VLOOKUP(A10,HOP!A:L,12,0)</f>
        <v>109.62</v>
      </c>
      <c r="F10" s="4" t="str">
        <f>VLOOKUP(A10,HOP!A:C,3,0)</f>
        <v>2234370</v>
      </c>
      <c r="G10" s="4">
        <f>D10-E10</f>
        <v>0</v>
      </c>
      <c r="H10" s="4" t="str">
        <f>$H$1&amp;F10</f>
        <v>，2234370</v>
      </c>
      <c r="I10" s="4" t="str">
        <f>VLOOKUP(A10,HOP!A:T,20,0)</f>
        <v>直连</v>
      </c>
    </row>
    <row r="11" s="4" customFormat="1" hidden="1" spans="1:9">
      <c r="A11" s="4">
        <v>16142738811</v>
      </c>
      <c r="B11" s="5">
        <v>44435</v>
      </c>
      <c r="C11" s="5">
        <v>44436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16142805355</v>
      </c>
      <c r="B12" s="5">
        <v>44435</v>
      </c>
      <c r="C12" s="5">
        <v>44436</v>
      </c>
      <c r="D12" s="4">
        <v>137.03</v>
      </c>
      <c r="E12" s="4" t="str">
        <f>VLOOKUP(A12,HOP!A:L,12,0)</f>
        <v>137.03</v>
      </c>
      <c r="F12" s="4" t="str">
        <f>VLOOKUP(A12,HOP!A:C,3,0)</f>
        <v>2234387</v>
      </c>
      <c r="G12" s="4">
        <f>D12-E12</f>
        <v>0</v>
      </c>
      <c r="H12" s="4" t="str">
        <f>$H$1&amp;F12</f>
        <v>，2234387</v>
      </c>
      <c r="I12" s="4" t="str">
        <f>VLOOKUP(A12,HOP!A:T,20,0)</f>
        <v>直连</v>
      </c>
    </row>
    <row r="13" s="4" customFormat="1" spans="1:9">
      <c r="A13" s="4">
        <v>16147280823</v>
      </c>
      <c r="B13" s="5">
        <v>44435</v>
      </c>
      <c r="C13" s="5">
        <v>44436</v>
      </c>
      <c r="D13" s="4">
        <v>132.97</v>
      </c>
      <c r="E13" s="4" t="str">
        <f>VLOOKUP(A13,HOP!A:L,12,0)</f>
        <v>132.97</v>
      </c>
      <c r="F13" s="4" t="str">
        <f>VLOOKUP(A13,HOP!A:C,3,0)</f>
        <v>2234576</v>
      </c>
      <c r="G13" s="4">
        <f>D13-E13</f>
        <v>0</v>
      </c>
      <c r="H13" s="4" t="str">
        <f>$H$1&amp;F13</f>
        <v>，2234576</v>
      </c>
      <c r="I13" s="4" t="str">
        <f>VLOOKUP(A13,HOP!A:T,20,0)</f>
        <v>直连</v>
      </c>
    </row>
    <row r="14" s="4" customFormat="1" spans="1:9">
      <c r="A14" s="4">
        <v>16147495464</v>
      </c>
      <c r="B14" s="5">
        <v>44435</v>
      </c>
      <c r="C14" s="5">
        <v>44436</v>
      </c>
      <c r="D14" s="4">
        <v>194.87</v>
      </c>
      <c r="E14" s="4" t="str">
        <f>VLOOKUP(A14,HOP!A:L,12,0)</f>
        <v>194.87</v>
      </c>
      <c r="F14" s="4" t="str">
        <f>VLOOKUP(A14,HOP!A:C,3,0)</f>
        <v>2234592</v>
      </c>
      <c r="G14" s="4">
        <f>D14-E14</f>
        <v>0</v>
      </c>
      <c r="H14" s="4" t="str">
        <f>$H$1&amp;F14</f>
        <v>，2234592</v>
      </c>
      <c r="I14" s="4" t="str">
        <f>VLOOKUP(A14,HOP!A:T,20,0)</f>
        <v>直连</v>
      </c>
    </row>
    <row r="15" s="4" customFormat="1" hidden="1" spans="1:9">
      <c r="A15" s="4">
        <v>16147674303</v>
      </c>
      <c r="B15" s="5">
        <v>44435</v>
      </c>
      <c r="C15" s="5">
        <v>44436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spans="1:9">
      <c r="A16" s="4">
        <v>16147774392</v>
      </c>
      <c r="B16" s="5">
        <v>44435</v>
      </c>
      <c r="C16" s="5">
        <v>44436</v>
      </c>
      <c r="D16" s="4">
        <v>240.73</v>
      </c>
      <c r="E16" s="4" t="str">
        <f>VLOOKUP(A16,HOP!A:L,12,0)</f>
        <v>240.73</v>
      </c>
      <c r="F16" s="4" t="str">
        <f>VLOOKUP(A16,HOP!A:C,3,0)</f>
        <v>2234622</v>
      </c>
      <c r="G16" s="4">
        <f>D16-E16</f>
        <v>0</v>
      </c>
      <c r="H16" s="4" t="str">
        <f>$H$1&amp;F16</f>
        <v>，2234622</v>
      </c>
      <c r="I16" s="4" t="str">
        <f>VLOOKUP(A16,HOP!A:T,20,0)</f>
        <v>直连</v>
      </c>
    </row>
    <row r="17" s="4" customFormat="1" spans="1:9">
      <c r="A17" s="4">
        <v>16147905447</v>
      </c>
      <c r="B17" s="5">
        <v>44435</v>
      </c>
      <c r="C17" s="5">
        <v>44436</v>
      </c>
      <c r="D17" s="4">
        <v>256.42</v>
      </c>
      <c r="E17" s="4" t="str">
        <f>VLOOKUP(A17,HOP!A:L,12,0)</f>
        <v>256.42</v>
      </c>
      <c r="F17" s="4" t="str">
        <f>VLOOKUP(A17,HOP!A:C,3,0)</f>
        <v>2234636</v>
      </c>
      <c r="G17" s="4">
        <f>D17-E17</f>
        <v>0</v>
      </c>
      <c r="H17" s="4" t="str">
        <f>$H$1&amp;F17</f>
        <v>，2234636</v>
      </c>
      <c r="I17" s="4" t="str">
        <f>VLOOKUP(A17,HOP!A:T,20,0)</f>
        <v>直连</v>
      </c>
    </row>
    <row r="18" s="4" customFormat="1" spans="1:9">
      <c r="A18" s="4">
        <v>16148061178</v>
      </c>
      <c r="B18" s="5">
        <v>44435</v>
      </c>
      <c r="C18" s="5">
        <v>44436</v>
      </c>
      <c r="D18" s="4">
        <v>227.87</v>
      </c>
      <c r="E18" s="4" t="str">
        <f>VLOOKUP(A18,HOP!A:L,12,0)</f>
        <v>227.87</v>
      </c>
      <c r="F18" s="4" t="str">
        <f>VLOOKUP(A18,HOP!A:C,3,0)</f>
        <v>2234646</v>
      </c>
      <c r="G18" s="4">
        <f>D18-E18</f>
        <v>0</v>
      </c>
      <c r="H18" s="4" t="str">
        <f>$H$1&amp;F18</f>
        <v>，2234646</v>
      </c>
      <c r="I18" s="4" t="str">
        <f>VLOOKUP(A18,HOP!A:T,20,0)</f>
        <v>直连</v>
      </c>
    </row>
    <row r="19" s="4" customFormat="1" spans="1:9">
      <c r="A19" s="4">
        <v>16148224437</v>
      </c>
      <c r="B19" s="5">
        <v>44435</v>
      </c>
      <c r="C19" s="5">
        <v>44436</v>
      </c>
      <c r="D19" s="4">
        <v>142.4</v>
      </c>
      <c r="E19" s="4" t="str">
        <f>VLOOKUP(A19,HOP!A:L,12,0)</f>
        <v>142.40</v>
      </c>
      <c r="F19" s="4" t="str">
        <f>VLOOKUP(A19,HOP!A:C,3,0)</f>
        <v>2234659</v>
      </c>
      <c r="G19" s="4">
        <f>D19-E19</f>
        <v>0</v>
      </c>
      <c r="H19" s="4" t="str">
        <f>$H$1&amp;F19</f>
        <v>，2234659</v>
      </c>
      <c r="I19" s="4" t="str">
        <f>VLOOKUP(A19,HOP!A:T,20,0)</f>
        <v>直连</v>
      </c>
    </row>
    <row r="20" s="4" customFormat="1" spans="1:9">
      <c r="A20" s="4">
        <v>16148239489</v>
      </c>
      <c r="B20" s="5">
        <v>44435</v>
      </c>
      <c r="C20" s="5">
        <v>44436</v>
      </c>
      <c r="D20" s="4">
        <v>419.49</v>
      </c>
      <c r="E20" s="4" t="str">
        <f>VLOOKUP(A20,HOP!A:L,12,0)</f>
        <v>419.49</v>
      </c>
      <c r="F20" s="4" t="str">
        <f>VLOOKUP(A20,HOP!A:C,3,0)</f>
        <v>2234664</v>
      </c>
      <c r="G20" s="4">
        <f>D20-E20</f>
        <v>0</v>
      </c>
      <c r="H20" s="4" t="str">
        <f>$H$1&amp;F20</f>
        <v>，2234664</v>
      </c>
      <c r="I20" s="4" t="str">
        <f>VLOOKUP(A20,HOP!A:T,20,0)</f>
        <v>直连</v>
      </c>
    </row>
    <row r="21" s="4" customFormat="1" hidden="1" spans="1:9">
      <c r="A21" s="4">
        <v>16148909488</v>
      </c>
      <c r="B21" s="5">
        <v>44435</v>
      </c>
      <c r="C21" s="5">
        <v>44436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>D21-E21</f>
        <v>#N/A</v>
      </c>
      <c r="H21" s="4" t="e">
        <f>$H$1&amp;F21</f>
        <v>#N/A</v>
      </c>
      <c r="I21" s="4" t="e">
        <f>VLOOKUP(A21,HOP!A:T,20,0)</f>
        <v>#N/A</v>
      </c>
    </row>
    <row r="22" s="4" customFormat="1" spans="1:9">
      <c r="A22" s="4">
        <v>16149321353</v>
      </c>
      <c r="B22" s="5">
        <v>44435</v>
      </c>
      <c r="C22" s="5">
        <v>44436</v>
      </c>
      <c r="D22" s="4">
        <v>153.06</v>
      </c>
      <c r="E22" s="4" t="str">
        <f>VLOOKUP(A22,HOP!A:L,12,0)</f>
        <v>153.06</v>
      </c>
      <c r="F22" s="4" t="str">
        <f>VLOOKUP(A22,HOP!A:C,3,0)</f>
        <v>2234840</v>
      </c>
      <c r="G22" s="4">
        <f t="shared" ref="G22:G31" si="0">D22-E22</f>
        <v>0</v>
      </c>
      <c r="H22" s="4" t="str">
        <f t="shared" ref="H22:H31" si="1">$H$1&amp;F22</f>
        <v>，2234840</v>
      </c>
      <c r="I22" s="4" t="str">
        <f>VLOOKUP(A22,HOP!A:T,20,0)</f>
        <v>直连</v>
      </c>
    </row>
    <row r="23" s="4" customFormat="1" spans="1:9">
      <c r="A23" s="4">
        <v>16149516730</v>
      </c>
      <c r="B23" s="5">
        <v>44435</v>
      </c>
      <c r="C23" s="5">
        <v>44436</v>
      </c>
      <c r="D23" s="4">
        <v>181.59</v>
      </c>
      <c r="E23" s="4" t="str">
        <f>VLOOKUP(A23,HOP!A:L,12,0)</f>
        <v>181.59</v>
      </c>
      <c r="F23" s="4" t="str">
        <f>VLOOKUP(A23,HOP!A:C,3,0)</f>
        <v>2234879</v>
      </c>
      <c r="G23" s="4">
        <f t="shared" si="0"/>
        <v>0</v>
      </c>
      <c r="H23" s="4" t="str">
        <f t="shared" si="1"/>
        <v>，2234879</v>
      </c>
      <c r="I23" s="4" t="str">
        <f>VLOOKUP(A23,HOP!A:T,20,0)</f>
        <v>直连</v>
      </c>
    </row>
    <row r="24" s="4" customFormat="1" spans="1:9">
      <c r="A24" s="4">
        <v>16149672278</v>
      </c>
      <c r="B24" s="5">
        <v>44435</v>
      </c>
      <c r="C24" s="5">
        <v>44436</v>
      </c>
      <c r="D24" s="4">
        <v>162.41</v>
      </c>
      <c r="E24" s="4" t="str">
        <f>VLOOKUP(A24,HOP!A:L,12,0)</f>
        <v>162.41</v>
      </c>
      <c r="F24" s="4" t="str">
        <f>VLOOKUP(A24,HOP!A:C,3,0)</f>
        <v>2234915</v>
      </c>
      <c r="G24" s="4">
        <f t="shared" si="0"/>
        <v>0</v>
      </c>
      <c r="H24" s="4" t="str">
        <f t="shared" si="1"/>
        <v>，2234915</v>
      </c>
      <c r="I24" s="4" t="str">
        <f>VLOOKUP(A24,HOP!A:T,20,0)</f>
        <v>直连</v>
      </c>
    </row>
    <row r="25" s="4" customFormat="1" spans="1:9">
      <c r="A25" s="4">
        <v>16149974379</v>
      </c>
      <c r="B25" s="5">
        <v>44435</v>
      </c>
      <c r="C25" s="5">
        <v>44436</v>
      </c>
      <c r="D25" s="4">
        <v>162.8</v>
      </c>
      <c r="E25" s="4" t="str">
        <f>VLOOKUP(A25,HOP!A:L,12,0)</f>
        <v>162.80</v>
      </c>
      <c r="F25" s="4" t="str">
        <f>VLOOKUP(A25,HOP!A:C,3,0)</f>
        <v>2234964</v>
      </c>
      <c r="G25" s="4">
        <f t="shared" si="0"/>
        <v>0</v>
      </c>
      <c r="H25" s="4" t="str">
        <f t="shared" si="1"/>
        <v>，2234964</v>
      </c>
      <c r="I25" s="4" t="str">
        <f>VLOOKUP(A25,HOP!A:T,20,0)</f>
        <v>直连</v>
      </c>
    </row>
    <row r="26" s="4" customFormat="1" spans="1:9">
      <c r="A26" s="4">
        <v>16150187143</v>
      </c>
      <c r="B26" s="5">
        <v>44435</v>
      </c>
      <c r="C26" s="5">
        <v>44436</v>
      </c>
      <c r="D26" s="4">
        <v>76.65</v>
      </c>
      <c r="E26" s="4" t="str">
        <f>VLOOKUP(A26,HOP!A:L,12,0)</f>
        <v>76.65</v>
      </c>
      <c r="F26" s="4" t="str">
        <f>VLOOKUP(A26,HOP!A:C,3,0)</f>
        <v>2235009</v>
      </c>
      <c r="G26" s="4">
        <f t="shared" si="0"/>
        <v>0</v>
      </c>
      <c r="H26" s="4" t="str">
        <f t="shared" si="1"/>
        <v>，2235009</v>
      </c>
      <c r="I26" s="4" t="str">
        <f>VLOOKUP(A26,HOP!A:T,20,0)</f>
        <v>直连</v>
      </c>
    </row>
    <row r="27" s="4" customFormat="1" spans="1:9">
      <c r="A27" s="4">
        <v>16150341113</v>
      </c>
      <c r="B27" s="5">
        <v>44435</v>
      </c>
      <c r="C27" s="5">
        <v>44436</v>
      </c>
      <c r="D27" s="4">
        <v>272.73</v>
      </c>
      <c r="E27" s="4" t="str">
        <f>VLOOKUP(A27,HOP!A:L,12,0)</f>
        <v>272.73</v>
      </c>
      <c r="F27" s="4" t="str">
        <f>VLOOKUP(A27,HOP!A:C,3,0)</f>
        <v>2235049</v>
      </c>
      <c r="G27" s="4">
        <f t="shared" si="0"/>
        <v>0</v>
      </c>
      <c r="H27" s="4" t="str">
        <f t="shared" si="1"/>
        <v>，2235049</v>
      </c>
      <c r="I27" s="4" t="str">
        <f>VLOOKUP(A27,HOP!A:T,20,0)</f>
        <v>直连</v>
      </c>
    </row>
    <row r="28" s="4" customFormat="1" spans="1:9">
      <c r="A28" s="4">
        <v>16150362254</v>
      </c>
      <c r="B28" s="5">
        <v>44435</v>
      </c>
      <c r="C28" s="5">
        <v>44436</v>
      </c>
      <c r="D28" s="4">
        <v>165.98</v>
      </c>
      <c r="E28" s="4" t="str">
        <f>VLOOKUP(A28,HOP!A:L,12,0)</f>
        <v>165.98</v>
      </c>
      <c r="F28" s="4" t="str">
        <f>VLOOKUP(A28,HOP!A:C,3,0)</f>
        <v>2235054</v>
      </c>
      <c r="G28" s="4">
        <f t="shared" si="0"/>
        <v>0</v>
      </c>
      <c r="H28" s="4" t="str">
        <f t="shared" si="1"/>
        <v>，2235054</v>
      </c>
      <c r="I28" s="4" t="str">
        <f>VLOOKUP(A28,HOP!A:T,20,0)</f>
        <v>直连</v>
      </c>
    </row>
    <row r="29" s="4" customFormat="1" spans="1:9">
      <c r="A29" s="4">
        <v>16150367060</v>
      </c>
      <c r="B29" s="5">
        <v>44435</v>
      </c>
      <c r="C29" s="5">
        <v>44436</v>
      </c>
      <c r="D29" s="4">
        <v>207.73</v>
      </c>
      <c r="E29" s="4" t="str">
        <f>VLOOKUP(A29,HOP!A:L,12,0)</f>
        <v>207.73</v>
      </c>
      <c r="F29" s="4" t="str">
        <f>VLOOKUP(A29,HOP!A:C,3,0)</f>
        <v>2235058</v>
      </c>
      <c r="G29" s="4">
        <f t="shared" si="0"/>
        <v>0</v>
      </c>
      <c r="H29" s="4" t="str">
        <f t="shared" si="1"/>
        <v>，2235058</v>
      </c>
      <c r="I29" s="4" t="str">
        <f>VLOOKUP(A29,HOP!A:T,20,0)</f>
        <v>直连</v>
      </c>
    </row>
    <row r="30" s="4" customFormat="1" spans="1:9">
      <c r="A30" s="4">
        <v>16150368860</v>
      </c>
      <c r="B30" s="5">
        <v>44435</v>
      </c>
      <c r="C30" s="5">
        <v>44436</v>
      </c>
      <c r="D30" s="4">
        <v>207.73</v>
      </c>
      <c r="E30" s="4" t="str">
        <f>VLOOKUP(A30,HOP!A:L,12,0)</f>
        <v>207.73</v>
      </c>
      <c r="F30" s="4" t="str">
        <f>VLOOKUP(A30,HOP!A:C,3,0)</f>
        <v>2235060</v>
      </c>
      <c r="G30" s="4">
        <f t="shared" si="0"/>
        <v>0</v>
      </c>
      <c r="H30" s="4" t="str">
        <f t="shared" si="1"/>
        <v>，2235060</v>
      </c>
      <c r="I30" s="4" t="str">
        <f>VLOOKUP(A30,HOP!A:T,20,0)</f>
        <v>直连</v>
      </c>
    </row>
    <row r="31" s="4" customFormat="1" spans="1:9">
      <c r="A31" s="4">
        <v>16150504625</v>
      </c>
      <c r="B31" s="5">
        <v>44435</v>
      </c>
      <c r="C31" s="5">
        <v>44436</v>
      </c>
      <c r="D31" s="4">
        <v>302.15</v>
      </c>
      <c r="E31" s="4" t="str">
        <f>VLOOKUP(A31,HOP!A:L,12,0)</f>
        <v>302.15</v>
      </c>
      <c r="F31" s="4" t="str">
        <f>VLOOKUP(A31,HOP!A:C,3,0)</f>
        <v>2235095</v>
      </c>
      <c r="G31" s="4">
        <f t="shared" si="0"/>
        <v>0</v>
      </c>
      <c r="H31" s="4" t="str">
        <f t="shared" si="1"/>
        <v>，2235095</v>
      </c>
      <c r="I31" s="4" t="str">
        <f>VLOOKUP(A31,HOP!A:T,20,0)</f>
        <v>直连</v>
      </c>
    </row>
    <row r="33" spans="4:4">
      <c r="D33" s="4">
        <f>SUM(D2:D32)</f>
        <v>5670.67</v>
      </c>
    </row>
    <row r="37" spans="1:1">
      <c r="A37" s="4" t="s">
        <v>114</v>
      </c>
    </row>
    <row r="38" spans="1:1">
      <c r="A38" s="4" t="s">
        <v>115</v>
      </c>
    </row>
    <row r="39" spans="1:1">
      <c r="A39" s="4" t="s">
        <v>116</v>
      </c>
    </row>
  </sheetData>
  <autoFilter ref="A1:XFD39">
    <filterColumn colId="3">
      <filters blank="1">
        <filter val="302.15"/>
        <filter val="132.97"/>
        <filter val="165.98"/>
        <filter val="190.58"/>
        <filter val="181.59"/>
        <filter val="310.59"/>
        <filter val="528.61"/>
        <filter val="109.62"/>
        <filter val="142.4"/>
        <filter val="76.65"/>
        <filter val="886.66"/>
        <filter val="162.8"/>
        <filter val="207.73"/>
        <filter val="240.73"/>
        <filter val="272.73"/>
        <filter val="5670.67"/>
        <filter val="162.41"/>
        <filter val="256.42"/>
        <filter val="137.03"/>
        <filter val="153.06"/>
        <filter val="194.87"/>
        <filter val="227.87"/>
        <filter val="419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</row>
    <row r="2" s="1" customFormat="1" spans="1:20">
      <c r="A2" s="3">
        <v>16150504625</v>
      </c>
      <c r="B2" s="1" t="s">
        <v>134</v>
      </c>
      <c r="C2" s="1" t="s">
        <v>135</v>
      </c>
      <c r="D2" s="1" t="s">
        <v>136</v>
      </c>
      <c r="E2" s="1" t="s">
        <v>112</v>
      </c>
      <c r="F2" s="1" t="s">
        <v>134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</row>
    <row r="3" s="1" customFormat="1" spans="1:20">
      <c r="A3" s="3">
        <v>16150368860</v>
      </c>
      <c r="B3" s="1" t="s">
        <v>134</v>
      </c>
      <c r="C3" s="1" t="s">
        <v>148</v>
      </c>
      <c r="D3" s="1" t="s">
        <v>149</v>
      </c>
      <c r="E3" s="1" t="s">
        <v>110</v>
      </c>
      <c r="F3" s="1" t="s">
        <v>134</v>
      </c>
      <c r="G3" s="1" t="s">
        <v>137</v>
      </c>
      <c r="H3" s="1" t="s">
        <v>138</v>
      </c>
      <c r="I3" s="1" t="s">
        <v>150</v>
      </c>
      <c r="J3" s="1" t="s">
        <v>140</v>
      </c>
      <c r="K3" s="1" t="s">
        <v>150</v>
      </c>
      <c r="L3" s="1" t="s">
        <v>150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151</v>
      </c>
      <c r="R3" s="1" t="s">
        <v>145</v>
      </c>
      <c r="S3" s="1" t="s">
        <v>146</v>
      </c>
      <c r="T3" s="1" t="s">
        <v>147</v>
      </c>
    </row>
    <row r="4" s="1" customFormat="1" spans="1:20">
      <c r="A4" s="3">
        <v>16150367060</v>
      </c>
      <c r="B4" s="1" t="s">
        <v>134</v>
      </c>
      <c r="C4" s="1" t="s">
        <v>152</v>
      </c>
      <c r="D4" s="1" t="s">
        <v>149</v>
      </c>
      <c r="E4" s="1" t="s">
        <v>109</v>
      </c>
      <c r="F4" s="1" t="s">
        <v>134</v>
      </c>
      <c r="G4" s="1" t="s">
        <v>137</v>
      </c>
      <c r="H4" s="1" t="s">
        <v>138</v>
      </c>
      <c r="I4" s="1" t="s">
        <v>150</v>
      </c>
      <c r="J4" s="1" t="s">
        <v>140</v>
      </c>
      <c r="K4" s="1" t="s">
        <v>150</v>
      </c>
      <c r="L4" s="1" t="s">
        <v>150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153</v>
      </c>
      <c r="R4" s="1" t="s">
        <v>145</v>
      </c>
      <c r="S4" s="1" t="s">
        <v>146</v>
      </c>
      <c r="T4" s="1" t="s">
        <v>147</v>
      </c>
    </row>
    <row r="5" s="1" customFormat="1" spans="1:20">
      <c r="A5" s="3">
        <v>16150362254</v>
      </c>
      <c r="B5" s="1" t="s">
        <v>134</v>
      </c>
      <c r="C5" s="1" t="s">
        <v>154</v>
      </c>
      <c r="D5" s="1" t="s">
        <v>155</v>
      </c>
      <c r="E5" s="1" t="s">
        <v>106</v>
      </c>
      <c r="F5" s="1" t="s">
        <v>134</v>
      </c>
      <c r="G5" s="1" t="s">
        <v>137</v>
      </c>
      <c r="H5" s="1" t="s">
        <v>138</v>
      </c>
      <c r="I5" s="1" t="s">
        <v>156</v>
      </c>
      <c r="J5" s="1" t="s">
        <v>140</v>
      </c>
      <c r="K5" s="1" t="s">
        <v>156</v>
      </c>
      <c r="L5" s="1" t="s">
        <v>156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157</v>
      </c>
      <c r="R5" s="1" t="s">
        <v>145</v>
      </c>
      <c r="S5" s="1" t="s">
        <v>146</v>
      </c>
      <c r="T5" s="1" t="s">
        <v>147</v>
      </c>
    </row>
    <row r="6" s="1" customFormat="1" spans="1:20">
      <c r="A6" s="3">
        <v>16150341113</v>
      </c>
      <c r="B6" s="1" t="s">
        <v>134</v>
      </c>
      <c r="C6" s="1" t="s">
        <v>158</v>
      </c>
      <c r="D6" s="1" t="s">
        <v>159</v>
      </c>
      <c r="E6" s="1" t="s">
        <v>103</v>
      </c>
      <c r="F6" s="1" t="s">
        <v>134</v>
      </c>
      <c r="G6" s="1" t="s">
        <v>137</v>
      </c>
      <c r="H6" s="1" t="s">
        <v>138</v>
      </c>
      <c r="I6" s="1" t="s">
        <v>160</v>
      </c>
      <c r="J6" s="1" t="s">
        <v>140</v>
      </c>
      <c r="K6" s="1" t="s">
        <v>160</v>
      </c>
      <c r="L6" s="1" t="s">
        <v>160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161</v>
      </c>
      <c r="R6" s="1" t="s">
        <v>145</v>
      </c>
      <c r="S6" s="1" t="s">
        <v>146</v>
      </c>
      <c r="T6" s="1" t="s">
        <v>147</v>
      </c>
    </row>
    <row r="7" s="1" customFormat="1" spans="1:20">
      <c r="A7" s="3">
        <v>16150187143</v>
      </c>
      <c r="B7" s="1" t="s">
        <v>134</v>
      </c>
      <c r="C7" s="1" t="s">
        <v>162</v>
      </c>
      <c r="D7" s="1" t="s">
        <v>163</v>
      </c>
      <c r="E7" s="1" t="s">
        <v>101</v>
      </c>
      <c r="F7" s="1" t="s">
        <v>134</v>
      </c>
      <c r="G7" s="1" t="s">
        <v>137</v>
      </c>
      <c r="H7" s="1" t="s">
        <v>138</v>
      </c>
      <c r="I7" s="1" t="s">
        <v>164</v>
      </c>
      <c r="J7" s="1" t="s">
        <v>140</v>
      </c>
      <c r="K7" s="1" t="s">
        <v>164</v>
      </c>
      <c r="L7" s="1" t="s">
        <v>164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165</v>
      </c>
      <c r="R7" s="1" t="s">
        <v>145</v>
      </c>
      <c r="S7" s="1" t="s">
        <v>146</v>
      </c>
      <c r="T7" s="1" t="s">
        <v>147</v>
      </c>
    </row>
    <row r="8" s="1" customFormat="1" spans="1:20">
      <c r="A8" s="3">
        <v>16149974379</v>
      </c>
      <c r="B8" s="1" t="s">
        <v>134</v>
      </c>
      <c r="C8" s="1" t="s">
        <v>166</v>
      </c>
      <c r="D8" s="1" t="s">
        <v>167</v>
      </c>
      <c r="E8" s="1" t="s">
        <v>98</v>
      </c>
      <c r="F8" s="1" t="s">
        <v>134</v>
      </c>
      <c r="G8" s="1" t="s">
        <v>137</v>
      </c>
      <c r="H8" s="1" t="s">
        <v>138</v>
      </c>
      <c r="I8" s="1" t="s">
        <v>168</v>
      </c>
      <c r="J8" s="1" t="s">
        <v>140</v>
      </c>
      <c r="K8" s="1" t="s">
        <v>168</v>
      </c>
      <c r="L8" s="1" t="s">
        <v>168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169</v>
      </c>
      <c r="R8" s="1" t="s">
        <v>145</v>
      </c>
      <c r="S8" s="1" t="s">
        <v>146</v>
      </c>
      <c r="T8" s="1" t="s">
        <v>147</v>
      </c>
    </row>
    <row r="9" s="1" customFormat="1" spans="1:20">
      <c r="A9" s="3">
        <v>16149672278</v>
      </c>
      <c r="B9" s="1" t="s">
        <v>134</v>
      </c>
      <c r="C9" s="1" t="s">
        <v>170</v>
      </c>
      <c r="D9" s="1" t="s">
        <v>171</v>
      </c>
      <c r="E9" s="1" t="s">
        <v>95</v>
      </c>
      <c r="F9" s="1" t="s">
        <v>134</v>
      </c>
      <c r="G9" s="1" t="s">
        <v>137</v>
      </c>
      <c r="H9" s="1" t="s">
        <v>138</v>
      </c>
      <c r="I9" s="1" t="s">
        <v>172</v>
      </c>
      <c r="J9" s="1" t="s">
        <v>140</v>
      </c>
      <c r="K9" s="1" t="s">
        <v>172</v>
      </c>
      <c r="L9" s="1" t="s">
        <v>172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173</v>
      </c>
      <c r="R9" s="1" t="s">
        <v>145</v>
      </c>
      <c r="S9" s="1" t="s">
        <v>146</v>
      </c>
      <c r="T9" s="1" t="s">
        <v>147</v>
      </c>
    </row>
    <row r="10" s="1" customFormat="1" spans="1:20">
      <c r="A10" s="3">
        <v>16149516730</v>
      </c>
      <c r="B10" s="1" t="s">
        <v>134</v>
      </c>
      <c r="C10" s="1" t="s">
        <v>174</v>
      </c>
      <c r="D10" s="1" t="s">
        <v>175</v>
      </c>
      <c r="E10" s="1" t="s">
        <v>92</v>
      </c>
      <c r="F10" s="1" t="s">
        <v>134</v>
      </c>
      <c r="G10" s="1" t="s">
        <v>137</v>
      </c>
      <c r="H10" s="1" t="s">
        <v>138</v>
      </c>
      <c r="I10" s="1" t="s">
        <v>176</v>
      </c>
      <c r="J10" s="1" t="s">
        <v>140</v>
      </c>
      <c r="K10" s="1" t="s">
        <v>176</v>
      </c>
      <c r="L10" s="1" t="s">
        <v>176</v>
      </c>
      <c r="M10" s="1" t="s">
        <v>141</v>
      </c>
      <c r="N10" s="1" t="s">
        <v>141</v>
      </c>
      <c r="O10" s="1" t="s">
        <v>142</v>
      </c>
      <c r="P10" s="1" t="s">
        <v>143</v>
      </c>
      <c r="Q10" s="1" t="s">
        <v>177</v>
      </c>
      <c r="R10" s="1" t="s">
        <v>145</v>
      </c>
      <c r="S10" s="1" t="s">
        <v>146</v>
      </c>
      <c r="T10" s="1" t="s">
        <v>147</v>
      </c>
    </row>
    <row r="11" s="1" customFormat="1" spans="1:20">
      <c r="A11" s="3">
        <v>16149321353</v>
      </c>
      <c r="B11" s="1" t="s">
        <v>134</v>
      </c>
      <c r="C11" s="1" t="s">
        <v>178</v>
      </c>
      <c r="D11" s="1" t="s">
        <v>179</v>
      </c>
      <c r="E11" s="1" t="s">
        <v>90</v>
      </c>
      <c r="F11" s="1" t="s">
        <v>134</v>
      </c>
      <c r="G11" s="1" t="s">
        <v>137</v>
      </c>
      <c r="H11" s="1" t="s">
        <v>138</v>
      </c>
      <c r="I11" s="1" t="s">
        <v>180</v>
      </c>
      <c r="J11" s="1" t="s">
        <v>140</v>
      </c>
      <c r="K11" s="1" t="s">
        <v>180</v>
      </c>
      <c r="L11" s="1" t="s">
        <v>180</v>
      </c>
      <c r="M11" s="1" t="s">
        <v>141</v>
      </c>
      <c r="N11" s="1" t="s">
        <v>141</v>
      </c>
      <c r="O11" s="1" t="s">
        <v>142</v>
      </c>
      <c r="P11" s="1" t="s">
        <v>143</v>
      </c>
      <c r="Q11" s="1" t="s">
        <v>181</v>
      </c>
      <c r="R11" s="1" t="s">
        <v>145</v>
      </c>
      <c r="S11" s="1" t="s">
        <v>146</v>
      </c>
      <c r="T11" s="1" t="s">
        <v>147</v>
      </c>
    </row>
    <row r="12" s="1" customFormat="1" spans="1:20">
      <c r="A12" s="3">
        <v>16148239489</v>
      </c>
      <c r="B12" s="1" t="s">
        <v>134</v>
      </c>
      <c r="C12" s="1" t="s">
        <v>182</v>
      </c>
      <c r="D12" s="1" t="s">
        <v>183</v>
      </c>
      <c r="E12" s="1" t="s">
        <v>84</v>
      </c>
      <c r="F12" s="1" t="s">
        <v>134</v>
      </c>
      <c r="G12" s="1" t="s">
        <v>137</v>
      </c>
      <c r="H12" s="1" t="s">
        <v>138</v>
      </c>
      <c r="I12" s="1" t="s">
        <v>184</v>
      </c>
      <c r="J12" s="1" t="s">
        <v>140</v>
      </c>
      <c r="K12" s="1" t="s">
        <v>184</v>
      </c>
      <c r="L12" s="1" t="s">
        <v>184</v>
      </c>
      <c r="M12" s="1" t="s">
        <v>141</v>
      </c>
      <c r="N12" s="1" t="s">
        <v>141</v>
      </c>
      <c r="O12" s="1" t="s">
        <v>142</v>
      </c>
      <c r="P12" s="1" t="s">
        <v>143</v>
      </c>
      <c r="Q12" s="1" t="s">
        <v>185</v>
      </c>
      <c r="R12" s="1" t="s">
        <v>145</v>
      </c>
      <c r="S12" s="1" t="s">
        <v>146</v>
      </c>
      <c r="T12" s="1" t="s">
        <v>147</v>
      </c>
    </row>
    <row r="13" s="1" customFormat="1" spans="1:20">
      <c r="A13" s="3">
        <v>16148224437</v>
      </c>
      <c r="B13" s="1" t="s">
        <v>134</v>
      </c>
      <c r="C13" s="1" t="s">
        <v>186</v>
      </c>
      <c r="D13" s="1" t="s">
        <v>187</v>
      </c>
      <c r="E13" s="1" t="s">
        <v>81</v>
      </c>
      <c r="F13" s="1" t="s">
        <v>134</v>
      </c>
      <c r="G13" s="1" t="s">
        <v>137</v>
      </c>
      <c r="H13" s="1" t="s">
        <v>138</v>
      </c>
      <c r="I13" s="1" t="s">
        <v>188</v>
      </c>
      <c r="J13" s="1" t="s">
        <v>140</v>
      </c>
      <c r="K13" s="1" t="s">
        <v>188</v>
      </c>
      <c r="L13" s="1" t="s">
        <v>188</v>
      </c>
      <c r="M13" s="1" t="s">
        <v>141</v>
      </c>
      <c r="N13" s="1" t="s">
        <v>141</v>
      </c>
      <c r="O13" s="1" t="s">
        <v>142</v>
      </c>
      <c r="P13" s="1" t="s">
        <v>143</v>
      </c>
      <c r="Q13" s="1" t="s">
        <v>189</v>
      </c>
      <c r="R13" s="1" t="s">
        <v>145</v>
      </c>
      <c r="S13" s="1" t="s">
        <v>146</v>
      </c>
      <c r="T13" s="1" t="s">
        <v>147</v>
      </c>
    </row>
    <row r="14" s="1" customFormat="1" spans="1:20">
      <c r="A14" s="3">
        <v>16148061178</v>
      </c>
      <c r="B14" s="1" t="s">
        <v>134</v>
      </c>
      <c r="C14" s="1" t="s">
        <v>190</v>
      </c>
      <c r="D14" s="1" t="s">
        <v>191</v>
      </c>
      <c r="E14" s="1" t="s">
        <v>78</v>
      </c>
      <c r="F14" s="1" t="s">
        <v>134</v>
      </c>
      <c r="G14" s="1" t="s">
        <v>137</v>
      </c>
      <c r="H14" s="1" t="s">
        <v>138</v>
      </c>
      <c r="I14" s="1" t="s">
        <v>192</v>
      </c>
      <c r="J14" s="1" t="s">
        <v>140</v>
      </c>
      <c r="K14" s="1" t="s">
        <v>192</v>
      </c>
      <c r="L14" s="1" t="s">
        <v>192</v>
      </c>
      <c r="M14" s="1" t="s">
        <v>141</v>
      </c>
      <c r="N14" s="1" t="s">
        <v>141</v>
      </c>
      <c r="O14" s="1" t="s">
        <v>142</v>
      </c>
      <c r="P14" s="1" t="s">
        <v>143</v>
      </c>
      <c r="Q14" s="1" t="s">
        <v>193</v>
      </c>
      <c r="R14" s="1" t="s">
        <v>145</v>
      </c>
      <c r="S14" s="1" t="s">
        <v>146</v>
      </c>
      <c r="T14" s="1" t="s">
        <v>147</v>
      </c>
    </row>
    <row r="15" s="1" customFormat="1" spans="1:20">
      <c r="A15" s="3">
        <v>16147905447</v>
      </c>
      <c r="B15" s="1" t="s">
        <v>134</v>
      </c>
      <c r="C15" s="1" t="s">
        <v>194</v>
      </c>
      <c r="D15" s="1" t="s">
        <v>195</v>
      </c>
      <c r="E15" s="1" t="s">
        <v>75</v>
      </c>
      <c r="F15" s="1" t="s">
        <v>134</v>
      </c>
      <c r="G15" s="1" t="s">
        <v>137</v>
      </c>
      <c r="H15" s="1" t="s">
        <v>138</v>
      </c>
      <c r="I15" s="1" t="s">
        <v>196</v>
      </c>
      <c r="J15" s="1" t="s">
        <v>140</v>
      </c>
      <c r="K15" s="1" t="s">
        <v>196</v>
      </c>
      <c r="L15" s="1" t="s">
        <v>196</v>
      </c>
      <c r="M15" s="1" t="s">
        <v>141</v>
      </c>
      <c r="N15" s="1" t="s">
        <v>141</v>
      </c>
      <c r="O15" s="1" t="s">
        <v>142</v>
      </c>
      <c r="P15" s="1" t="s">
        <v>143</v>
      </c>
      <c r="Q15" s="1" t="s">
        <v>197</v>
      </c>
      <c r="R15" s="1" t="s">
        <v>145</v>
      </c>
      <c r="S15" s="1" t="s">
        <v>146</v>
      </c>
      <c r="T15" s="1" t="s">
        <v>147</v>
      </c>
    </row>
    <row r="16" s="1" customFormat="1" spans="1:20">
      <c r="A16" s="3">
        <v>16147774392</v>
      </c>
      <c r="B16" s="1" t="s">
        <v>134</v>
      </c>
      <c r="C16" s="1" t="s">
        <v>198</v>
      </c>
      <c r="D16" s="1" t="s">
        <v>199</v>
      </c>
      <c r="E16" s="1" t="s">
        <v>72</v>
      </c>
      <c r="F16" s="1" t="s">
        <v>134</v>
      </c>
      <c r="G16" s="1" t="s">
        <v>137</v>
      </c>
      <c r="H16" s="1" t="s">
        <v>138</v>
      </c>
      <c r="I16" s="1" t="s">
        <v>200</v>
      </c>
      <c r="J16" s="1" t="s">
        <v>140</v>
      </c>
      <c r="K16" s="1" t="s">
        <v>200</v>
      </c>
      <c r="L16" s="1" t="s">
        <v>200</v>
      </c>
      <c r="M16" s="1" t="s">
        <v>141</v>
      </c>
      <c r="N16" s="1" t="s">
        <v>141</v>
      </c>
      <c r="O16" s="1" t="s">
        <v>142</v>
      </c>
      <c r="P16" s="1" t="s">
        <v>143</v>
      </c>
      <c r="Q16" s="1" t="s">
        <v>201</v>
      </c>
      <c r="R16" s="1" t="s">
        <v>145</v>
      </c>
      <c r="S16" s="1" t="s">
        <v>146</v>
      </c>
      <c r="T16" s="1" t="s">
        <v>147</v>
      </c>
    </row>
    <row r="17" s="1" customFormat="1" spans="1:20">
      <c r="A17" s="3">
        <v>16147495464</v>
      </c>
      <c r="B17" s="1" t="s">
        <v>134</v>
      </c>
      <c r="C17" s="1" t="s">
        <v>202</v>
      </c>
      <c r="D17" s="1" t="s">
        <v>203</v>
      </c>
      <c r="E17" s="1" t="s">
        <v>67</v>
      </c>
      <c r="F17" s="1" t="s">
        <v>134</v>
      </c>
      <c r="G17" s="1" t="s">
        <v>137</v>
      </c>
      <c r="H17" s="1" t="s">
        <v>138</v>
      </c>
      <c r="I17" s="1" t="s">
        <v>204</v>
      </c>
      <c r="J17" s="1" t="s">
        <v>140</v>
      </c>
      <c r="K17" s="1" t="s">
        <v>204</v>
      </c>
      <c r="L17" s="1" t="s">
        <v>204</v>
      </c>
      <c r="M17" s="1" t="s">
        <v>141</v>
      </c>
      <c r="N17" s="1" t="s">
        <v>141</v>
      </c>
      <c r="O17" s="1" t="s">
        <v>142</v>
      </c>
      <c r="P17" s="1" t="s">
        <v>143</v>
      </c>
      <c r="Q17" s="1" t="s">
        <v>205</v>
      </c>
      <c r="R17" s="1" t="s">
        <v>145</v>
      </c>
      <c r="S17" s="1" t="s">
        <v>146</v>
      </c>
      <c r="T17" s="1" t="s">
        <v>147</v>
      </c>
    </row>
    <row r="18" s="1" customFormat="1" spans="1:20">
      <c r="A18" s="3">
        <v>16147280823</v>
      </c>
      <c r="B18" s="1" t="s">
        <v>134</v>
      </c>
      <c r="C18" s="1" t="s">
        <v>206</v>
      </c>
      <c r="D18" s="1" t="s">
        <v>207</v>
      </c>
      <c r="E18" s="1" t="s">
        <v>65</v>
      </c>
      <c r="F18" s="1" t="s">
        <v>134</v>
      </c>
      <c r="G18" s="1" t="s">
        <v>137</v>
      </c>
      <c r="H18" s="1" t="s">
        <v>138</v>
      </c>
      <c r="I18" s="1" t="s">
        <v>208</v>
      </c>
      <c r="J18" s="1" t="s">
        <v>140</v>
      </c>
      <c r="K18" s="1" t="s">
        <v>208</v>
      </c>
      <c r="L18" s="1" t="s">
        <v>208</v>
      </c>
      <c r="M18" s="1" t="s">
        <v>141</v>
      </c>
      <c r="N18" s="1" t="s">
        <v>141</v>
      </c>
      <c r="O18" s="1" t="s">
        <v>142</v>
      </c>
      <c r="P18" s="1" t="s">
        <v>143</v>
      </c>
      <c r="Q18" s="1" t="s">
        <v>209</v>
      </c>
      <c r="R18" s="1" t="s">
        <v>145</v>
      </c>
      <c r="S18" s="1" t="s">
        <v>146</v>
      </c>
      <c r="T18" s="1" t="s">
        <v>147</v>
      </c>
    </row>
    <row r="19" s="1" customFormat="1" spans="1:20">
      <c r="A19" s="3">
        <v>16142805355</v>
      </c>
      <c r="B19" s="1" t="s">
        <v>134</v>
      </c>
      <c r="C19" s="1" t="s">
        <v>210</v>
      </c>
      <c r="D19" s="1" t="s">
        <v>211</v>
      </c>
      <c r="E19" s="1" t="s">
        <v>62</v>
      </c>
      <c r="F19" s="1" t="s">
        <v>134</v>
      </c>
      <c r="G19" s="1" t="s">
        <v>137</v>
      </c>
      <c r="H19" s="1" t="s">
        <v>138</v>
      </c>
      <c r="I19" s="1" t="s">
        <v>212</v>
      </c>
      <c r="J19" s="1" t="s">
        <v>140</v>
      </c>
      <c r="K19" s="1" t="s">
        <v>212</v>
      </c>
      <c r="L19" s="1" t="s">
        <v>212</v>
      </c>
      <c r="M19" s="1" t="s">
        <v>141</v>
      </c>
      <c r="N19" s="1" t="s">
        <v>141</v>
      </c>
      <c r="O19" s="1" t="s">
        <v>142</v>
      </c>
      <c r="P19" s="1" t="s">
        <v>143</v>
      </c>
      <c r="Q19" s="1" t="s">
        <v>213</v>
      </c>
      <c r="R19" s="1" t="s">
        <v>145</v>
      </c>
      <c r="S19" s="1" t="s">
        <v>146</v>
      </c>
      <c r="T19" s="1" t="s">
        <v>147</v>
      </c>
    </row>
    <row r="20" s="1" customFormat="1" spans="1:20">
      <c r="A20" s="3">
        <v>16142735432</v>
      </c>
      <c r="B20" s="1" t="s">
        <v>134</v>
      </c>
      <c r="C20" s="1" t="s">
        <v>214</v>
      </c>
      <c r="D20" s="1" t="s">
        <v>215</v>
      </c>
      <c r="E20" s="1" t="s">
        <v>56</v>
      </c>
      <c r="F20" s="1" t="s">
        <v>134</v>
      </c>
      <c r="G20" s="1" t="s">
        <v>137</v>
      </c>
      <c r="H20" s="1" t="s">
        <v>138</v>
      </c>
      <c r="I20" s="1" t="s">
        <v>216</v>
      </c>
      <c r="J20" s="1" t="s">
        <v>140</v>
      </c>
      <c r="K20" s="1" t="s">
        <v>216</v>
      </c>
      <c r="L20" s="1" t="s">
        <v>216</v>
      </c>
      <c r="M20" s="1" t="s">
        <v>141</v>
      </c>
      <c r="N20" s="1" t="s">
        <v>141</v>
      </c>
      <c r="O20" s="1" t="s">
        <v>142</v>
      </c>
      <c r="P20" s="1" t="s">
        <v>143</v>
      </c>
      <c r="Q20" s="1" t="s">
        <v>217</v>
      </c>
      <c r="R20" s="1" t="s">
        <v>145</v>
      </c>
      <c r="S20" s="1" t="s">
        <v>146</v>
      </c>
      <c r="T20" s="1" t="s">
        <v>147</v>
      </c>
    </row>
    <row r="21" s="1" customFormat="1" spans="1:20">
      <c r="A21" s="3">
        <v>16139030882</v>
      </c>
      <c r="B21" s="1" t="s">
        <v>218</v>
      </c>
      <c r="C21" s="1" t="s">
        <v>219</v>
      </c>
      <c r="D21" s="1" t="s">
        <v>220</v>
      </c>
      <c r="E21" s="1" t="s">
        <v>53</v>
      </c>
      <c r="F21" s="1" t="s">
        <v>218</v>
      </c>
      <c r="G21" s="1" t="s">
        <v>137</v>
      </c>
      <c r="H21" s="1" t="s">
        <v>138</v>
      </c>
      <c r="I21" s="1" t="s">
        <v>221</v>
      </c>
      <c r="J21" s="1" t="s">
        <v>140</v>
      </c>
      <c r="K21" s="1" t="s">
        <v>221</v>
      </c>
      <c r="L21" s="1" t="s">
        <v>221</v>
      </c>
      <c r="M21" s="1" t="s">
        <v>141</v>
      </c>
      <c r="N21" s="1" t="s">
        <v>141</v>
      </c>
      <c r="O21" s="1" t="s">
        <v>142</v>
      </c>
      <c r="P21" s="1" t="s">
        <v>143</v>
      </c>
      <c r="Q21" s="1" t="s">
        <v>222</v>
      </c>
      <c r="R21" s="1" t="s">
        <v>145</v>
      </c>
      <c r="S21" s="1" t="s">
        <v>146</v>
      </c>
      <c r="T21" s="1" t="s">
        <v>147</v>
      </c>
    </row>
    <row r="22" s="1" customFormat="1" spans="1:20">
      <c r="A22" s="3">
        <v>16137390191</v>
      </c>
      <c r="B22" s="1" t="s">
        <v>223</v>
      </c>
      <c r="C22" s="1" t="s">
        <v>224</v>
      </c>
      <c r="D22" s="1" t="s">
        <v>225</v>
      </c>
      <c r="E22" s="1" t="s">
        <v>50</v>
      </c>
      <c r="F22" s="1" t="s">
        <v>218</v>
      </c>
      <c r="G22" s="1" t="s">
        <v>137</v>
      </c>
      <c r="H22" s="1" t="s">
        <v>138</v>
      </c>
      <c r="I22" s="1" t="s">
        <v>226</v>
      </c>
      <c r="J22" s="1" t="s">
        <v>140</v>
      </c>
      <c r="K22" s="1" t="s">
        <v>226</v>
      </c>
      <c r="L22" s="1" t="s">
        <v>226</v>
      </c>
      <c r="M22" s="1" t="s">
        <v>141</v>
      </c>
      <c r="N22" s="1" t="s">
        <v>141</v>
      </c>
      <c r="O22" s="1" t="s">
        <v>142</v>
      </c>
      <c r="P22" s="1" t="s">
        <v>143</v>
      </c>
      <c r="Q22" s="1" t="s">
        <v>227</v>
      </c>
      <c r="R22" s="1" t="s">
        <v>145</v>
      </c>
      <c r="S22" s="1" t="s">
        <v>146</v>
      </c>
      <c r="T22" s="1" t="s">
        <v>147</v>
      </c>
    </row>
    <row r="23" s="1" customFormat="1" spans="1:20">
      <c r="A23" s="3">
        <v>16118561102</v>
      </c>
      <c r="B23" s="1" t="s">
        <v>228</v>
      </c>
      <c r="C23" s="1" t="s">
        <v>229</v>
      </c>
      <c r="D23" s="1" t="s">
        <v>230</v>
      </c>
      <c r="E23" s="1" t="s">
        <v>44</v>
      </c>
      <c r="F23" s="1" t="s">
        <v>134</v>
      </c>
      <c r="G23" s="1" t="s">
        <v>137</v>
      </c>
      <c r="H23" s="1" t="s">
        <v>138</v>
      </c>
      <c r="I23" s="1" t="s">
        <v>231</v>
      </c>
      <c r="J23" s="1" t="s">
        <v>140</v>
      </c>
      <c r="K23" s="1" t="s">
        <v>231</v>
      </c>
      <c r="L23" s="1" t="s">
        <v>231</v>
      </c>
      <c r="M23" s="1" t="s">
        <v>141</v>
      </c>
      <c r="N23" s="1" t="s">
        <v>141</v>
      </c>
      <c r="O23" s="1" t="s">
        <v>142</v>
      </c>
      <c r="P23" s="1" t="s">
        <v>143</v>
      </c>
      <c r="Q23" s="1" t="s">
        <v>232</v>
      </c>
      <c r="R23" s="1" t="s">
        <v>145</v>
      </c>
      <c r="S23" s="1" t="s">
        <v>146</v>
      </c>
      <c r="T23" s="1" t="s">
        <v>147</v>
      </c>
    </row>
    <row r="24" s="1" customFormat="1" spans="1:20">
      <c r="A24" s="3">
        <v>16112182274</v>
      </c>
      <c r="B24" s="1" t="s">
        <v>233</v>
      </c>
      <c r="C24" s="1" t="s">
        <v>234</v>
      </c>
      <c r="D24" s="1" t="s">
        <v>235</v>
      </c>
      <c r="E24" s="1" t="s">
        <v>41</v>
      </c>
      <c r="F24" s="1" t="s">
        <v>134</v>
      </c>
      <c r="G24" s="1" t="s">
        <v>137</v>
      </c>
      <c r="H24" s="1" t="s">
        <v>138</v>
      </c>
      <c r="I24" s="1" t="s">
        <v>236</v>
      </c>
      <c r="J24" s="1" t="s">
        <v>140</v>
      </c>
      <c r="K24" s="1" t="s">
        <v>236</v>
      </c>
      <c r="L24" s="1" t="s">
        <v>236</v>
      </c>
      <c r="M24" s="1" t="s">
        <v>141</v>
      </c>
      <c r="N24" s="1" t="s">
        <v>141</v>
      </c>
      <c r="O24" s="1" t="s">
        <v>142</v>
      </c>
      <c r="P24" s="1" t="s">
        <v>143</v>
      </c>
      <c r="Q24" s="1" t="s">
        <v>237</v>
      </c>
      <c r="R24" s="1" t="s">
        <v>145</v>
      </c>
      <c r="S24" s="1" t="s">
        <v>146</v>
      </c>
      <c r="T24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2021-08-31T02:19:01Z</dcterms:created>
  <dcterms:modified xsi:type="dcterms:W3CDTF">2021-08-31T02:29:33Z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6B795AFB15144A0ABC1DF92297D8152C</vt:lpwstr>
  </property>
  <property fmtid="{D5CDD505-2E9C-101B-9397-08002B2CF9AE}" pid="3" name="KSOProductBuildVer">
    <vt:lpwstr>2052-11.1.0.10503</vt:lpwstr>
  </property>
</Properties>
</file>