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<sst xmlns="http://schemas.openxmlformats.org/spreadsheetml/2006/main" count="1011" uniqueCount="283">
  <si>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</si>
  <si>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</si>
  <si>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</si>
  <si>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</si>
  <si>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</si>
  <si>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</si>
  <si>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</si>
  <si>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</si>
  <si>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</si>
  <si>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</si>
  <si>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</si>
  <si>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</si>
  <si>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</si>
  <si>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</si>
  <si>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</si>
  <si>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</si>
  <si>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</si>
  <si>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</si>
  <si>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</si>
  <si>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</si>
  <si>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</si>
  <si>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</si>
  <si>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</si>
  <si>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</si>
  <si>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</si>
  <si>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</si>
  <si>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</si>
  <si>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[香港]香港九龙诺富特酒店(Novotel Nathan Road Kowloon Hong Kong)(49796471)</t>
  </si>
  <si>
    <t>高级双床房&lt;双人入住&gt;&lt;内宾&gt;&lt;预付&gt;&lt;无早&gt;</t>
  </si>
  <si>
    <t>CNY</t>
  </si>
  <si>
    <t>ma/junge,feng/yong</t>
  </si>
  <si>
    <t>CA11323210901CNY</t>
  </si>
  <si>
    <t>未提现</t>
  </si>
  <si>
    <t>携程开票</t>
  </si>
  <si>
    <t>[广州]汉庭酒店(广州广园客运站店)(71451056)</t>
  </si>
  <si>
    <t>大床房A&lt;内宾&gt;&lt;双人入住&gt;&lt;预付&gt;&lt;无早&gt;</t>
  </si>
  <si>
    <t>詹瑶娟,詹瑶娟</t>
  </si>
  <si>
    <t>取消</t>
  </si>
  <si>
    <t>[成都]成都金沙高逸丽呈酒店(78932536)</t>
  </si>
  <si>
    <t>庭院大床房&lt;双人入住&gt;&lt;内宾&gt;&lt;预付&gt;&lt;无早&gt;</t>
  </si>
  <si>
    <t>侯建</t>
  </si>
  <si>
    <t>[上海]汉庭酒店(上海镇坪路地铁站店)(78918127)</t>
  </si>
  <si>
    <t>高级大床房&lt;双人入住&gt;&lt;内宾&gt;&lt;预付&gt;&lt;无早&gt;</t>
  </si>
  <si>
    <t>唐克</t>
  </si>
  <si>
    <t>[揭阳]揭阳东湖大酒店(72987805)</t>
  </si>
  <si>
    <t>高级双床房&lt;双人入住&gt;&lt;内宾&gt;&lt;预付&gt;&lt;双早&gt;</t>
  </si>
  <si>
    <t>邱丽萍</t>
  </si>
  <si>
    <t>[南昌]南昌洪都国际酒店(72988086)</t>
  </si>
  <si>
    <t>豪华大床房&lt;双人入住&gt;&lt;内宾&gt;&lt;预付&gt;&lt;双早&gt;</t>
  </si>
  <si>
    <t>宋骞</t>
  </si>
  <si>
    <t>[杭州]玉榕西湖别院度假酒店(64199124)</t>
  </si>
  <si>
    <t>高级大床房&lt;双人入住&gt;&lt;内宾&gt;&lt;预付&gt;&lt;双早&gt;</t>
  </si>
  <si>
    <t>徐同龙</t>
  </si>
  <si>
    <t>张忠强</t>
  </si>
  <si>
    <t>[唐山]骏怡连锁酒店(唐山丰润汽车站店)(73280270)</t>
  </si>
  <si>
    <t>武中彬</t>
  </si>
  <si>
    <t>[芜湖]芜湖新百金陵大酒店(73247716)</t>
  </si>
  <si>
    <t>经济江景大床房&lt;双人入住&gt;&lt;内宾&gt;&lt;预付&gt;&lt;无早&gt;</t>
  </si>
  <si>
    <t>杨帆</t>
  </si>
  <si>
    <t>[宁波]宁波泛太平洋大酒店(54930020)</t>
  </si>
  <si>
    <t>朱美霞</t>
  </si>
  <si>
    <t>[南昌]7天连锁酒店(南昌滕王阁豫章路店)(70885403)</t>
  </si>
  <si>
    <t>精选大床房&lt;双人入住&gt;&lt;内宾&gt;&lt;预付&gt;&lt;无早&gt;</t>
  </si>
  <si>
    <t>戴旖慈</t>
  </si>
  <si>
    <t>[石家庄]君怡酒店(石家庄万象城店)(79021245)</t>
  </si>
  <si>
    <t>商务大床房&lt;双人入住&gt;&lt;内宾&gt;&lt;预付&gt;&lt;无早&gt;</t>
  </si>
  <si>
    <t>唐爽</t>
  </si>
  <si>
    <t>[湛江]湛江君豪酒店(77362158)</t>
  </si>
  <si>
    <t>豪华套房&lt;双人入住&gt;&lt;内宾&gt;&lt;预付&gt;&lt;双早&gt;</t>
  </si>
  <si>
    <t>徐雪生</t>
  </si>
  <si>
    <t>[上海]格林联盟酒店(上海大学丰翔路地铁站店)(78098842)</t>
  </si>
  <si>
    <t>任杰</t>
  </si>
  <si>
    <t>王子祥</t>
  </si>
  <si>
    <t>[西安]IU酒店(西安三桥地铁站万象城店)(73260340)</t>
  </si>
  <si>
    <t>小U·超级大床房&lt;双人入住&gt;&lt;内宾&gt;&lt;预付&gt;&lt;无早&gt;</t>
  </si>
  <si>
    <t>牛彬</t>
  </si>
  <si>
    <t>[长沙]长沙泊富名致服务公寓(60982256)</t>
  </si>
  <si>
    <t>单间行政公寓&lt;双人入住&gt;&lt;内宾&gt;&lt;预付&gt;&lt;双早&gt;</t>
  </si>
  <si>
    <t>杨欢</t>
  </si>
  <si>
    <t>[咸宁]咸宁昊元酒店(77191184)</t>
  </si>
  <si>
    <t>朱师阳</t>
  </si>
  <si>
    <t>[叶城]IU酒店(叶城315国道蓝桥店)(71450852)</t>
  </si>
  <si>
    <t>小U超级双床房&lt;双人入住&gt;&lt;内宾&gt;&lt;预付&gt;&lt;无早&gt;</t>
  </si>
  <si>
    <t>张磊</t>
  </si>
  <si>
    <t>鱼浩</t>
  </si>
  <si>
    <t>[南宁]格林豪泰酒店(南宁秀峰路地铁站店)(72916920)</t>
  </si>
  <si>
    <t>潘泓照</t>
  </si>
  <si>
    <t>[上海]维也纳酒店(上海长兴岛店)(79021170)</t>
  </si>
  <si>
    <t>棋牌大床房&lt;双人入住&gt;&lt;内宾&gt;&lt;预付&gt;&lt;无早&gt;</t>
  </si>
  <si>
    <t>万金俊</t>
  </si>
  <si>
    <t>[南宁]维也纳国际酒店(南宁五一富德店)(79027058)</t>
  </si>
  <si>
    <t>豪华双床房&lt;双人入住&gt;&lt;内宾&gt;&lt;预付&gt;&lt;无早&gt;</t>
  </si>
  <si>
    <t>杨秀果</t>
  </si>
  <si>
    <t>[射洪]布丁酒店(射洪开源门店)(73284018)</t>
  </si>
  <si>
    <t>大床房C&lt;双人入住&gt;&lt;内宾&gt;&lt;预付&gt;&lt;无早&gt;</t>
  </si>
  <si>
    <t>唐浩</t>
  </si>
  <si>
    <t>[昆山]尚客优连锁酒店(昆山千灯镇秦峰路店)(77244094)</t>
  </si>
  <si>
    <t>标准双床房&lt;双人入住&gt;&lt;内宾&gt;&lt;预付&gt;&lt;无早&gt;</t>
  </si>
  <si>
    <t>李良峰</t>
  </si>
  <si>
    <t>俞新华</t>
  </si>
  <si>
    <t>[成都]德馨客栈(成都骡马市地铁站店)(60984245)</t>
  </si>
  <si>
    <t>经济标准间&lt;双人入住&gt;&lt;内宾&gt;&lt;预付&gt;&lt;无早&gt;</t>
  </si>
  <si>
    <t>彭仁杰</t>
  </si>
  <si>
    <t>[文安]文安郝力克希尔顿启缤精选酒店(78103275)</t>
  </si>
  <si>
    <t>精选双床房&lt;双人入住&gt;&lt;内宾&gt;&lt;预付&gt;&lt;双早&gt;</t>
  </si>
  <si>
    <t>林爱勇</t>
  </si>
  <si>
    <t>[宿松]骏怡连锁酒店(安庆宿松县孚玉镇汽车站店)(77243372)</t>
  </si>
  <si>
    <t>麻将双床房&lt;双人入住&gt;&lt;内宾&gt;&lt;预付&gt;&lt;无早&gt;</t>
  </si>
  <si>
    <t>陈成焰</t>
  </si>
  <si>
    <t>豪华大床房&lt;双人入住&gt;&lt;内宾&gt;&lt;预付&gt;&lt;无早&gt;</t>
  </si>
  <si>
    <t>何正江</t>
  </si>
  <si>
    <t>[香港]香港帝苑酒店(The Royal Garden Hotel)(54927129)</t>
  </si>
  <si>
    <t>豪华房&lt;内宾&gt;&lt;双人入住&gt;&lt;预付&gt;&lt;无早&gt;</t>
  </si>
  <si>
    <t>Wong/Hoi Ling,Tsui/Ka Hei</t>
  </si>
  <si>
    <t>[成都]骏怡连锁酒店(成都郫都大学城店)(73273241)</t>
  </si>
  <si>
    <t>精选高级大床房&lt;双人入住&gt;&lt;内宾&gt;&lt;预付&gt;&lt;无早&gt;</t>
  </si>
  <si>
    <t>蹇晓钦,蹇才欣</t>
  </si>
  <si>
    <t>[广州]广州三寓宾馆(60983587)</t>
  </si>
  <si>
    <t>骏晖楼精英套房&lt;双人入住&gt;&lt;内宾&gt;&lt;预付&gt;&lt;无早&gt;</t>
  </si>
  <si>
    <t>侯娟</t>
  </si>
  <si>
    <t>[东莞]东莞爱晨青年酒店(72988052)</t>
  </si>
  <si>
    <t>精致双床房&lt;双人入住&gt;&lt;内宾&gt;&lt;预付&gt;&lt;无早&gt;</t>
  </si>
  <si>
    <t>尧章耀</t>
  </si>
  <si>
    <t>[北京]IU酒店(北京黄寺大街店)(71450260)</t>
  </si>
  <si>
    <t>小U舒适双床房&lt;双人入住&gt;&lt;内宾&gt;&lt;预付&gt;&lt;无早&gt;</t>
  </si>
  <si>
    <t>谭仁炜</t>
  </si>
  <si>
    <t>，</t>
  </si>
  <si>
    <t>A210901103858481</t>
  </si>
  <si>
    <t>CNY / HKD 当前参考汇率: 1.204149533</t>
  </si>
  <si>
    <t>总计： 12771.99 CNY/
15379.39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</si>
  <si>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</si>
  <si>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</si>
  <si>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</si>
  <si>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</si>
  <si>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</si>
  <si>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</si>
  <si>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</si>
  <si>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</si>
  <si>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</si>
  <si>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</si>
  <si>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</si>
  <si>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</si>
  <si>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</si>
  <si>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</si>
  <si>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</si>
  <si>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</si>
  <si>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</si>
  <si>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2021-08-28</t>
  </si>
  <si>
    <t>2236017</t>
  </si>
  <si>
    <t>IU酒店(北京黄寺大街店)</t>
  </si>
  <si>
    <t>2021-08-29</t>
  </si>
  <si>
    <t>退房日月结</t>
  </si>
  <si>
    <t>242.87</t>
  </si>
  <si>
    <t>RMB</t>
  </si>
  <si>
    <t>0</t>
  </si>
  <si>
    <t>0.00</t>
  </si>
  <si>
    <t>携程汇智国内直连</t>
  </si>
  <si>
    <t>2021-08-28 22:36:04</t>
  </si>
  <si>
    <t>否</t>
  </si>
  <si>
    <t>汇智国际旅游发展有限公司</t>
  </si>
  <si>
    <t>直连</t>
  </si>
  <si>
    <t>2235955</t>
  </si>
  <si>
    <t>广州三寓宾馆</t>
  </si>
  <si>
    <t>604.83</t>
  </si>
  <si>
    <t>2021-08-28 21:38:07</t>
  </si>
  <si>
    <t>2235943</t>
  </si>
  <si>
    <t>骏怡连锁酒店（成都郫都区郫都大学城店）</t>
  </si>
  <si>
    <t>243.60</t>
  </si>
  <si>
    <t>2021-08-28 21:24:25</t>
  </si>
  <si>
    <t>2235898</t>
  </si>
  <si>
    <t>香港帝苑酒店</t>
  </si>
  <si>
    <t>Wong Hoi Ling,Tsui Ka Hei</t>
  </si>
  <si>
    <t>853.57</t>
  </si>
  <si>
    <t>2021-08-28 20:38:03</t>
  </si>
  <si>
    <t>2235889</t>
  </si>
  <si>
    <t>德馨客栈(成都骡马市地铁站店)</t>
  </si>
  <si>
    <t>73.97</t>
  </si>
  <si>
    <t>2021-08-28 20:25:39</t>
  </si>
  <si>
    <t>2235872</t>
  </si>
  <si>
    <t>骏怡连锁酒店(安庆宿松县孚玉镇汽车站店)</t>
  </si>
  <si>
    <t>117.74</t>
  </si>
  <si>
    <t>2021-08-28 20:07:57</t>
  </si>
  <si>
    <t>2235861</t>
  </si>
  <si>
    <t>文安郝力克希尔顿启缤精选酒店</t>
  </si>
  <si>
    <t>666.09</t>
  </si>
  <si>
    <t>2021-08-28 19:58:40</t>
  </si>
  <si>
    <t>2235830</t>
  </si>
  <si>
    <t>65.03</t>
  </si>
  <si>
    <t>2021-08-28 19:30:49</t>
  </si>
  <si>
    <t>2235819</t>
  </si>
  <si>
    <t>尚客优连锁酒店(昆山千灯镇秦峰路店)</t>
  </si>
  <si>
    <t>130.94</t>
  </si>
  <si>
    <t>2021-08-28 19:28:45</t>
  </si>
  <si>
    <t>2235810</t>
  </si>
  <si>
    <t>布丁酒店（遂宁射洪开源门店）</t>
  </si>
  <si>
    <t>76.65</t>
  </si>
  <si>
    <t>2021-08-28 19:18:48</t>
  </si>
  <si>
    <t>2235727</t>
  </si>
  <si>
    <t>维也纳国际酒店(南宁五一富德店)</t>
  </si>
  <si>
    <t>253.59</t>
  </si>
  <si>
    <t>2021-08-28 18:01:02</t>
  </si>
  <si>
    <t>2235726</t>
  </si>
  <si>
    <t>维也纳酒店(上海长兴岛店)</t>
  </si>
  <si>
    <t>429.97</t>
  </si>
  <si>
    <t>2021-08-28 18:00:01</t>
  </si>
  <si>
    <t>2235666</t>
  </si>
  <si>
    <t>IU酒店(西安三桥地铁站万象城店)</t>
  </si>
  <si>
    <t>144.16</t>
  </si>
  <si>
    <t>2021-08-28 16:59:24</t>
  </si>
  <si>
    <t>2235655</t>
  </si>
  <si>
    <t>IU酒店(叶城315国道蓝桥店)</t>
  </si>
  <si>
    <t>162.35</t>
  </si>
  <si>
    <t>2021-08-28 16:46:44</t>
  </si>
  <si>
    <t>2235643</t>
  </si>
  <si>
    <t>咸宁昊元酒店</t>
  </si>
  <si>
    <t>103.53</t>
  </si>
  <si>
    <t>2021-08-28 16:38:10</t>
  </si>
  <si>
    <t>2235642</t>
  </si>
  <si>
    <t>长沙泊富名致服务公寓</t>
  </si>
  <si>
    <t>485.74</t>
  </si>
  <si>
    <t>2021-08-28 16:38:04</t>
  </si>
  <si>
    <t>2235604</t>
  </si>
  <si>
    <t>2021-08-28 15:59:01</t>
  </si>
  <si>
    <t>2235538</t>
  </si>
  <si>
    <t>石家庄君怡酒店</t>
  </si>
  <si>
    <t>164.43</t>
  </si>
  <si>
    <t>2021-08-28 14:20:06</t>
  </si>
  <si>
    <t>2235438</t>
  </si>
  <si>
    <t>格林联盟(上海大学祁华路地铁站店)</t>
  </si>
  <si>
    <t>208.67</t>
  </si>
  <si>
    <t>2021-08-28 12:10:12</t>
  </si>
  <si>
    <t>2235424</t>
  </si>
  <si>
    <t>湛江君豪酒店</t>
  </si>
  <si>
    <t>963.71</t>
  </si>
  <si>
    <t>2021-08-28 11:53:14</t>
  </si>
  <si>
    <t>2235415</t>
  </si>
  <si>
    <t>169.51</t>
  </si>
  <si>
    <t>2021-08-28 11:28:55</t>
  </si>
  <si>
    <t>2235338</t>
  </si>
  <si>
    <t>7天连锁酒店（南昌滕王阁人民医院店）</t>
  </si>
  <si>
    <t>124.57</t>
  </si>
  <si>
    <t>2021-08-28 09:33:42</t>
  </si>
  <si>
    <t>2021-08-27</t>
  </si>
  <si>
    <t>2234678</t>
  </si>
  <si>
    <t>芜湖新百金陵大酒店</t>
  </si>
  <si>
    <t>524.62</t>
  </si>
  <si>
    <t>2021-08-27 15:25:18</t>
  </si>
  <si>
    <t>2234361</t>
  </si>
  <si>
    <t>骏怡连锁酒店(唐山丰润汽车站店)</t>
  </si>
  <si>
    <t>249.70</t>
  </si>
  <si>
    <t>2021-08-27 08:31:37</t>
  </si>
  <si>
    <t>2021-08-26</t>
  </si>
  <si>
    <t>2233495</t>
  </si>
  <si>
    <t>玉榕西湖别院度假酒店</t>
  </si>
  <si>
    <t>597.00</t>
  </si>
  <si>
    <t>2021-08-26 12:56:46</t>
  </si>
  <si>
    <t>2233487</t>
  </si>
  <si>
    <t>2021-08-26 12:52:16</t>
  </si>
  <si>
    <t>2233307</t>
  </si>
  <si>
    <t>南昌洪都国际酒店</t>
  </si>
  <si>
    <t>1308.06</t>
  </si>
  <si>
    <t>2021-08-26 10:35:20</t>
  </si>
  <si>
    <t>2233291</t>
  </si>
  <si>
    <t>揭阳东湖大酒店</t>
  </si>
  <si>
    <t>224.47</t>
  </si>
  <si>
    <t>2021-08-26 10:21:59</t>
  </si>
  <si>
    <t>2021-08-25</t>
  </si>
  <si>
    <t>2232888</t>
  </si>
  <si>
    <t>汉庭酒店(上海镇坪路地铁站店)</t>
  </si>
  <si>
    <t>227.49</t>
  </si>
  <si>
    <t>2021-08-25 20:15:21</t>
  </si>
  <si>
    <t>2021-08-24</t>
  </si>
  <si>
    <t>2231314</t>
  </si>
  <si>
    <t>成都高逸金沙酒店</t>
  </si>
  <si>
    <t>274.05</t>
  </si>
  <si>
    <t>2021-08-24 12:29:48</t>
  </si>
  <si>
    <t>2021-08-17</t>
  </si>
  <si>
    <t>2225530</t>
  </si>
  <si>
    <t>香港九龙诺富特酒店</t>
  </si>
  <si>
    <t>ma junge,feng yong</t>
  </si>
  <si>
    <t>2021-08-22</t>
  </si>
  <si>
    <t>2339.92</t>
  </si>
  <si>
    <t>2021-08-17 09:36:51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</si>
</sst>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16080745290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44430</v>
      </c>
      <c r="G2" s="5">
        <v>44437</v>
      </c>
      <c r="H2" s="4">
        <v>1</v>
      </c>
      <c r="I2" s="4">
        <v>7</v>
      </c>
      <c r="J2" s="4">
        <v>7</v>
      </c>
      <c r="K2" s="4" t="s">
        <v>29</v>
      </c>
      <c r="L2" s="4">
        <v>2339.92</v>
      </c>
      <c r="M2" s="4">
        <v>2339.92</v>
      </c>
      <c r="N2" s="4" t="s">
        <v>30</v>
      </c>
      <c r="O2" s="4" t="s">
        <v>31</v>
      </c>
      <c r="P2" s="4" t="s">
        <v>32</v>
      </c>
      <c r="Q2" s="4">
        <v>0</v>
      </c>
      <c r="R2" s="6">
        <v>44425</v>
      </c>
      <c r="S2" s="5">
        <v>44440</v>
      </c>
      <c r="T2" s="4" t="s">
        <v>33</v>
      </c>
      <c r="U2" s="4">
        <v>2339.92</v>
      </c>
      <c r="V2" s="4">
        <v>0</v>
      </c>
      <c r="W2" s="4">
        <v>0</v>
      </c>
      <c r="X2" s="4">
        <v>2225530</v>
      </c>
    </row>
    <row r="3" s="4" customFormat="1" spans="1:24">
      <c r="A3" s="4">
        <v>16121456989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44436</v>
      </c>
      <c r="G3" s="5">
        <v>44437</v>
      </c>
      <c r="H3" s="4">
        <v>1</v>
      </c>
      <c r="I3" s="4">
        <v>1</v>
      </c>
      <c r="J3" s="4">
        <v>1</v>
      </c>
      <c r="K3" s="4" t="s">
        <v>29</v>
      </c>
      <c r="L3" s="4">
        <v>101.67</v>
      </c>
      <c r="M3" s="4">
        <v>101.67</v>
      </c>
      <c r="N3" s="4" t="s">
        <v>36</v>
      </c>
      <c r="O3" s="4" t="s">
        <v>31</v>
      </c>
      <c r="P3" s="4" t="s">
        <v>32</v>
      </c>
      <c r="Q3" s="4">
        <v>0</v>
      </c>
      <c r="R3" s="6">
        <v>44431</v>
      </c>
      <c r="S3" s="5">
        <v>44440</v>
      </c>
      <c r="T3" s="4" t="s">
        <v>33</v>
      </c>
      <c r="U3" s="4">
        <v>101.67</v>
      </c>
      <c r="V3" s="4">
        <v>0</v>
      </c>
      <c r="W3" s="4">
        <v>0</v>
      </c>
      <c r="X3" s="4">
        <v>2230905</v>
      </c>
    </row>
    <row r="4" s="4" customFormat="1" spans="1:24">
      <c r="A4" s="4">
        <v>16121456989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44436</v>
      </c>
      <c r="G4" s="5">
        <v>44437</v>
      </c>
      <c r="H4" s="4">
        <v>1</v>
      </c>
      <c r="I4" s="4">
        <v>1</v>
      </c>
      <c r="J4" s="4">
        <v>1</v>
      </c>
      <c r="K4" s="4" t="s">
        <v>29</v>
      </c>
      <c r="L4" s="4">
        <v>-101.67</v>
      </c>
      <c r="M4" s="4">
        <v>-101.67</v>
      </c>
      <c r="N4" s="4" t="s">
        <v>36</v>
      </c>
      <c r="O4" s="4" t="s">
        <v>31</v>
      </c>
      <c r="P4" s="4" t="s">
        <v>32</v>
      </c>
      <c r="Q4" s="4">
        <v>0</v>
      </c>
      <c r="R4" s="6">
        <v>44431</v>
      </c>
      <c r="S4" s="5">
        <v>44440</v>
      </c>
      <c r="T4" s="4" t="s">
        <v>33</v>
      </c>
      <c r="U4" s="4">
        <v>-101.67</v>
      </c>
      <c r="V4" s="4">
        <v>0</v>
      </c>
      <c r="W4" s="4">
        <v>0</v>
      </c>
      <c r="X4" s="4">
        <v>2230905</v>
      </c>
    </row>
    <row r="5" s="4" customFormat="1" spans="1:24">
      <c r="A5" s="4">
        <v>16126276157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44436</v>
      </c>
      <c r="G5" s="5">
        <v>44437</v>
      </c>
      <c r="H5" s="4">
        <v>1</v>
      </c>
      <c r="I5" s="4">
        <v>1</v>
      </c>
      <c r="J5" s="4">
        <v>1</v>
      </c>
      <c r="K5" s="4" t="s">
        <v>29</v>
      </c>
      <c r="L5" s="4">
        <v>274.05</v>
      </c>
      <c r="M5" s="4">
        <v>274.05</v>
      </c>
      <c r="N5" s="4" t="s">
        <v>40</v>
      </c>
      <c r="O5" s="4" t="s">
        <v>31</v>
      </c>
      <c r="P5" s="4" t="s">
        <v>32</v>
      </c>
      <c r="Q5" s="4">
        <v>0</v>
      </c>
      <c r="R5" s="6">
        <v>44432</v>
      </c>
      <c r="S5" s="5">
        <v>44440</v>
      </c>
      <c r="T5" s="4" t="s">
        <v>33</v>
      </c>
      <c r="U5" s="4">
        <v>274.05</v>
      </c>
      <c r="V5" s="4">
        <v>0</v>
      </c>
      <c r="W5" s="4">
        <v>0</v>
      </c>
      <c r="X5" s="4">
        <v>2231314</v>
      </c>
    </row>
    <row r="6" s="4" customFormat="1" spans="1:24">
      <c r="A6" s="4">
        <v>16136193489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44436</v>
      </c>
      <c r="G6" s="5">
        <v>44437</v>
      </c>
      <c r="H6" s="4">
        <v>1</v>
      </c>
      <c r="I6" s="4">
        <v>1</v>
      </c>
      <c r="J6" s="4">
        <v>1</v>
      </c>
      <c r="K6" s="4" t="s">
        <v>29</v>
      </c>
      <c r="L6" s="4">
        <v>227.49</v>
      </c>
      <c r="M6" s="4">
        <v>227.49</v>
      </c>
      <c r="N6" s="4" t="s">
        <v>43</v>
      </c>
      <c r="O6" s="4" t="s">
        <v>31</v>
      </c>
      <c r="P6" s="4" t="s">
        <v>32</v>
      </c>
      <c r="Q6" s="4">
        <v>0</v>
      </c>
      <c r="R6" s="6">
        <v>44433</v>
      </c>
      <c r="S6" s="5">
        <v>44440</v>
      </c>
      <c r="T6" s="4" t="s">
        <v>33</v>
      </c>
      <c r="U6" s="4">
        <v>227.49</v>
      </c>
      <c r="V6" s="4">
        <v>0</v>
      </c>
      <c r="W6" s="4">
        <v>0</v>
      </c>
      <c r="X6" s="4">
        <v>2232888</v>
      </c>
    </row>
    <row r="7" s="4" customFormat="1" spans="1:24">
      <c r="A7" s="4">
        <v>16138553946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44436</v>
      </c>
      <c r="G7" s="5">
        <v>44437</v>
      </c>
      <c r="H7" s="4">
        <v>1</v>
      </c>
      <c r="I7" s="4">
        <v>1</v>
      </c>
      <c r="J7" s="4">
        <v>1</v>
      </c>
      <c r="K7" s="4" t="s">
        <v>29</v>
      </c>
      <c r="L7" s="4">
        <v>224.47</v>
      </c>
      <c r="M7" s="4">
        <v>224.47</v>
      </c>
      <c r="N7" s="4" t="s">
        <v>46</v>
      </c>
      <c r="O7" s="4" t="s">
        <v>31</v>
      </c>
      <c r="P7" s="4" t="s">
        <v>32</v>
      </c>
      <c r="Q7" s="4">
        <v>0</v>
      </c>
      <c r="R7" s="6">
        <v>44434</v>
      </c>
      <c r="S7" s="5">
        <v>44440</v>
      </c>
      <c r="T7" s="4" t="s">
        <v>33</v>
      </c>
      <c r="U7" s="4">
        <v>224.47</v>
      </c>
      <c r="V7" s="4">
        <v>0</v>
      </c>
      <c r="W7" s="4">
        <v>0</v>
      </c>
      <c r="X7" s="4">
        <v>2233291</v>
      </c>
    </row>
    <row r="8" s="4" customFormat="1" spans="1:24">
      <c r="A8" s="4">
        <v>16138624235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44434</v>
      </c>
      <c r="G8" s="5">
        <v>44437</v>
      </c>
      <c r="H8" s="4">
        <v>1</v>
      </c>
      <c r="I8" s="4">
        <v>3</v>
      </c>
      <c r="J8" s="4">
        <v>3</v>
      </c>
      <c r="K8" s="4" t="s">
        <v>29</v>
      </c>
      <c r="L8" s="4">
        <v>1308.06</v>
      </c>
      <c r="M8" s="4">
        <v>1308.06</v>
      </c>
      <c r="N8" s="4" t="s">
        <v>49</v>
      </c>
      <c r="O8" s="4" t="s">
        <v>31</v>
      </c>
      <c r="P8" s="4" t="s">
        <v>32</v>
      </c>
      <c r="Q8" s="4">
        <v>0</v>
      </c>
      <c r="R8" s="6">
        <v>44434</v>
      </c>
      <c r="S8" s="5">
        <v>44440</v>
      </c>
      <c r="T8" s="4" t="s">
        <v>33</v>
      </c>
      <c r="U8" s="4">
        <v>1308.06</v>
      </c>
      <c r="V8" s="4">
        <v>0</v>
      </c>
      <c r="W8" s="4">
        <v>0</v>
      </c>
      <c r="X8" s="4">
        <v>2233307</v>
      </c>
    </row>
    <row r="9" s="4" customFormat="1" spans="1:24">
      <c r="A9" s="4">
        <v>16139241911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44435</v>
      </c>
      <c r="G9" s="5">
        <v>44437</v>
      </c>
      <c r="H9" s="4">
        <v>1</v>
      </c>
      <c r="I9" s="4">
        <v>2</v>
      </c>
      <c r="J9" s="4">
        <v>2</v>
      </c>
      <c r="K9" s="4" t="s">
        <v>29</v>
      </c>
      <c r="L9" s="4">
        <v>597</v>
      </c>
      <c r="M9" s="4">
        <v>597</v>
      </c>
      <c r="N9" s="4" t="s">
        <v>52</v>
      </c>
      <c r="O9" s="4" t="s">
        <v>31</v>
      </c>
      <c r="P9" s="4" t="s">
        <v>32</v>
      </c>
      <c r="Q9" s="4">
        <v>0</v>
      </c>
      <c r="R9" s="6">
        <v>44434</v>
      </c>
      <c r="S9" s="5">
        <v>44440</v>
      </c>
      <c r="T9" s="4" t="s">
        <v>33</v>
      </c>
      <c r="U9" s="4">
        <v>597</v>
      </c>
      <c r="V9" s="4">
        <v>0</v>
      </c>
      <c r="W9" s="4">
        <v>0</v>
      </c>
      <c r="X9" s="4">
        <v>2233487</v>
      </c>
    </row>
    <row r="10" s="4" customFormat="1" spans="1:24">
      <c r="A10" s="4">
        <v>16139263211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44435</v>
      </c>
      <c r="G10" s="5">
        <v>44437</v>
      </c>
      <c r="H10" s="4">
        <v>1</v>
      </c>
      <c r="I10" s="4">
        <v>2</v>
      </c>
      <c r="J10" s="4">
        <v>2</v>
      </c>
      <c r="K10" s="4" t="s">
        <v>29</v>
      </c>
      <c r="L10" s="4">
        <v>597</v>
      </c>
      <c r="M10" s="4">
        <v>597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44434</v>
      </c>
      <c r="S10" s="5">
        <v>44440</v>
      </c>
      <c r="T10" s="4" t="s">
        <v>33</v>
      </c>
      <c r="U10" s="4">
        <v>597</v>
      </c>
      <c r="V10" s="4">
        <v>0</v>
      </c>
      <c r="W10" s="4">
        <v>0</v>
      </c>
      <c r="X10" s="4">
        <v>2233495</v>
      </c>
    </row>
    <row r="11" s="4" customFormat="1" spans="1:24">
      <c r="A11" s="4">
        <v>16142695197</v>
      </c>
      <c r="B11" s="4" t="s">
        <v>25</v>
      </c>
      <c r="C11" s="4" t="s">
        <v>26</v>
      </c>
      <c r="D11" s="4" t="s">
        <v>54</v>
      </c>
      <c r="E11" s="4" t="s">
        <v>28</v>
      </c>
      <c r="F11" s="5">
        <v>44435</v>
      </c>
      <c r="G11" s="5">
        <v>44437</v>
      </c>
      <c r="H11" s="4">
        <v>1</v>
      </c>
      <c r="I11" s="4">
        <v>2</v>
      </c>
      <c r="J11" s="4">
        <v>2</v>
      </c>
      <c r="K11" s="4" t="s">
        <v>29</v>
      </c>
      <c r="L11" s="4">
        <v>249.7</v>
      </c>
      <c r="M11" s="4">
        <v>249.7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44435</v>
      </c>
      <c r="S11" s="5">
        <v>44440</v>
      </c>
      <c r="T11" s="4" t="s">
        <v>33</v>
      </c>
      <c r="U11" s="4">
        <v>249.7</v>
      </c>
      <c r="V11" s="4">
        <v>0</v>
      </c>
      <c r="W11" s="4">
        <v>0</v>
      </c>
      <c r="X11" s="4">
        <v>2234361</v>
      </c>
    </row>
    <row r="12" s="4" customFormat="1" spans="1:24">
      <c r="A12" s="4">
        <v>16148374034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44435</v>
      </c>
      <c r="G12" s="5">
        <v>44437</v>
      </c>
      <c r="H12" s="4">
        <v>1</v>
      </c>
      <c r="I12" s="4">
        <v>2</v>
      </c>
      <c r="J12" s="4">
        <v>2</v>
      </c>
      <c r="K12" s="4" t="s">
        <v>29</v>
      </c>
      <c r="L12" s="4">
        <v>524.62</v>
      </c>
      <c r="M12" s="4">
        <v>524.62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44435</v>
      </c>
      <c r="S12" s="5">
        <v>44440</v>
      </c>
      <c r="T12" s="4" t="s">
        <v>33</v>
      </c>
      <c r="U12" s="4">
        <v>524.62</v>
      </c>
      <c r="V12" s="4">
        <v>0</v>
      </c>
      <c r="W12" s="4">
        <v>0</v>
      </c>
      <c r="X12" s="4">
        <v>2234678</v>
      </c>
    </row>
    <row r="13" s="4" customFormat="1" spans="1:24">
      <c r="A13" s="4">
        <v>16150605088</v>
      </c>
      <c r="B13" s="4" t="s">
        <v>25</v>
      </c>
      <c r="C13" s="4" t="s">
        <v>26</v>
      </c>
      <c r="D13" s="4" t="s">
        <v>59</v>
      </c>
      <c r="E13" s="4" t="s">
        <v>51</v>
      </c>
      <c r="F13" s="5">
        <v>44436</v>
      </c>
      <c r="G13" s="5">
        <v>44437</v>
      </c>
      <c r="H13" s="4">
        <v>1</v>
      </c>
      <c r="I13" s="4">
        <v>1</v>
      </c>
      <c r="J13" s="4">
        <v>1</v>
      </c>
      <c r="K13" s="4" t="s">
        <v>29</v>
      </c>
      <c r="L13" s="4">
        <v>656.18</v>
      </c>
      <c r="M13" s="4">
        <v>656.18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44435</v>
      </c>
      <c r="S13" s="5">
        <v>44440</v>
      </c>
      <c r="T13" s="4" t="s">
        <v>33</v>
      </c>
      <c r="U13" s="4">
        <v>656.18</v>
      </c>
      <c r="V13" s="4">
        <v>0</v>
      </c>
      <c r="W13" s="4">
        <v>0</v>
      </c>
      <c r="X13" s="4">
        <v>2235119</v>
      </c>
    </row>
    <row r="14" s="4" customFormat="1" spans="1:24">
      <c r="A14" s="4">
        <v>16150605088</v>
      </c>
      <c r="B14" s="4" t="s">
        <v>25</v>
      </c>
      <c r="C14" s="4" t="s">
        <v>37</v>
      </c>
      <c r="D14" s="4" t="s">
        <v>59</v>
      </c>
      <c r="E14" s="4" t="s">
        <v>51</v>
      </c>
      <c r="F14" s="5">
        <v>44436</v>
      </c>
      <c r="G14" s="5">
        <v>44437</v>
      </c>
      <c r="H14" s="4">
        <v>1</v>
      </c>
      <c r="I14" s="4">
        <v>1</v>
      </c>
      <c r="J14" s="4">
        <v>1</v>
      </c>
      <c r="K14" s="4" t="s">
        <v>29</v>
      </c>
      <c r="L14" s="4">
        <v>-656.18</v>
      </c>
      <c r="M14" s="4">
        <v>-656.18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44435</v>
      </c>
      <c r="S14" s="5">
        <v>44440</v>
      </c>
      <c r="T14" s="4" t="s">
        <v>33</v>
      </c>
      <c r="U14" s="4">
        <v>-656.18</v>
      </c>
      <c r="V14" s="4">
        <v>0</v>
      </c>
      <c r="W14" s="4">
        <v>0</v>
      </c>
      <c r="X14" s="4">
        <v>2235119</v>
      </c>
    </row>
    <row r="15" s="4" customFormat="1" spans="1:24">
      <c r="A15" s="4">
        <v>16151505933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44436</v>
      </c>
      <c r="G15" s="5">
        <v>44437</v>
      </c>
      <c r="H15" s="4">
        <v>1</v>
      </c>
      <c r="I15" s="4">
        <v>1</v>
      </c>
      <c r="J15" s="4">
        <v>1</v>
      </c>
      <c r="K15" s="4" t="s">
        <v>29</v>
      </c>
      <c r="L15" s="4">
        <v>124.57</v>
      </c>
      <c r="M15" s="4">
        <v>124.57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44436</v>
      </c>
      <c r="S15" s="5">
        <v>44440</v>
      </c>
      <c r="T15" s="4" t="s">
        <v>33</v>
      </c>
      <c r="U15" s="4">
        <v>124.57</v>
      </c>
      <c r="V15" s="4">
        <v>0</v>
      </c>
      <c r="W15" s="4">
        <v>0</v>
      </c>
      <c r="X15" s="4">
        <v>2235338</v>
      </c>
    </row>
    <row r="16" s="4" customFormat="1" spans="1:23">
      <c r="A16" s="4">
        <v>16151899308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44436</v>
      </c>
      <c r="G16" s="5">
        <v>44437</v>
      </c>
      <c r="H16" s="4">
        <v>1</v>
      </c>
      <c r="I16" s="4">
        <v>1</v>
      </c>
      <c r="J16" s="4">
        <v>1</v>
      </c>
      <c r="K16" s="4" t="s">
        <v>29</v>
      </c>
      <c r="L16" s="4">
        <v>169.51</v>
      </c>
      <c r="M16" s="4">
        <v>169.51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44436</v>
      </c>
      <c r="S16" s="5">
        <v>44440</v>
      </c>
      <c r="T16" s="4" t="s">
        <v>33</v>
      </c>
      <c r="U16" s="4">
        <v>169.51</v>
      </c>
      <c r="V16" s="4">
        <v>0</v>
      </c>
      <c r="W16" s="4">
        <v>0</v>
      </c>
    </row>
    <row r="17" s="4" customFormat="1" spans="1:24">
      <c r="A17" s="4">
        <v>16152012486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44436</v>
      </c>
      <c r="G17" s="5">
        <v>44437</v>
      </c>
      <c r="H17" s="4">
        <v>1</v>
      </c>
      <c r="I17" s="4">
        <v>1</v>
      </c>
      <c r="J17" s="4">
        <v>1</v>
      </c>
      <c r="K17" s="4" t="s">
        <v>29</v>
      </c>
      <c r="L17" s="4">
        <v>963.71</v>
      </c>
      <c r="M17" s="4">
        <v>963.71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44436</v>
      </c>
      <c r="S17" s="5">
        <v>44440</v>
      </c>
      <c r="T17" s="4" t="s">
        <v>33</v>
      </c>
      <c r="U17" s="4">
        <v>963.71</v>
      </c>
      <c r="V17" s="4">
        <v>0</v>
      </c>
      <c r="W17" s="4">
        <v>0</v>
      </c>
      <c r="X17" s="4">
        <v>2235424</v>
      </c>
    </row>
    <row r="18" s="4" customFormat="1" spans="1:24">
      <c r="A18" s="4">
        <v>16152091014</v>
      </c>
      <c r="B18" s="4" t="s">
        <v>25</v>
      </c>
      <c r="C18" s="4" t="s">
        <v>26</v>
      </c>
      <c r="D18" s="4" t="s">
        <v>70</v>
      </c>
      <c r="E18" s="4" t="s">
        <v>65</v>
      </c>
      <c r="F18" s="5">
        <v>44436</v>
      </c>
      <c r="G18" s="5">
        <v>44437</v>
      </c>
      <c r="H18" s="4">
        <v>1</v>
      </c>
      <c r="I18" s="4">
        <v>1</v>
      </c>
      <c r="J18" s="4">
        <v>1</v>
      </c>
      <c r="K18" s="4" t="s">
        <v>29</v>
      </c>
      <c r="L18" s="4">
        <v>208.67</v>
      </c>
      <c r="M18" s="4">
        <v>208.67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44436</v>
      </c>
      <c r="S18" s="5">
        <v>44440</v>
      </c>
      <c r="T18" s="4" t="s">
        <v>33</v>
      </c>
      <c r="U18" s="4">
        <v>208.67</v>
      </c>
      <c r="V18" s="4">
        <v>0</v>
      </c>
      <c r="W18" s="4">
        <v>0</v>
      </c>
      <c r="X18" s="4">
        <v>2235438</v>
      </c>
    </row>
    <row r="19" s="4" customFormat="1" spans="1:24">
      <c r="A19" s="4">
        <v>16152680111</v>
      </c>
      <c r="B19" s="4" t="s">
        <v>25</v>
      </c>
      <c r="C19" s="4" t="s">
        <v>26</v>
      </c>
      <c r="D19" s="4" t="s">
        <v>64</v>
      </c>
      <c r="E19" s="4" t="s">
        <v>65</v>
      </c>
      <c r="F19" s="5">
        <v>44436</v>
      </c>
      <c r="G19" s="5">
        <v>44437</v>
      </c>
      <c r="H19" s="4">
        <v>1</v>
      </c>
      <c r="I19" s="4">
        <v>1</v>
      </c>
      <c r="J19" s="4">
        <v>1</v>
      </c>
      <c r="K19" s="4" t="s">
        <v>29</v>
      </c>
      <c r="L19" s="4">
        <v>164.43</v>
      </c>
      <c r="M19" s="4">
        <v>164.43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44436</v>
      </c>
      <c r="S19" s="5">
        <v>44440</v>
      </c>
      <c r="T19" s="4" t="s">
        <v>33</v>
      </c>
      <c r="U19" s="4">
        <v>164.43</v>
      </c>
      <c r="V19" s="4">
        <v>0</v>
      </c>
      <c r="W19" s="4">
        <v>0</v>
      </c>
      <c r="X19" s="4">
        <v>2235538</v>
      </c>
    </row>
    <row r="20" s="4" customFormat="1" spans="1:24">
      <c r="A20" s="4">
        <v>16153065871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44436</v>
      </c>
      <c r="G20" s="5">
        <v>44437</v>
      </c>
      <c r="H20" s="4">
        <v>1</v>
      </c>
      <c r="I20" s="4">
        <v>1</v>
      </c>
      <c r="J20" s="4">
        <v>1</v>
      </c>
      <c r="K20" s="4" t="s">
        <v>29</v>
      </c>
      <c r="L20" s="4">
        <v>144.16</v>
      </c>
      <c r="M20" s="4">
        <v>144.16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44436</v>
      </c>
      <c r="S20" s="5">
        <v>44440</v>
      </c>
      <c r="T20" s="4" t="s">
        <v>33</v>
      </c>
      <c r="U20" s="4">
        <v>144.16</v>
      </c>
      <c r="V20" s="4">
        <v>0</v>
      </c>
      <c r="W20" s="4">
        <v>0</v>
      </c>
      <c r="X20" s="4">
        <v>2235604</v>
      </c>
    </row>
    <row r="21" s="4" customFormat="1" spans="1:24">
      <c r="A21" s="4">
        <v>16153222497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44436</v>
      </c>
      <c r="G21" s="5">
        <v>44437</v>
      </c>
      <c r="H21" s="4">
        <v>1</v>
      </c>
      <c r="I21" s="4">
        <v>1</v>
      </c>
      <c r="J21" s="4">
        <v>1</v>
      </c>
      <c r="K21" s="4" t="s">
        <v>29</v>
      </c>
      <c r="L21" s="4">
        <v>485.74</v>
      </c>
      <c r="M21" s="4">
        <v>485.74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44436</v>
      </c>
      <c r="S21" s="5">
        <v>44440</v>
      </c>
      <c r="T21" s="4" t="s">
        <v>33</v>
      </c>
      <c r="U21" s="4">
        <v>485.74</v>
      </c>
      <c r="V21" s="4">
        <v>0</v>
      </c>
      <c r="W21" s="4">
        <v>0</v>
      </c>
      <c r="X21" s="4">
        <v>2235642</v>
      </c>
    </row>
    <row r="22" s="4" customFormat="1" spans="1:24">
      <c r="A22" s="4">
        <v>16153223415</v>
      </c>
      <c r="B22" s="4" t="s">
        <v>25</v>
      </c>
      <c r="C22" s="4" t="s">
        <v>26</v>
      </c>
      <c r="D22" s="4" t="s">
        <v>79</v>
      </c>
      <c r="E22" s="4" t="s">
        <v>65</v>
      </c>
      <c r="F22" s="5">
        <v>44436</v>
      </c>
      <c r="G22" s="5">
        <v>44437</v>
      </c>
      <c r="H22" s="4">
        <v>1</v>
      </c>
      <c r="I22" s="4">
        <v>1</v>
      </c>
      <c r="J22" s="4">
        <v>1</v>
      </c>
      <c r="K22" s="4" t="s">
        <v>29</v>
      </c>
      <c r="L22" s="4">
        <v>103.53</v>
      </c>
      <c r="M22" s="4">
        <v>103.53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44436</v>
      </c>
      <c r="S22" s="5">
        <v>44440</v>
      </c>
      <c r="T22" s="4" t="s">
        <v>33</v>
      </c>
      <c r="U22" s="4">
        <v>103.53</v>
      </c>
      <c r="V22" s="4">
        <v>0</v>
      </c>
      <c r="W22" s="4">
        <v>0</v>
      </c>
      <c r="X22" s="4">
        <v>2235643</v>
      </c>
    </row>
    <row r="23" s="4" customFormat="1" spans="1:24">
      <c r="A23" s="4">
        <v>16153257451</v>
      </c>
      <c r="B23" s="4" t="s">
        <v>25</v>
      </c>
      <c r="C23" s="4" t="s">
        <v>26</v>
      </c>
      <c r="D23" s="4" t="s">
        <v>81</v>
      </c>
      <c r="E23" s="4" t="s">
        <v>82</v>
      </c>
      <c r="F23" s="5">
        <v>44436</v>
      </c>
      <c r="G23" s="5">
        <v>44437</v>
      </c>
      <c r="H23" s="4">
        <v>1</v>
      </c>
      <c r="I23" s="4">
        <v>1</v>
      </c>
      <c r="J23" s="4">
        <v>1</v>
      </c>
      <c r="K23" s="4" t="s">
        <v>29</v>
      </c>
      <c r="L23" s="4">
        <v>162.35</v>
      </c>
      <c r="M23" s="4">
        <v>162.35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44436</v>
      </c>
      <c r="S23" s="5">
        <v>44440</v>
      </c>
      <c r="T23" s="4" t="s">
        <v>33</v>
      </c>
      <c r="U23" s="4">
        <v>162.35</v>
      </c>
      <c r="V23" s="4">
        <v>0</v>
      </c>
      <c r="W23" s="4">
        <v>0</v>
      </c>
      <c r="X23" s="4">
        <v>2235655</v>
      </c>
    </row>
    <row r="24" s="4" customFormat="1" spans="1:24">
      <c r="A24" s="4">
        <v>16153308412</v>
      </c>
      <c r="B24" s="4" t="s">
        <v>25</v>
      </c>
      <c r="C24" s="4" t="s">
        <v>26</v>
      </c>
      <c r="D24" s="4" t="s">
        <v>73</v>
      </c>
      <c r="E24" s="4" t="s">
        <v>74</v>
      </c>
      <c r="F24" s="5">
        <v>44436</v>
      </c>
      <c r="G24" s="5">
        <v>44437</v>
      </c>
      <c r="H24" s="4">
        <v>1</v>
      </c>
      <c r="I24" s="4">
        <v>1</v>
      </c>
      <c r="J24" s="4">
        <v>1</v>
      </c>
      <c r="K24" s="4" t="s">
        <v>29</v>
      </c>
      <c r="L24" s="4">
        <v>144.16</v>
      </c>
      <c r="M24" s="4">
        <v>144.16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44436</v>
      </c>
      <c r="S24" s="5">
        <v>44440</v>
      </c>
      <c r="T24" s="4" t="s">
        <v>33</v>
      </c>
      <c r="U24" s="4">
        <v>144.16</v>
      </c>
      <c r="V24" s="4">
        <v>0</v>
      </c>
      <c r="W24" s="4">
        <v>0</v>
      </c>
      <c r="X24" s="4">
        <v>2235666</v>
      </c>
    </row>
    <row r="25" s="4" customFormat="1" spans="1:24">
      <c r="A25" s="4">
        <v>16153458179</v>
      </c>
      <c r="B25" s="4" t="s">
        <v>25</v>
      </c>
      <c r="C25" s="4" t="s">
        <v>26</v>
      </c>
      <c r="D25" s="4" t="s">
        <v>85</v>
      </c>
      <c r="E25" s="4" t="s">
        <v>65</v>
      </c>
      <c r="F25" s="5">
        <v>44436</v>
      </c>
      <c r="G25" s="5">
        <v>44437</v>
      </c>
      <c r="H25" s="4">
        <v>1</v>
      </c>
      <c r="I25" s="4">
        <v>1</v>
      </c>
      <c r="J25" s="4">
        <v>1</v>
      </c>
      <c r="K25" s="4" t="s">
        <v>29</v>
      </c>
      <c r="L25" s="4">
        <v>148.4</v>
      </c>
      <c r="M25" s="4">
        <v>148.4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44436</v>
      </c>
      <c r="S25" s="5">
        <v>44440</v>
      </c>
      <c r="T25" s="4" t="s">
        <v>33</v>
      </c>
      <c r="U25" s="4">
        <v>148.4</v>
      </c>
      <c r="V25" s="4">
        <v>0</v>
      </c>
      <c r="W25" s="4">
        <v>0</v>
      </c>
      <c r="X25" s="4">
        <v>2235697</v>
      </c>
    </row>
    <row r="26" s="4" customFormat="1" spans="1:24">
      <c r="A26" s="4">
        <v>16153458179</v>
      </c>
      <c r="B26" s="4" t="s">
        <v>25</v>
      </c>
      <c r="C26" s="4" t="s">
        <v>37</v>
      </c>
      <c r="D26" s="4" t="s">
        <v>85</v>
      </c>
      <c r="E26" s="4" t="s">
        <v>65</v>
      </c>
      <c r="F26" s="5">
        <v>44436</v>
      </c>
      <c r="G26" s="5">
        <v>44437</v>
      </c>
      <c r="H26" s="4">
        <v>1</v>
      </c>
      <c r="I26" s="4">
        <v>1</v>
      </c>
      <c r="J26" s="4">
        <v>1</v>
      </c>
      <c r="K26" s="4" t="s">
        <v>29</v>
      </c>
      <c r="L26" s="4">
        <v>-148.4</v>
      </c>
      <c r="M26" s="4">
        <v>-148.4</v>
      </c>
      <c r="N26" s="4" t="s">
        <v>86</v>
      </c>
      <c r="O26" s="4" t="s">
        <v>31</v>
      </c>
      <c r="P26" s="4" t="s">
        <v>32</v>
      </c>
      <c r="Q26" s="4">
        <v>0</v>
      </c>
      <c r="R26" s="6">
        <v>44436</v>
      </c>
      <c r="S26" s="5">
        <v>44440</v>
      </c>
      <c r="T26" s="4" t="s">
        <v>33</v>
      </c>
      <c r="U26" s="4">
        <v>-148.4</v>
      </c>
      <c r="V26" s="4">
        <v>0</v>
      </c>
      <c r="W26" s="4">
        <v>0</v>
      </c>
      <c r="X26" s="4">
        <v>2235697</v>
      </c>
    </row>
    <row r="27" s="4" customFormat="1" spans="1:24">
      <c r="A27" s="4">
        <v>16153560149</v>
      </c>
      <c r="B27" s="4" t="s">
        <v>25</v>
      </c>
      <c r="C27" s="4" t="s">
        <v>26</v>
      </c>
      <c r="D27" s="4" t="s">
        <v>87</v>
      </c>
      <c r="E27" s="4" t="s">
        <v>88</v>
      </c>
      <c r="F27" s="5">
        <v>44436</v>
      </c>
      <c r="G27" s="5">
        <v>44437</v>
      </c>
      <c r="H27" s="4">
        <v>1</v>
      </c>
      <c r="I27" s="4">
        <v>1</v>
      </c>
      <c r="J27" s="4">
        <v>1</v>
      </c>
      <c r="K27" s="4" t="s">
        <v>29</v>
      </c>
      <c r="L27" s="4">
        <v>429.97</v>
      </c>
      <c r="M27" s="4">
        <v>429.97</v>
      </c>
      <c r="N27" s="4" t="s">
        <v>89</v>
      </c>
      <c r="O27" s="4" t="s">
        <v>31</v>
      </c>
      <c r="P27" s="4" t="s">
        <v>32</v>
      </c>
      <c r="Q27" s="4">
        <v>0</v>
      </c>
      <c r="R27" s="6">
        <v>44436</v>
      </c>
      <c r="S27" s="5">
        <v>44440</v>
      </c>
      <c r="T27" s="4" t="s">
        <v>33</v>
      </c>
      <c r="U27" s="4">
        <v>429.97</v>
      </c>
      <c r="V27" s="4">
        <v>0</v>
      </c>
      <c r="W27" s="4">
        <v>0</v>
      </c>
      <c r="X27" s="4">
        <v>2235726</v>
      </c>
    </row>
    <row r="28" s="4" customFormat="1" spans="1:24">
      <c r="A28" s="4">
        <v>16153563960</v>
      </c>
      <c r="B28" s="4" t="s">
        <v>25</v>
      </c>
      <c r="C28" s="4" t="s">
        <v>26</v>
      </c>
      <c r="D28" s="4" t="s">
        <v>90</v>
      </c>
      <c r="E28" s="4" t="s">
        <v>91</v>
      </c>
      <c r="F28" s="5">
        <v>44436</v>
      </c>
      <c r="G28" s="5">
        <v>44437</v>
      </c>
      <c r="H28" s="4">
        <v>1</v>
      </c>
      <c r="I28" s="4">
        <v>1</v>
      </c>
      <c r="J28" s="4">
        <v>1</v>
      </c>
      <c r="K28" s="4" t="s">
        <v>29</v>
      </c>
      <c r="L28" s="4">
        <v>253.59</v>
      </c>
      <c r="M28" s="4">
        <v>253.59</v>
      </c>
      <c r="N28" s="4" t="s">
        <v>92</v>
      </c>
      <c r="O28" s="4" t="s">
        <v>31</v>
      </c>
      <c r="P28" s="4" t="s">
        <v>32</v>
      </c>
      <c r="Q28" s="4">
        <v>0</v>
      </c>
      <c r="R28" s="6">
        <v>44436</v>
      </c>
      <c r="S28" s="5">
        <v>44440</v>
      </c>
      <c r="T28" s="4" t="s">
        <v>33</v>
      </c>
      <c r="U28" s="4">
        <v>253.59</v>
      </c>
      <c r="V28" s="4">
        <v>0</v>
      </c>
      <c r="W28" s="4">
        <v>0</v>
      </c>
      <c r="X28" s="4">
        <v>2235727</v>
      </c>
    </row>
    <row r="29" s="4" customFormat="1" spans="1:24">
      <c r="A29" s="4">
        <v>16153896816</v>
      </c>
      <c r="B29" s="4" t="s">
        <v>25</v>
      </c>
      <c r="C29" s="4" t="s">
        <v>26</v>
      </c>
      <c r="D29" s="4" t="s">
        <v>93</v>
      </c>
      <c r="E29" s="4" t="s">
        <v>94</v>
      </c>
      <c r="F29" s="5">
        <v>44436</v>
      </c>
      <c r="G29" s="5">
        <v>44437</v>
      </c>
      <c r="H29" s="4">
        <v>1</v>
      </c>
      <c r="I29" s="4">
        <v>1</v>
      </c>
      <c r="J29" s="4">
        <v>1</v>
      </c>
      <c r="K29" s="4" t="s">
        <v>29</v>
      </c>
      <c r="L29" s="4">
        <v>76.65</v>
      </c>
      <c r="M29" s="4">
        <v>76.65</v>
      </c>
      <c r="N29" s="4" t="s">
        <v>95</v>
      </c>
      <c r="O29" s="4" t="s">
        <v>31</v>
      </c>
      <c r="P29" s="4" t="s">
        <v>32</v>
      </c>
      <c r="Q29" s="4">
        <v>0</v>
      </c>
      <c r="R29" s="6">
        <v>44436</v>
      </c>
      <c r="S29" s="5">
        <v>44440</v>
      </c>
      <c r="T29" s="4" t="s">
        <v>33</v>
      </c>
      <c r="U29" s="4">
        <v>76.65</v>
      </c>
      <c r="V29" s="4">
        <v>0</v>
      </c>
      <c r="W29" s="4">
        <v>0</v>
      </c>
      <c r="X29" s="4">
        <v>2235810</v>
      </c>
    </row>
    <row r="30" s="4" customFormat="1" spans="1:24">
      <c r="A30" s="4">
        <v>16153946339</v>
      </c>
      <c r="B30" s="4" t="s">
        <v>25</v>
      </c>
      <c r="C30" s="4" t="s">
        <v>26</v>
      </c>
      <c r="D30" s="4" t="s">
        <v>96</v>
      </c>
      <c r="E30" s="4" t="s">
        <v>97</v>
      </c>
      <c r="F30" s="5">
        <v>44436</v>
      </c>
      <c r="G30" s="5">
        <v>44437</v>
      </c>
      <c r="H30" s="4">
        <v>1</v>
      </c>
      <c r="I30" s="4">
        <v>1</v>
      </c>
      <c r="J30" s="4">
        <v>1</v>
      </c>
      <c r="K30" s="4" t="s">
        <v>29</v>
      </c>
      <c r="L30" s="4">
        <v>130.94</v>
      </c>
      <c r="M30" s="4">
        <v>130.94</v>
      </c>
      <c r="N30" s="4" t="s">
        <v>98</v>
      </c>
      <c r="O30" s="4" t="s">
        <v>31</v>
      </c>
      <c r="P30" s="4" t="s">
        <v>32</v>
      </c>
      <c r="Q30" s="4">
        <v>0</v>
      </c>
      <c r="R30" s="6">
        <v>44436</v>
      </c>
      <c r="S30" s="5">
        <v>44440</v>
      </c>
      <c r="T30" s="4" t="s">
        <v>33</v>
      </c>
      <c r="U30" s="4">
        <v>130.94</v>
      </c>
      <c r="V30" s="4">
        <v>0</v>
      </c>
      <c r="W30" s="4">
        <v>0</v>
      </c>
      <c r="X30" s="4">
        <v>2235819</v>
      </c>
    </row>
    <row r="31" s="4" customFormat="1" spans="1:24">
      <c r="A31" s="4">
        <v>16153947567</v>
      </c>
      <c r="B31" s="4" t="s">
        <v>25</v>
      </c>
      <c r="C31" s="4" t="s">
        <v>26</v>
      </c>
      <c r="D31" s="4" t="s">
        <v>96</v>
      </c>
      <c r="E31" s="4" t="s">
        <v>97</v>
      </c>
      <c r="F31" s="5">
        <v>44436</v>
      </c>
      <c r="G31" s="5">
        <v>44437</v>
      </c>
      <c r="H31" s="4">
        <v>1</v>
      </c>
      <c r="I31" s="4">
        <v>1</v>
      </c>
      <c r="J31" s="4">
        <v>1</v>
      </c>
      <c r="K31" s="4" t="s">
        <v>29</v>
      </c>
      <c r="L31" s="4">
        <v>130.94</v>
      </c>
      <c r="M31" s="4">
        <v>130.94</v>
      </c>
      <c r="N31" s="4" t="s">
        <v>99</v>
      </c>
      <c r="O31" s="4" t="s">
        <v>31</v>
      </c>
      <c r="P31" s="4" t="s">
        <v>32</v>
      </c>
      <c r="Q31" s="4">
        <v>0</v>
      </c>
      <c r="R31" s="6">
        <v>44436</v>
      </c>
      <c r="S31" s="5">
        <v>44440</v>
      </c>
      <c r="T31" s="4" t="s">
        <v>33</v>
      </c>
      <c r="U31" s="4">
        <v>130.94</v>
      </c>
      <c r="V31" s="4">
        <v>0</v>
      </c>
      <c r="W31" s="4">
        <v>0</v>
      </c>
      <c r="X31" s="4">
        <v>2235821</v>
      </c>
    </row>
    <row r="32" s="4" customFormat="1" spans="1:24">
      <c r="A32" s="4">
        <v>16153957839</v>
      </c>
      <c r="B32" s="4" t="s">
        <v>25</v>
      </c>
      <c r="C32" s="4" t="s">
        <v>26</v>
      </c>
      <c r="D32" s="4" t="s">
        <v>100</v>
      </c>
      <c r="E32" s="4" t="s">
        <v>101</v>
      </c>
      <c r="F32" s="5">
        <v>44436</v>
      </c>
      <c r="G32" s="5">
        <v>44437</v>
      </c>
      <c r="H32" s="4">
        <v>1</v>
      </c>
      <c r="I32" s="4">
        <v>1</v>
      </c>
      <c r="J32" s="4">
        <v>1</v>
      </c>
      <c r="K32" s="4" t="s">
        <v>29</v>
      </c>
      <c r="L32" s="4">
        <v>65.03</v>
      </c>
      <c r="M32" s="4">
        <v>65.03</v>
      </c>
      <c r="N32" s="4" t="s">
        <v>102</v>
      </c>
      <c r="O32" s="4" t="s">
        <v>31</v>
      </c>
      <c r="P32" s="4" t="s">
        <v>32</v>
      </c>
      <c r="Q32" s="4">
        <v>0</v>
      </c>
      <c r="R32" s="6">
        <v>44436</v>
      </c>
      <c r="S32" s="5">
        <v>44440</v>
      </c>
      <c r="T32" s="4" t="s">
        <v>33</v>
      </c>
      <c r="U32" s="4">
        <v>65.03</v>
      </c>
      <c r="V32" s="4">
        <v>0</v>
      </c>
      <c r="W32" s="4">
        <v>0</v>
      </c>
      <c r="X32" s="4">
        <v>2235830</v>
      </c>
    </row>
    <row r="33" s="4" customFormat="1" spans="1:24">
      <c r="A33" s="4">
        <v>16153947567</v>
      </c>
      <c r="B33" s="4" t="s">
        <v>25</v>
      </c>
      <c r="C33" s="4" t="s">
        <v>37</v>
      </c>
      <c r="D33" s="4" t="s">
        <v>96</v>
      </c>
      <c r="E33" s="4" t="s">
        <v>97</v>
      </c>
      <c r="F33" s="5">
        <v>44436</v>
      </c>
      <c r="G33" s="5">
        <v>44437</v>
      </c>
      <c r="H33" s="4">
        <v>1</v>
      </c>
      <c r="I33" s="4">
        <v>1</v>
      </c>
      <c r="J33" s="4">
        <v>1</v>
      </c>
      <c r="K33" s="4" t="s">
        <v>29</v>
      </c>
      <c r="L33" s="4">
        <v>-130.94</v>
      </c>
      <c r="M33" s="4">
        <v>-130.94</v>
      </c>
      <c r="N33" s="4" t="s">
        <v>99</v>
      </c>
      <c r="O33" s="4" t="s">
        <v>31</v>
      </c>
      <c r="P33" s="4" t="s">
        <v>32</v>
      </c>
      <c r="Q33" s="4">
        <v>0</v>
      </c>
      <c r="R33" s="6">
        <v>44436</v>
      </c>
      <c r="S33" s="5">
        <v>44440</v>
      </c>
      <c r="T33" s="4" t="s">
        <v>33</v>
      </c>
      <c r="U33" s="4">
        <v>-130.94</v>
      </c>
      <c r="V33" s="4">
        <v>0</v>
      </c>
      <c r="W33" s="4">
        <v>0</v>
      </c>
      <c r="X33" s="4">
        <v>2235821</v>
      </c>
    </row>
    <row r="34" s="4" customFormat="1" spans="1:24">
      <c r="A34" s="4">
        <v>16154081585</v>
      </c>
      <c r="B34" s="4" t="s">
        <v>25</v>
      </c>
      <c r="C34" s="4" t="s">
        <v>26</v>
      </c>
      <c r="D34" s="4" t="s">
        <v>103</v>
      </c>
      <c r="E34" s="4" t="s">
        <v>104</v>
      </c>
      <c r="F34" s="5">
        <v>44436</v>
      </c>
      <c r="G34" s="5">
        <v>44437</v>
      </c>
      <c r="H34" s="4">
        <v>1</v>
      </c>
      <c r="I34" s="4">
        <v>1</v>
      </c>
      <c r="J34" s="4">
        <v>1</v>
      </c>
      <c r="K34" s="4" t="s">
        <v>29</v>
      </c>
      <c r="L34" s="4">
        <v>666.09</v>
      </c>
      <c r="M34" s="4">
        <v>666.09</v>
      </c>
      <c r="N34" s="4" t="s">
        <v>105</v>
      </c>
      <c r="O34" s="4" t="s">
        <v>31</v>
      </c>
      <c r="P34" s="4" t="s">
        <v>32</v>
      </c>
      <c r="Q34" s="4">
        <v>0</v>
      </c>
      <c r="R34" s="6">
        <v>44436</v>
      </c>
      <c r="S34" s="5">
        <v>44440</v>
      </c>
      <c r="T34" s="4" t="s">
        <v>33</v>
      </c>
      <c r="U34" s="4">
        <v>666.09</v>
      </c>
      <c r="V34" s="4">
        <v>0</v>
      </c>
      <c r="W34" s="4">
        <v>0</v>
      </c>
      <c r="X34" s="4">
        <v>2235861</v>
      </c>
    </row>
    <row r="35" s="4" customFormat="1" spans="1:24">
      <c r="A35" s="4">
        <v>16154122323</v>
      </c>
      <c r="B35" s="4" t="s">
        <v>25</v>
      </c>
      <c r="C35" s="4" t="s">
        <v>26</v>
      </c>
      <c r="D35" s="4" t="s">
        <v>106</v>
      </c>
      <c r="E35" s="4" t="s">
        <v>107</v>
      </c>
      <c r="F35" s="5">
        <v>44436</v>
      </c>
      <c r="G35" s="5">
        <v>44437</v>
      </c>
      <c r="H35" s="4">
        <v>1</v>
      </c>
      <c r="I35" s="4">
        <v>1</v>
      </c>
      <c r="J35" s="4">
        <v>1</v>
      </c>
      <c r="K35" s="4" t="s">
        <v>29</v>
      </c>
      <c r="L35" s="4">
        <v>117.74</v>
      </c>
      <c r="M35" s="4">
        <v>117.74</v>
      </c>
      <c r="N35" s="4" t="s">
        <v>108</v>
      </c>
      <c r="O35" s="4" t="s">
        <v>31</v>
      </c>
      <c r="P35" s="4" t="s">
        <v>32</v>
      </c>
      <c r="Q35" s="4">
        <v>0</v>
      </c>
      <c r="R35" s="6">
        <v>44436</v>
      </c>
      <c r="S35" s="5">
        <v>44440</v>
      </c>
      <c r="T35" s="4" t="s">
        <v>33</v>
      </c>
      <c r="U35" s="4">
        <v>117.74</v>
      </c>
      <c r="V35" s="4">
        <v>0</v>
      </c>
      <c r="W35" s="4">
        <v>0</v>
      </c>
      <c r="X35" s="4">
        <v>2235872</v>
      </c>
    </row>
    <row r="36" s="4" customFormat="1" spans="1:24">
      <c r="A36" s="4">
        <v>16154204731</v>
      </c>
      <c r="B36" s="4" t="s">
        <v>25</v>
      </c>
      <c r="C36" s="4" t="s">
        <v>26</v>
      </c>
      <c r="D36" s="4" t="s">
        <v>100</v>
      </c>
      <c r="E36" s="4" t="s">
        <v>109</v>
      </c>
      <c r="F36" s="5">
        <v>44436</v>
      </c>
      <c r="G36" s="5">
        <v>44437</v>
      </c>
      <c r="H36" s="4">
        <v>1</v>
      </c>
      <c r="I36" s="4">
        <v>1</v>
      </c>
      <c r="J36" s="4">
        <v>1</v>
      </c>
      <c r="K36" s="4" t="s">
        <v>29</v>
      </c>
      <c r="L36" s="4">
        <v>73.97</v>
      </c>
      <c r="M36" s="4">
        <v>73.97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44436</v>
      </c>
      <c r="S36" s="5">
        <v>44440</v>
      </c>
      <c r="T36" s="4" t="s">
        <v>33</v>
      </c>
      <c r="U36" s="4">
        <v>73.97</v>
      </c>
      <c r="V36" s="4">
        <v>0</v>
      </c>
      <c r="W36" s="4">
        <v>0</v>
      </c>
      <c r="X36" s="4">
        <v>2235889</v>
      </c>
    </row>
    <row r="37" s="4" customFormat="1" spans="1:24">
      <c r="A37" s="4">
        <v>16154258329</v>
      </c>
      <c r="B37" s="4" t="s">
        <v>25</v>
      </c>
      <c r="C37" s="4" t="s">
        <v>26</v>
      </c>
      <c r="D37" s="4" t="s">
        <v>111</v>
      </c>
      <c r="E37" s="4" t="s">
        <v>112</v>
      </c>
      <c r="F37" s="5">
        <v>44436</v>
      </c>
      <c r="G37" s="5">
        <v>44437</v>
      </c>
      <c r="H37" s="4">
        <v>1</v>
      </c>
      <c r="I37" s="4">
        <v>1</v>
      </c>
      <c r="J37" s="4">
        <v>1</v>
      </c>
      <c r="K37" s="4" t="s">
        <v>29</v>
      </c>
      <c r="L37" s="4">
        <v>853.57</v>
      </c>
      <c r="M37" s="4">
        <v>853.57</v>
      </c>
      <c r="N37" s="4" t="s">
        <v>113</v>
      </c>
      <c r="O37" s="4" t="s">
        <v>31</v>
      </c>
      <c r="P37" s="4" t="s">
        <v>32</v>
      </c>
      <c r="Q37" s="4">
        <v>0</v>
      </c>
      <c r="R37" s="6">
        <v>44436</v>
      </c>
      <c r="S37" s="5">
        <v>44440</v>
      </c>
      <c r="T37" s="4" t="s">
        <v>33</v>
      </c>
      <c r="U37" s="4">
        <v>853.57</v>
      </c>
      <c r="V37" s="4">
        <v>0</v>
      </c>
      <c r="W37" s="4">
        <v>0</v>
      </c>
      <c r="X37" s="4">
        <v>2235898</v>
      </c>
    </row>
    <row r="38" s="4" customFormat="1" spans="1:24">
      <c r="A38" s="4">
        <v>16154471496</v>
      </c>
      <c r="B38" s="4" t="s">
        <v>25</v>
      </c>
      <c r="C38" s="4" t="s">
        <v>26</v>
      </c>
      <c r="D38" s="4" t="s">
        <v>114</v>
      </c>
      <c r="E38" s="4" t="s">
        <v>115</v>
      </c>
      <c r="F38" s="5">
        <v>44436</v>
      </c>
      <c r="G38" s="5">
        <v>44437</v>
      </c>
      <c r="H38" s="4">
        <v>2</v>
      </c>
      <c r="I38" s="4">
        <v>1</v>
      </c>
      <c r="J38" s="4">
        <v>2</v>
      </c>
      <c r="K38" s="4" t="s">
        <v>29</v>
      </c>
      <c r="L38" s="4">
        <v>243.6</v>
      </c>
      <c r="M38" s="4">
        <v>243.6</v>
      </c>
      <c r="N38" s="4" t="s">
        <v>116</v>
      </c>
      <c r="O38" s="4" t="s">
        <v>31</v>
      </c>
      <c r="P38" s="4" t="s">
        <v>32</v>
      </c>
      <c r="Q38" s="4">
        <v>0</v>
      </c>
      <c r="R38" s="6">
        <v>44436</v>
      </c>
      <c r="S38" s="5">
        <v>44440</v>
      </c>
      <c r="T38" s="4" t="s">
        <v>33</v>
      </c>
      <c r="U38" s="4">
        <v>243.6</v>
      </c>
      <c r="V38" s="4">
        <v>0</v>
      </c>
      <c r="W38" s="4">
        <v>0</v>
      </c>
      <c r="X38" s="4">
        <v>2235943</v>
      </c>
    </row>
    <row r="39" s="4" customFormat="1" spans="1:24">
      <c r="A39" s="4">
        <v>16154533978</v>
      </c>
      <c r="B39" s="4" t="s">
        <v>25</v>
      </c>
      <c r="C39" s="4" t="s">
        <v>26</v>
      </c>
      <c r="D39" s="4" t="s">
        <v>117</v>
      </c>
      <c r="E39" s="4" t="s">
        <v>118</v>
      </c>
      <c r="F39" s="5">
        <v>44436</v>
      </c>
      <c r="G39" s="5">
        <v>44437</v>
      </c>
      <c r="H39" s="4">
        <v>1</v>
      </c>
      <c r="I39" s="4">
        <v>1</v>
      </c>
      <c r="J39" s="4">
        <v>1</v>
      </c>
      <c r="K39" s="4" t="s">
        <v>29</v>
      </c>
      <c r="L39" s="4">
        <v>604.83</v>
      </c>
      <c r="M39" s="4">
        <v>604.83</v>
      </c>
      <c r="N39" s="4" t="s">
        <v>119</v>
      </c>
      <c r="O39" s="4" t="s">
        <v>31</v>
      </c>
      <c r="P39" s="4" t="s">
        <v>32</v>
      </c>
      <c r="Q39" s="4">
        <v>0</v>
      </c>
      <c r="R39" s="6">
        <v>44436</v>
      </c>
      <c r="S39" s="5">
        <v>44440</v>
      </c>
      <c r="T39" s="4" t="s">
        <v>33</v>
      </c>
      <c r="U39" s="4">
        <v>604.83</v>
      </c>
      <c r="V39" s="4">
        <v>0</v>
      </c>
      <c r="W39" s="4">
        <v>0</v>
      </c>
      <c r="X39" s="4">
        <v>2235955</v>
      </c>
    </row>
    <row r="40" s="4" customFormat="1" spans="1:24">
      <c r="A40" s="4">
        <v>16154644426</v>
      </c>
      <c r="B40" s="4" t="s">
        <v>25</v>
      </c>
      <c r="C40" s="4" t="s">
        <v>26</v>
      </c>
      <c r="D40" s="4" t="s">
        <v>120</v>
      </c>
      <c r="E40" s="4" t="s">
        <v>121</v>
      </c>
      <c r="F40" s="5">
        <v>44436</v>
      </c>
      <c r="G40" s="5">
        <v>44437</v>
      </c>
      <c r="H40" s="4">
        <v>1</v>
      </c>
      <c r="I40" s="4">
        <v>1</v>
      </c>
      <c r="J40" s="4">
        <v>1</v>
      </c>
      <c r="K40" s="4" t="s">
        <v>29</v>
      </c>
      <c r="L40" s="4">
        <v>185.47</v>
      </c>
      <c r="M40" s="4">
        <v>185.47</v>
      </c>
      <c r="N40" s="4" t="s">
        <v>122</v>
      </c>
      <c r="O40" s="4" t="s">
        <v>31</v>
      </c>
      <c r="P40" s="4" t="s">
        <v>32</v>
      </c>
      <c r="Q40" s="4">
        <v>0</v>
      </c>
      <c r="R40" s="6">
        <v>44436</v>
      </c>
      <c r="S40" s="5">
        <v>44440</v>
      </c>
      <c r="T40" s="4" t="s">
        <v>33</v>
      </c>
      <c r="U40" s="4">
        <v>185.47</v>
      </c>
      <c r="V40" s="4">
        <v>0</v>
      </c>
      <c r="W40" s="4">
        <v>0</v>
      </c>
      <c r="X40" s="4">
        <v>2235981</v>
      </c>
    </row>
    <row r="41" s="4" customFormat="1" spans="1:24">
      <c r="A41" s="4">
        <v>16154644426</v>
      </c>
      <c r="B41" s="4" t="s">
        <v>25</v>
      </c>
      <c r="C41" s="4" t="s">
        <v>37</v>
      </c>
      <c r="D41" s="4" t="s">
        <v>120</v>
      </c>
      <c r="E41" s="4" t="s">
        <v>121</v>
      </c>
      <c r="F41" s="5">
        <v>44436</v>
      </c>
      <c r="G41" s="5">
        <v>44437</v>
      </c>
      <c r="H41" s="4">
        <v>1</v>
      </c>
      <c r="I41" s="4">
        <v>1</v>
      </c>
      <c r="J41" s="4">
        <v>1</v>
      </c>
      <c r="K41" s="4" t="s">
        <v>29</v>
      </c>
      <c r="L41" s="4">
        <v>-185.47</v>
      </c>
      <c r="M41" s="4">
        <v>-185.47</v>
      </c>
      <c r="N41" s="4" t="s">
        <v>122</v>
      </c>
      <c r="O41" s="4" t="s">
        <v>31</v>
      </c>
      <c r="P41" s="4" t="s">
        <v>32</v>
      </c>
      <c r="Q41" s="4">
        <v>0</v>
      </c>
      <c r="R41" s="6">
        <v>44436</v>
      </c>
      <c r="S41" s="5">
        <v>44440</v>
      </c>
      <c r="T41" s="4" t="s">
        <v>33</v>
      </c>
      <c r="U41" s="4">
        <v>-185.47</v>
      </c>
      <c r="V41" s="4">
        <v>0</v>
      </c>
      <c r="W41" s="4">
        <v>0</v>
      </c>
      <c r="X41" s="4">
        <v>2235981</v>
      </c>
    </row>
    <row r="42" s="4" customFormat="1" spans="1:24">
      <c r="A42" s="4">
        <v>16158836371</v>
      </c>
      <c r="B42" s="4" t="s">
        <v>25</v>
      </c>
      <c r="C42" s="4" t="s">
        <v>26</v>
      </c>
      <c r="D42" s="4" t="s">
        <v>123</v>
      </c>
      <c r="E42" s="4" t="s">
        <v>124</v>
      </c>
      <c r="F42" s="5">
        <v>44436</v>
      </c>
      <c r="G42" s="5">
        <v>44437</v>
      </c>
      <c r="H42" s="4">
        <v>1</v>
      </c>
      <c r="I42" s="4">
        <v>1</v>
      </c>
      <c r="J42" s="4">
        <v>1</v>
      </c>
      <c r="K42" s="4" t="s">
        <v>29</v>
      </c>
      <c r="L42" s="4">
        <v>242.87</v>
      </c>
      <c r="M42" s="4">
        <v>242.87</v>
      </c>
      <c r="N42" s="4" t="s">
        <v>125</v>
      </c>
      <c r="O42" s="4" t="s">
        <v>31</v>
      </c>
      <c r="P42" s="4" t="s">
        <v>32</v>
      </c>
      <c r="Q42" s="4">
        <v>0</v>
      </c>
      <c r="R42" s="6">
        <v>44436</v>
      </c>
      <c r="S42" s="5">
        <v>44440</v>
      </c>
      <c r="T42" s="4" t="s">
        <v>33</v>
      </c>
      <c r="U42" s="4">
        <v>242.87</v>
      </c>
      <c r="V42" s="4">
        <v>0</v>
      </c>
      <c r="W42" s="4">
        <v>0</v>
      </c>
      <c r="X42" s="4">
        <v>2236017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0" workbookViewId="0">
      <selection activeCell="A42" sqref="A42:A44"/>
    </sheetView>
  </sheetViews>
  <sheetFormatPr defaultColWidth="9" defaultRowHeight="13.5"/>
  <cols>
    <col min="1" max="1" width="15.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4">
        <v>16080745290</v>
      </c>
      <c r="B2" s="5">
        <v>44430</v>
      </c>
      <c r="C2" s="5">
        <v>44437</v>
      </c>
      <c r="D2" s="4">
        <v>2339.92</v>
      </c>
      <c r="E2" s="4" t="str">
        <f>VLOOKUP(A2,HOP!A:L,12,0)</f>
        <v>2339.92</v>
      </c>
      <c r="F2" s="4" t="str">
        <f>VLOOKUP(A2,HOP!A:C,3,0)</f>
        <v>2225530</v>
      </c>
      <c r="G2" s="4">
        <f>D2-E2</f>
        <v>0</v>
      </c>
      <c r="H2" s="4" t="str">
        <f>$H$1&amp;F2</f>
        <v>，2225530</v>
      </c>
      <c r="I2" s="4" t="str">
        <f>VLOOKUP(A2,HOP!A:T,20,0)</f>
        <v>直连</v>
      </c>
    </row>
    <row r="3" s="4" customFormat="1" hidden="1" spans="1:9">
      <c r="A3" s="4">
        <v>16121456989</v>
      </c>
      <c r="B3" s="5">
        <v>44436</v>
      </c>
      <c r="C3" s="5">
        <v>44437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16126276157</v>
      </c>
      <c r="B4" s="5">
        <v>44436</v>
      </c>
      <c r="C4" s="5">
        <v>44437</v>
      </c>
      <c r="D4" s="4">
        <v>274.05</v>
      </c>
      <c r="E4" s="4" t="str">
        <f>VLOOKUP(A4,HOP!A:L,12,0)</f>
        <v>274.05</v>
      </c>
      <c r="F4" s="4" t="str">
        <f>VLOOKUP(A4,HOP!A:C,3,0)</f>
        <v>2231314</v>
      </c>
      <c r="G4" s="4">
        <f>D4-E4</f>
        <v>0</v>
      </c>
      <c r="H4" s="4" t="str">
        <f>$H$1&amp;F4</f>
        <v>，2231314</v>
      </c>
      <c r="I4" s="4" t="str">
        <f>VLOOKUP(A4,HOP!A:T,20,0)</f>
        <v>直连</v>
      </c>
    </row>
    <row r="5" s="4" customFormat="1" spans="1:9">
      <c r="A5" s="4">
        <v>16136193489</v>
      </c>
      <c r="B5" s="5">
        <v>44436</v>
      </c>
      <c r="C5" s="5">
        <v>44437</v>
      </c>
      <c r="D5" s="4">
        <v>227.49</v>
      </c>
      <c r="E5" s="4" t="str">
        <f>VLOOKUP(A5,HOP!A:L,12,0)</f>
        <v>227.49</v>
      </c>
      <c r="F5" s="4" t="str">
        <f>VLOOKUP(A5,HOP!A:C,3,0)</f>
        <v>2232888</v>
      </c>
      <c r="G5" s="4">
        <f>D5-E5</f>
        <v>0</v>
      </c>
      <c r="H5" s="4" t="str">
        <f>$H$1&amp;F5</f>
        <v>，2232888</v>
      </c>
      <c r="I5" s="4" t="str">
        <f>VLOOKUP(A5,HOP!A:T,20,0)</f>
        <v>直连</v>
      </c>
    </row>
    <row r="6" s="4" customFormat="1" spans="1:9">
      <c r="A6" s="4">
        <v>16138553946</v>
      </c>
      <c r="B6" s="5">
        <v>44436</v>
      </c>
      <c r="C6" s="5">
        <v>44437</v>
      </c>
      <c r="D6" s="4">
        <v>224.47</v>
      </c>
      <c r="E6" s="4" t="str">
        <f>VLOOKUP(A6,HOP!A:L,12,0)</f>
        <v>224.47</v>
      </c>
      <c r="F6" s="4" t="str">
        <f>VLOOKUP(A6,HOP!A:C,3,0)</f>
        <v>2233291</v>
      </c>
      <c r="G6" s="4">
        <f>D6-E6</f>
        <v>0</v>
      </c>
      <c r="H6" s="4" t="str">
        <f>$H$1&amp;F6</f>
        <v>，2233291</v>
      </c>
      <c r="I6" s="4" t="str">
        <f>VLOOKUP(A6,HOP!A:T,20,0)</f>
        <v>直连</v>
      </c>
    </row>
    <row r="7" s="4" customFormat="1" spans="1:9">
      <c r="A7" s="4">
        <v>16138624235</v>
      </c>
      <c r="B7" s="5">
        <v>44434</v>
      </c>
      <c r="C7" s="5">
        <v>44437</v>
      </c>
      <c r="D7" s="4">
        <v>1308.06</v>
      </c>
      <c r="E7" s="4" t="str">
        <f>VLOOKUP(A7,HOP!A:L,12,0)</f>
        <v>1308.06</v>
      </c>
      <c r="F7" s="4" t="str">
        <f>VLOOKUP(A7,HOP!A:C,3,0)</f>
        <v>2233307</v>
      </c>
      <c r="G7" s="4">
        <f>D7-E7</f>
        <v>0</v>
      </c>
      <c r="H7" s="4" t="str">
        <f>$H$1&amp;F7</f>
        <v>，2233307</v>
      </c>
      <c r="I7" s="4" t="str">
        <f>VLOOKUP(A7,HOP!A:T,20,0)</f>
        <v>直连</v>
      </c>
    </row>
    <row r="8" s="4" customFormat="1" spans="1:9">
      <c r="A8" s="4">
        <v>16139241911</v>
      </c>
      <c r="B8" s="5">
        <v>44435</v>
      </c>
      <c r="C8" s="5">
        <v>44437</v>
      </c>
      <c r="D8" s="4">
        <v>597</v>
      </c>
      <c r="E8" s="4" t="str">
        <f>VLOOKUP(A8,HOP!A:L,12,0)</f>
        <v>597.00</v>
      </c>
      <c r="F8" s="4" t="str">
        <f>VLOOKUP(A8,HOP!A:C,3,0)</f>
        <v>2233487</v>
      </c>
      <c r="G8" s="4">
        <f>D8-E8</f>
        <v>0</v>
      </c>
      <c r="H8" s="4" t="str">
        <f>$H$1&amp;F8</f>
        <v>，2233487</v>
      </c>
      <c r="I8" s="4" t="str">
        <f>VLOOKUP(A8,HOP!A:T,20,0)</f>
        <v>直连</v>
      </c>
    </row>
    <row r="9" s="4" customFormat="1" spans="1:9">
      <c r="A9" s="4">
        <v>16139263211</v>
      </c>
      <c r="B9" s="5">
        <v>44435</v>
      </c>
      <c r="C9" s="5">
        <v>44437</v>
      </c>
      <c r="D9" s="4">
        <v>597</v>
      </c>
      <c r="E9" s="4" t="str">
        <f>VLOOKUP(A9,HOP!A:L,12,0)</f>
        <v>597.00</v>
      </c>
      <c r="F9" s="4" t="str">
        <f>VLOOKUP(A9,HOP!A:C,3,0)</f>
        <v>2233495</v>
      </c>
      <c r="G9" s="4">
        <f>D9-E9</f>
        <v>0</v>
      </c>
      <c r="H9" s="4" t="str">
        <f>$H$1&amp;F9</f>
        <v>，2233495</v>
      </c>
      <c r="I9" s="4" t="str">
        <f>VLOOKUP(A9,HOP!A:T,20,0)</f>
        <v>直连</v>
      </c>
    </row>
    <row r="10" s="4" customFormat="1" spans="1:9">
      <c r="A10" s="4">
        <v>16142695197</v>
      </c>
      <c r="B10" s="5">
        <v>44435</v>
      </c>
      <c r="C10" s="5">
        <v>44437</v>
      </c>
      <c r="D10" s="4">
        <v>249.7</v>
      </c>
      <c r="E10" s="4" t="str">
        <f>VLOOKUP(A10,HOP!A:L,12,0)</f>
        <v>249.70</v>
      </c>
      <c r="F10" s="4" t="str">
        <f>VLOOKUP(A10,HOP!A:C,3,0)</f>
        <v>2234361</v>
      </c>
      <c r="G10" s="4">
        <f>D10-E10</f>
        <v>0</v>
      </c>
      <c r="H10" s="4" t="str">
        <f>$H$1&amp;F10</f>
        <v>，2234361</v>
      </c>
      <c r="I10" s="4" t="str">
        <f>VLOOKUP(A10,HOP!A:T,20,0)</f>
        <v>直连</v>
      </c>
    </row>
    <row r="11" s="4" customFormat="1" spans="1:9">
      <c r="A11" s="4">
        <v>16148374034</v>
      </c>
      <c r="B11" s="5">
        <v>44435</v>
      </c>
      <c r="C11" s="5">
        <v>44437</v>
      </c>
      <c r="D11" s="4">
        <v>524.62</v>
      </c>
      <c r="E11" s="4" t="str">
        <f>VLOOKUP(A11,HOP!A:L,12,0)</f>
        <v>524.62</v>
      </c>
      <c r="F11" s="4" t="str">
        <f>VLOOKUP(A11,HOP!A:C,3,0)</f>
        <v>2234678</v>
      </c>
      <c r="G11" s="4">
        <f>D11-E11</f>
        <v>0</v>
      </c>
      <c r="H11" s="4" t="str">
        <f>$H$1&amp;F11</f>
        <v>，2234678</v>
      </c>
      <c r="I11" s="4" t="str">
        <f>VLOOKUP(A11,HOP!A:T,20,0)</f>
        <v>直连</v>
      </c>
    </row>
    <row r="12" s="4" customFormat="1" hidden="1" spans="1:9">
      <c r="A12" s="4">
        <v>16150605088</v>
      </c>
      <c r="B12" s="5">
        <v>44436</v>
      </c>
      <c r="C12" s="5">
        <v>44437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16151505933</v>
      </c>
      <c r="B13" s="5">
        <v>44436</v>
      </c>
      <c r="C13" s="5">
        <v>44437</v>
      </c>
      <c r="D13" s="4">
        <v>124.57</v>
      </c>
      <c r="E13" s="4" t="str">
        <f>VLOOKUP(A13,HOP!A:L,12,0)</f>
        <v>124.57</v>
      </c>
      <c r="F13" s="4" t="str">
        <f>VLOOKUP(A13,HOP!A:C,3,0)</f>
        <v>2235338</v>
      </c>
      <c r="G13" s="4">
        <f>D13-E13</f>
        <v>0</v>
      </c>
      <c r="H13" s="4" t="str">
        <f>$H$1&amp;F13</f>
        <v>，2235338</v>
      </c>
      <c r="I13" s="4" t="str">
        <f>VLOOKUP(A13,HOP!A:T,20,0)</f>
        <v>直连</v>
      </c>
    </row>
    <row r="14" s="4" customFormat="1" spans="1:9">
      <c r="A14" s="4">
        <v>16151899308</v>
      </c>
      <c r="B14" s="5">
        <v>44436</v>
      </c>
      <c r="C14" s="5">
        <v>44437</v>
      </c>
      <c r="D14" s="4">
        <v>169.51</v>
      </c>
      <c r="E14" s="4" t="str">
        <f>VLOOKUP(A14,HOP!A:L,12,0)</f>
        <v>169.51</v>
      </c>
      <c r="F14" s="4" t="str">
        <f>VLOOKUP(A14,HOP!A:C,3,0)</f>
        <v>2235415</v>
      </c>
      <c r="G14" s="4">
        <f>D14-E14</f>
        <v>0</v>
      </c>
      <c r="H14" s="4" t="str">
        <f>$H$1&amp;F14</f>
        <v>，2235415</v>
      </c>
      <c r="I14" s="4" t="str">
        <f>VLOOKUP(A14,HOP!A:T,20,0)</f>
        <v>直连</v>
      </c>
    </row>
    <row r="15" s="4" customFormat="1" spans="1:9">
      <c r="A15" s="4">
        <v>16152012486</v>
      </c>
      <c r="B15" s="5">
        <v>44436</v>
      </c>
      <c r="C15" s="5">
        <v>44437</v>
      </c>
      <c r="D15" s="4">
        <v>963.71</v>
      </c>
      <c r="E15" s="4" t="str">
        <f>VLOOKUP(A15,HOP!A:L,12,0)</f>
        <v>963.71</v>
      </c>
      <c r="F15" s="4" t="str">
        <f>VLOOKUP(A15,HOP!A:C,3,0)</f>
        <v>2235424</v>
      </c>
      <c r="G15" s="4">
        <f>D15-E15</f>
        <v>0</v>
      </c>
      <c r="H15" s="4" t="str">
        <f>$H$1&amp;F15</f>
        <v>，2235424</v>
      </c>
      <c r="I15" s="4" t="str">
        <f>VLOOKUP(A15,HOP!A:T,20,0)</f>
        <v>直连</v>
      </c>
    </row>
    <row r="16" s="4" customFormat="1" spans="1:9">
      <c r="A16" s="4">
        <v>16152091014</v>
      </c>
      <c r="B16" s="5">
        <v>44436</v>
      </c>
      <c r="C16" s="5">
        <v>44437</v>
      </c>
      <c r="D16" s="4">
        <v>208.67</v>
      </c>
      <c r="E16" s="4" t="str">
        <f>VLOOKUP(A16,HOP!A:L,12,0)</f>
        <v>208.67</v>
      </c>
      <c r="F16" s="4" t="str">
        <f>VLOOKUP(A16,HOP!A:C,3,0)</f>
        <v>2235438</v>
      </c>
      <c r="G16" s="4">
        <f>D16-E16</f>
        <v>0</v>
      </c>
      <c r="H16" s="4" t="str">
        <f>$H$1&amp;F16</f>
        <v>，2235438</v>
      </c>
      <c r="I16" s="4" t="str">
        <f>VLOOKUP(A16,HOP!A:T,20,0)</f>
        <v>直连</v>
      </c>
    </row>
    <row r="17" s="4" customFormat="1" spans="1:9">
      <c r="A17" s="4">
        <v>16152680111</v>
      </c>
      <c r="B17" s="5">
        <v>44436</v>
      </c>
      <c r="C17" s="5">
        <v>44437</v>
      </c>
      <c r="D17" s="4">
        <v>164.43</v>
      </c>
      <c r="E17" s="4" t="str">
        <f>VLOOKUP(A17,HOP!A:L,12,0)</f>
        <v>164.43</v>
      </c>
      <c r="F17" s="4" t="str">
        <f>VLOOKUP(A17,HOP!A:C,3,0)</f>
        <v>2235538</v>
      </c>
      <c r="G17" s="4">
        <f>D17-E17</f>
        <v>0</v>
      </c>
      <c r="H17" s="4" t="str">
        <f>$H$1&amp;F17</f>
        <v>，2235538</v>
      </c>
      <c r="I17" s="4" t="str">
        <f>VLOOKUP(A17,HOP!A:T,20,0)</f>
        <v>直连</v>
      </c>
    </row>
    <row r="18" s="4" customFormat="1" spans="1:9">
      <c r="A18" s="4">
        <v>16153065871</v>
      </c>
      <c r="B18" s="5">
        <v>44436</v>
      </c>
      <c r="C18" s="5">
        <v>44437</v>
      </c>
      <c r="D18" s="4">
        <v>144.16</v>
      </c>
      <c r="E18" s="4" t="str">
        <f>VLOOKUP(A18,HOP!A:L,12,0)</f>
        <v>144.16</v>
      </c>
      <c r="F18" s="4" t="str">
        <f>VLOOKUP(A18,HOP!A:C,3,0)</f>
        <v>2235604</v>
      </c>
      <c r="G18" s="4">
        <f>D18-E18</f>
        <v>0</v>
      </c>
      <c r="H18" s="4" t="str">
        <f>$H$1&amp;F18</f>
        <v>，2235604</v>
      </c>
      <c r="I18" s="4" t="str">
        <f>VLOOKUP(A18,HOP!A:T,20,0)</f>
        <v>直连</v>
      </c>
    </row>
    <row r="19" s="4" customFormat="1" spans="1:9">
      <c r="A19" s="4">
        <v>16153222497</v>
      </c>
      <c r="B19" s="5">
        <v>44436</v>
      </c>
      <c r="C19" s="5">
        <v>44437</v>
      </c>
      <c r="D19" s="4">
        <v>485.74</v>
      </c>
      <c r="E19" s="4" t="str">
        <f>VLOOKUP(A19,HOP!A:L,12,0)</f>
        <v>485.74</v>
      </c>
      <c r="F19" s="4" t="str">
        <f>VLOOKUP(A19,HOP!A:C,3,0)</f>
        <v>2235642</v>
      </c>
      <c r="G19" s="4">
        <f>D19-E19</f>
        <v>0</v>
      </c>
      <c r="H19" s="4" t="str">
        <f>$H$1&amp;F19</f>
        <v>，2235642</v>
      </c>
      <c r="I19" s="4" t="str">
        <f>VLOOKUP(A19,HOP!A:T,20,0)</f>
        <v>直连</v>
      </c>
    </row>
    <row r="20" s="4" customFormat="1" spans="1:9">
      <c r="A20" s="4">
        <v>16153223415</v>
      </c>
      <c r="B20" s="5">
        <v>44436</v>
      </c>
      <c r="C20" s="5">
        <v>44437</v>
      </c>
      <c r="D20" s="4">
        <v>103.53</v>
      </c>
      <c r="E20" s="4" t="str">
        <f>VLOOKUP(A20,HOP!A:L,12,0)</f>
        <v>103.53</v>
      </c>
      <c r="F20" s="4" t="str">
        <f>VLOOKUP(A20,HOP!A:C,3,0)</f>
        <v>2235643</v>
      </c>
      <c r="G20" s="4">
        <f>D20-E20</f>
        <v>0</v>
      </c>
      <c r="H20" s="4" t="str">
        <f>$H$1&amp;F20</f>
        <v>，2235643</v>
      </c>
      <c r="I20" s="4" t="str">
        <f>VLOOKUP(A20,HOP!A:T,20,0)</f>
        <v>直连</v>
      </c>
    </row>
    <row r="21" s="4" customFormat="1" spans="1:9">
      <c r="A21" s="4">
        <v>16153257451</v>
      </c>
      <c r="B21" s="5">
        <v>44436</v>
      </c>
      <c r="C21" s="5">
        <v>44437</v>
      </c>
      <c r="D21" s="4">
        <v>162.35</v>
      </c>
      <c r="E21" s="4" t="str">
        <f>VLOOKUP(A21,HOP!A:L,12,0)</f>
        <v>162.35</v>
      </c>
      <c r="F21" s="4" t="str">
        <f>VLOOKUP(A21,HOP!A:C,3,0)</f>
        <v>2235655</v>
      </c>
      <c r="G21" s="4">
        <f>D21-E21</f>
        <v>0</v>
      </c>
      <c r="H21" s="4" t="str">
        <f>$H$1&amp;F21</f>
        <v>，2235655</v>
      </c>
      <c r="I21" s="4" t="str">
        <f>VLOOKUP(A21,HOP!A:T,20,0)</f>
        <v>直连</v>
      </c>
    </row>
    <row r="22" s="4" customFormat="1" spans="1:9">
      <c r="A22" s="4">
        <v>16153308412</v>
      </c>
      <c r="B22" s="5">
        <v>44436</v>
      </c>
      <c r="C22" s="5">
        <v>44437</v>
      </c>
      <c r="D22" s="4">
        <v>144.16</v>
      </c>
      <c r="E22" s="4" t="str">
        <f>VLOOKUP(A22,HOP!A:L,12,0)</f>
        <v>144.16</v>
      </c>
      <c r="F22" s="4" t="str">
        <f>VLOOKUP(A22,HOP!A:C,3,0)</f>
        <v>2235666</v>
      </c>
      <c r="G22" s="4">
        <f>D22-E22</f>
        <v>0</v>
      </c>
      <c r="H22" s="4" t="str">
        <f>$H$1&amp;F22</f>
        <v>，2235666</v>
      </c>
      <c r="I22" s="4" t="str">
        <f>VLOOKUP(A22,HOP!A:T,20,0)</f>
        <v>直连</v>
      </c>
    </row>
    <row r="23" s="4" customFormat="1" hidden="1" spans="1:9">
      <c r="A23" s="4">
        <v>16153458179</v>
      </c>
      <c r="B23" s="5">
        <v>44436</v>
      </c>
      <c r="C23" s="5">
        <v>44437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>D23-E23</f>
        <v>#N/A</v>
      </c>
      <c r="H23" s="4" t="e">
        <f>$H$1&amp;F23</f>
        <v>#N/A</v>
      </c>
      <c r="I23" s="4" t="e">
        <f>VLOOKUP(A23,HOP!A:T,20,0)</f>
        <v>#N/A</v>
      </c>
    </row>
    <row r="24" s="4" customFormat="1" spans="1:9">
      <c r="A24" s="4">
        <v>16153560149</v>
      </c>
      <c r="B24" s="5">
        <v>44436</v>
      </c>
      <c r="C24" s="5">
        <v>44437</v>
      </c>
      <c r="D24" s="4">
        <v>429.97</v>
      </c>
      <c r="E24" s="4" t="str">
        <f>VLOOKUP(A24,HOP!A:L,12,0)</f>
        <v>429.97</v>
      </c>
      <c r="F24" s="4" t="str">
        <f>VLOOKUP(A24,HOP!A:C,3,0)</f>
        <v>2235726</v>
      </c>
      <c r="G24" s="4">
        <f>D24-E24</f>
        <v>0</v>
      </c>
      <c r="H24" s="4" t="str">
        <f>$H$1&amp;F24</f>
        <v>，2235726</v>
      </c>
      <c r="I24" s="4" t="str">
        <f>VLOOKUP(A24,HOP!A:T,20,0)</f>
        <v>直连</v>
      </c>
    </row>
    <row r="25" s="4" customFormat="1" spans="1:9">
      <c r="A25" s="4">
        <v>16153563960</v>
      </c>
      <c r="B25" s="5">
        <v>44436</v>
      </c>
      <c r="C25" s="5">
        <v>44437</v>
      </c>
      <c r="D25" s="4">
        <v>253.59</v>
      </c>
      <c r="E25" s="4" t="str">
        <f>VLOOKUP(A25,HOP!A:L,12,0)</f>
        <v>253.59</v>
      </c>
      <c r="F25" s="4" t="str">
        <f>VLOOKUP(A25,HOP!A:C,3,0)</f>
        <v>2235727</v>
      </c>
      <c r="G25" s="4">
        <f>D25-E25</f>
        <v>0</v>
      </c>
      <c r="H25" s="4" t="str">
        <f>$H$1&amp;F25</f>
        <v>，2235727</v>
      </c>
      <c r="I25" s="4" t="str">
        <f>VLOOKUP(A25,HOP!A:T,20,0)</f>
        <v>直连</v>
      </c>
    </row>
    <row r="26" s="4" customFormat="1" spans="1:9">
      <c r="A26" s="4">
        <v>16153896816</v>
      </c>
      <c r="B26" s="5">
        <v>44436</v>
      </c>
      <c r="C26" s="5">
        <v>44437</v>
      </c>
      <c r="D26" s="4">
        <v>76.65</v>
      </c>
      <c r="E26" s="4" t="str">
        <f>VLOOKUP(A26,HOP!A:L,12,0)</f>
        <v>76.65</v>
      </c>
      <c r="F26" s="4" t="str">
        <f>VLOOKUP(A26,HOP!A:C,3,0)</f>
        <v>2235810</v>
      </c>
      <c r="G26" s="4">
        <f>D26-E26</f>
        <v>0</v>
      </c>
      <c r="H26" s="4" t="str">
        <f>$H$1&amp;F26</f>
        <v>，2235810</v>
      </c>
      <c r="I26" s="4" t="str">
        <f>VLOOKUP(A26,HOP!A:T,20,0)</f>
        <v>直连</v>
      </c>
    </row>
    <row r="27" s="4" customFormat="1" spans="1:9">
      <c r="A27" s="4">
        <v>16153946339</v>
      </c>
      <c r="B27" s="5">
        <v>44436</v>
      </c>
      <c r="C27" s="5">
        <v>44437</v>
      </c>
      <c r="D27" s="4">
        <v>130.94</v>
      </c>
      <c r="E27" s="4" t="str">
        <f>VLOOKUP(A27,HOP!A:L,12,0)</f>
        <v>130.94</v>
      </c>
      <c r="F27" s="4" t="str">
        <f>VLOOKUP(A27,HOP!A:C,3,0)</f>
        <v>2235819</v>
      </c>
      <c r="G27" s="4">
        <f>D27-E27</f>
        <v>0</v>
      </c>
      <c r="H27" s="4" t="str">
        <f>$H$1&amp;F27</f>
        <v>，2235819</v>
      </c>
      <c r="I27" s="4" t="str">
        <f>VLOOKUP(A27,HOP!A:T,20,0)</f>
        <v>直连</v>
      </c>
    </row>
    <row r="28" s="4" customFormat="1" hidden="1" spans="1:9">
      <c r="A28" s="4">
        <v>16153947567</v>
      </c>
      <c r="B28" s="5">
        <v>44436</v>
      </c>
      <c r="C28" s="5">
        <v>44437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>D28-E28</f>
        <v>#N/A</v>
      </c>
      <c r="H28" s="4" t="e">
        <f>$H$1&amp;F28</f>
        <v>#N/A</v>
      </c>
      <c r="I28" s="4" t="e">
        <f>VLOOKUP(A28,HOP!A:T,20,0)</f>
        <v>#N/A</v>
      </c>
    </row>
    <row r="29" s="4" customFormat="1" spans="1:9">
      <c r="A29" s="4">
        <v>16153957839</v>
      </c>
      <c r="B29" s="5">
        <v>44436</v>
      </c>
      <c r="C29" s="5">
        <v>44437</v>
      </c>
      <c r="D29" s="4">
        <v>65.03</v>
      </c>
      <c r="E29" s="4" t="str">
        <f>VLOOKUP(A29,HOP!A:L,12,0)</f>
        <v>65.03</v>
      </c>
      <c r="F29" s="4" t="str">
        <f>VLOOKUP(A29,HOP!A:C,3,0)</f>
        <v>2235830</v>
      </c>
      <c r="G29" s="4">
        <f>D29-E29</f>
        <v>0</v>
      </c>
      <c r="H29" s="4" t="str">
        <f>$H$1&amp;F29</f>
        <v>，2235830</v>
      </c>
      <c r="I29" s="4" t="str">
        <f>VLOOKUP(A29,HOP!A:T,20,0)</f>
        <v>直连</v>
      </c>
    </row>
    <row r="30" s="4" customFormat="1" spans="1:9">
      <c r="A30" s="4">
        <v>16154081585</v>
      </c>
      <c r="B30" s="5">
        <v>44436</v>
      </c>
      <c r="C30" s="5">
        <v>44437</v>
      </c>
      <c r="D30" s="4">
        <v>666.09</v>
      </c>
      <c r="E30" s="4" t="str">
        <f>VLOOKUP(A30,HOP!A:L,12,0)</f>
        <v>666.09</v>
      </c>
      <c r="F30" s="4" t="str">
        <f>VLOOKUP(A30,HOP!A:C,3,0)</f>
        <v>2235861</v>
      </c>
      <c r="G30" s="4">
        <f t="shared" ref="G30:G38" si="0">D30-E30</f>
        <v>0</v>
      </c>
      <c r="H30" s="4" t="str">
        <f t="shared" ref="H30:H38" si="1">$H$1&amp;F30</f>
        <v>，2235861</v>
      </c>
      <c r="I30" s="4" t="str">
        <f>VLOOKUP(A30,HOP!A:T,20,0)</f>
        <v>直连</v>
      </c>
    </row>
    <row r="31" s="4" customFormat="1" spans="1:9">
      <c r="A31" s="4">
        <v>16154122323</v>
      </c>
      <c r="B31" s="5">
        <v>44436</v>
      </c>
      <c r="C31" s="5">
        <v>44437</v>
      </c>
      <c r="D31" s="4">
        <v>117.74</v>
      </c>
      <c r="E31" s="4" t="str">
        <f>VLOOKUP(A31,HOP!A:L,12,0)</f>
        <v>117.74</v>
      </c>
      <c r="F31" s="4" t="str">
        <f>VLOOKUP(A31,HOP!A:C,3,0)</f>
        <v>2235872</v>
      </c>
      <c r="G31" s="4">
        <f t="shared" si="0"/>
        <v>0</v>
      </c>
      <c r="H31" s="4" t="str">
        <f t="shared" si="1"/>
        <v>，2235872</v>
      </c>
      <c r="I31" s="4" t="str">
        <f>VLOOKUP(A31,HOP!A:T,20,0)</f>
        <v>直连</v>
      </c>
    </row>
    <row r="32" s="4" customFormat="1" spans="1:9">
      <c r="A32" s="4">
        <v>16154204731</v>
      </c>
      <c r="B32" s="5">
        <v>44436</v>
      </c>
      <c r="C32" s="5">
        <v>44437</v>
      </c>
      <c r="D32" s="4">
        <v>73.97</v>
      </c>
      <c r="E32" s="4" t="str">
        <f>VLOOKUP(A32,HOP!A:L,12,0)</f>
        <v>73.97</v>
      </c>
      <c r="F32" s="4" t="str">
        <f>VLOOKUP(A32,HOP!A:C,3,0)</f>
        <v>2235889</v>
      </c>
      <c r="G32" s="4">
        <f t="shared" si="0"/>
        <v>0</v>
      </c>
      <c r="H32" s="4" t="str">
        <f t="shared" si="1"/>
        <v>，2235889</v>
      </c>
      <c r="I32" s="4" t="str">
        <f>VLOOKUP(A32,HOP!A:T,20,0)</f>
        <v>直连</v>
      </c>
    </row>
    <row r="33" s="4" customFormat="1" spans="1:9">
      <c r="A33" s="4">
        <v>16154258329</v>
      </c>
      <c r="B33" s="5">
        <v>44436</v>
      </c>
      <c r="C33" s="5">
        <v>44437</v>
      </c>
      <c r="D33" s="4">
        <v>853.57</v>
      </c>
      <c r="E33" s="4" t="str">
        <f>VLOOKUP(A33,HOP!A:L,12,0)</f>
        <v>853.57</v>
      </c>
      <c r="F33" s="4" t="str">
        <f>VLOOKUP(A33,HOP!A:C,3,0)</f>
        <v>2235898</v>
      </c>
      <c r="G33" s="4">
        <f t="shared" si="0"/>
        <v>0</v>
      </c>
      <c r="H33" s="4" t="str">
        <f t="shared" si="1"/>
        <v>，2235898</v>
      </c>
      <c r="I33" s="4" t="str">
        <f>VLOOKUP(A33,HOP!A:T,20,0)</f>
        <v>直连</v>
      </c>
    </row>
    <row r="34" s="4" customFormat="1" spans="1:9">
      <c r="A34" s="4">
        <v>16154471496</v>
      </c>
      <c r="B34" s="5">
        <v>44436</v>
      </c>
      <c r="C34" s="5">
        <v>44437</v>
      </c>
      <c r="D34" s="4">
        <v>243.6</v>
      </c>
      <c r="E34" s="4" t="str">
        <f>VLOOKUP(A34,HOP!A:L,12,0)</f>
        <v>243.60</v>
      </c>
      <c r="F34" s="4" t="str">
        <f>VLOOKUP(A34,HOP!A:C,3,0)</f>
        <v>2235943</v>
      </c>
      <c r="G34" s="4">
        <f t="shared" si="0"/>
        <v>0</v>
      </c>
      <c r="H34" s="4" t="str">
        <f t="shared" si="1"/>
        <v>，2235943</v>
      </c>
      <c r="I34" s="4" t="str">
        <f>VLOOKUP(A34,HOP!A:T,20,0)</f>
        <v>直连</v>
      </c>
    </row>
    <row r="35" s="4" customFormat="1" spans="1:9">
      <c r="A35" s="4">
        <v>16154533978</v>
      </c>
      <c r="B35" s="5">
        <v>44436</v>
      </c>
      <c r="C35" s="5">
        <v>44437</v>
      </c>
      <c r="D35" s="4">
        <v>604.83</v>
      </c>
      <c r="E35" s="4" t="str">
        <f>VLOOKUP(A35,HOP!A:L,12,0)</f>
        <v>604.83</v>
      </c>
      <c r="F35" s="4" t="str">
        <f>VLOOKUP(A35,HOP!A:C,3,0)</f>
        <v>2235955</v>
      </c>
      <c r="G35" s="4">
        <f t="shared" si="0"/>
        <v>0</v>
      </c>
      <c r="H35" s="4" t="str">
        <f t="shared" si="1"/>
        <v>，2235955</v>
      </c>
      <c r="I35" s="4" t="str">
        <f>VLOOKUP(A35,HOP!A:T,20,0)</f>
        <v>直连</v>
      </c>
    </row>
    <row r="36" s="4" customFormat="1" hidden="1" spans="1:9">
      <c r="A36" s="4">
        <v>16154644426</v>
      </c>
      <c r="B36" s="5">
        <v>44436</v>
      </c>
      <c r="C36" s="5">
        <v>44437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VLOOKUP(A36,HOP!A:T,20,0)</f>
        <v>#N/A</v>
      </c>
    </row>
    <row r="37" s="4" customFormat="1" spans="1:9">
      <c r="A37" s="4">
        <v>16158836371</v>
      </c>
      <c r="B37" s="5">
        <v>44436</v>
      </c>
      <c r="C37" s="5">
        <v>44437</v>
      </c>
      <c r="D37" s="4">
        <v>242.87</v>
      </c>
      <c r="E37" s="4" t="str">
        <f>VLOOKUP(A37,HOP!A:L,12,0)</f>
        <v>242.87</v>
      </c>
      <c r="F37" s="4" t="str">
        <f>VLOOKUP(A37,HOP!A:C,3,0)</f>
        <v>2236017</v>
      </c>
      <c r="G37" s="4">
        <f>D37-E37</f>
        <v>0</v>
      </c>
      <c r="H37" s="4" t="str">
        <f>$H$1&amp;F37</f>
        <v>，2236017</v>
      </c>
      <c r="I37" s="4" t="str">
        <f>VLOOKUP(A37,HOP!A:T,20,0)</f>
        <v>直连</v>
      </c>
    </row>
    <row r="39" spans="4:4">
      <c r="D39" s="4">
        <f>SUM(D2:D38)</f>
        <v>12771.99</v>
      </c>
    </row>
    <row r="42" spans="1:1">
      <c r="A42" s="4" t="s">
        <v>127</v>
      </c>
    </row>
    <row r="43" spans="1:1">
      <c r="A43" s="4" t="s">
        <v>128</v>
      </c>
    </row>
    <row r="44" spans="1:1">
      <c r="A44" s="4" t="s">
        <v>129</v>
      </c>
    </row>
  </sheetData>
  <autoFilter ref="A1:XFD44">
    <filterColumn colId="3">
      <filters blank="1">
        <filter val="169.51"/>
        <filter val="103.53"/>
        <filter val="130.94"/>
        <filter val="144.16"/>
        <filter val="1308.06"/>
        <filter val="597"/>
        <filter val="73.97"/>
        <filter val="124.57"/>
        <filter val="429.97"/>
        <filter val="853.57"/>
        <filter val="253.59"/>
        <filter val="12771.99"/>
        <filter val="524.62"/>
        <filter val="76.65"/>
        <filter val="243.6"/>
        <filter val="249.7"/>
        <filter val="208.67"/>
        <filter val="963.71"/>
        <filter val="117.74"/>
        <filter val="485.74"/>
        <filter val="162.35"/>
        <filter val="2339.92"/>
        <filter val="65.03"/>
        <filter val="164.43"/>
        <filter val="604.83"/>
        <filter val="274.05"/>
        <filter val="224.47"/>
        <filter val="242.87"/>
        <filter val="227.49"/>
        <filter val="666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3">
        <v>16158836371</v>
      </c>
      <c r="B2" s="1" t="s">
        <v>147</v>
      </c>
      <c r="C2" s="1" t="s">
        <v>148</v>
      </c>
      <c r="D2" s="1" t="s">
        <v>149</v>
      </c>
      <c r="E2" s="1" t="s">
        <v>125</v>
      </c>
      <c r="F2" s="1" t="s">
        <v>147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</row>
    <row r="3" s="1" customFormat="1" spans="1:20">
      <c r="A3" s="3">
        <v>16154533978</v>
      </c>
      <c r="B3" s="1" t="s">
        <v>147</v>
      </c>
      <c r="C3" s="1" t="s">
        <v>161</v>
      </c>
      <c r="D3" s="1" t="s">
        <v>162</v>
      </c>
      <c r="E3" s="1" t="s">
        <v>119</v>
      </c>
      <c r="F3" s="1" t="s">
        <v>147</v>
      </c>
      <c r="G3" s="1" t="s">
        <v>150</v>
      </c>
      <c r="H3" s="1" t="s">
        <v>151</v>
      </c>
      <c r="I3" s="1" t="s">
        <v>163</v>
      </c>
      <c r="J3" s="1" t="s">
        <v>153</v>
      </c>
      <c r="K3" s="1" t="s">
        <v>163</v>
      </c>
      <c r="L3" s="1" t="s">
        <v>163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164</v>
      </c>
      <c r="R3" s="1" t="s">
        <v>158</v>
      </c>
      <c r="S3" s="1" t="s">
        <v>159</v>
      </c>
      <c r="T3" s="1" t="s">
        <v>160</v>
      </c>
    </row>
    <row r="4" s="1" customFormat="1" spans="1:20">
      <c r="A4" s="3">
        <v>16154471496</v>
      </c>
      <c r="B4" s="1" t="s">
        <v>147</v>
      </c>
      <c r="C4" s="1" t="s">
        <v>165</v>
      </c>
      <c r="D4" s="1" t="s">
        <v>166</v>
      </c>
      <c r="E4" s="1" t="s">
        <v>116</v>
      </c>
      <c r="F4" s="1" t="s">
        <v>147</v>
      </c>
      <c r="G4" s="1" t="s">
        <v>150</v>
      </c>
      <c r="H4" s="1" t="s">
        <v>151</v>
      </c>
      <c r="I4" s="1" t="s">
        <v>167</v>
      </c>
      <c r="J4" s="1" t="s">
        <v>153</v>
      </c>
      <c r="K4" s="1" t="s">
        <v>167</v>
      </c>
      <c r="L4" s="1" t="s">
        <v>167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168</v>
      </c>
      <c r="R4" s="1" t="s">
        <v>158</v>
      </c>
      <c r="S4" s="1" t="s">
        <v>159</v>
      </c>
      <c r="T4" s="1" t="s">
        <v>160</v>
      </c>
    </row>
    <row r="5" s="1" customFormat="1" spans="1:20">
      <c r="A5" s="3">
        <v>16154258329</v>
      </c>
      <c r="B5" s="1" t="s">
        <v>147</v>
      </c>
      <c r="C5" s="1" t="s">
        <v>169</v>
      </c>
      <c r="D5" s="1" t="s">
        <v>170</v>
      </c>
      <c r="E5" s="1" t="s">
        <v>171</v>
      </c>
      <c r="F5" s="1" t="s">
        <v>147</v>
      </c>
      <c r="G5" s="1" t="s">
        <v>150</v>
      </c>
      <c r="H5" s="1" t="s">
        <v>151</v>
      </c>
      <c r="I5" s="1" t="s">
        <v>172</v>
      </c>
      <c r="J5" s="1" t="s">
        <v>153</v>
      </c>
      <c r="K5" s="1" t="s">
        <v>172</v>
      </c>
      <c r="L5" s="1" t="s">
        <v>172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173</v>
      </c>
      <c r="R5" s="1" t="s">
        <v>158</v>
      </c>
      <c r="S5" s="1" t="s">
        <v>159</v>
      </c>
      <c r="T5" s="1" t="s">
        <v>160</v>
      </c>
    </row>
    <row r="6" s="1" customFormat="1" spans="1:20">
      <c r="A6" s="3">
        <v>16154204731</v>
      </c>
      <c r="B6" s="1" t="s">
        <v>147</v>
      </c>
      <c r="C6" s="1" t="s">
        <v>174</v>
      </c>
      <c r="D6" s="1" t="s">
        <v>175</v>
      </c>
      <c r="E6" s="1" t="s">
        <v>110</v>
      </c>
      <c r="F6" s="1" t="s">
        <v>147</v>
      </c>
      <c r="G6" s="1" t="s">
        <v>150</v>
      </c>
      <c r="H6" s="1" t="s">
        <v>151</v>
      </c>
      <c r="I6" s="1" t="s">
        <v>176</v>
      </c>
      <c r="J6" s="1" t="s">
        <v>153</v>
      </c>
      <c r="K6" s="1" t="s">
        <v>176</v>
      </c>
      <c r="L6" s="1" t="s">
        <v>176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177</v>
      </c>
      <c r="R6" s="1" t="s">
        <v>158</v>
      </c>
      <c r="S6" s="1" t="s">
        <v>159</v>
      </c>
      <c r="T6" s="1" t="s">
        <v>160</v>
      </c>
    </row>
    <row r="7" s="1" customFormat="1" spans="1:20">
      <c r="A7" s="3">
        <v>16154122323</v>
      </c>
      <c r="B7" s="1" t="s">
        <v>147</v>
      </c>
      <c r="C7" s="1" t="s">
        <v>178</v>
      </c>
      <c r="D7" s="1" t="s">
        <v>179</v>
      </c>
      <c r="E7" s="1" t="s">
        <v>108</v>
      </c>
      <c r="F7" s="1" t="s">
        <v>147</v>
      </c>
      <c r="G7" s="1" t="s">
        <v>150</v>
      </c>
      <c r="H7" s="1" t="s">
        <v>151</v>
      </c>
      <c r="I7" s="1" t="s">
        <v>180</v>
      </c>
      <c r="J7" s="1" t="s">
        <v>153</v>
      </c>
      <c r="K7" s="1" t="s">
        <v>180</v>
      </c>
      <c r="L7" s="1" t="s">
        <v>180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181</v>
      </c>
      <c r="R7" s="1" t="s">
        <v>158</v>
      </c>
      <c r="S7" s="1" t="s">
        <v>159</v>
      </c>
      <c r="T7" s="1" t="s">
        <v>160</v>
      </c>
    </row>
    <row r="8" s="1" customFormat="1" spans="1:20">
      <c r="A8" s="3">
        <v>16154081585</v>
      </c>
      <c r="B8" s="1" t="s">
        <v>147</v>
      </c>
      <c r="C8" s="1" t="s">
        <v>182</v>
      </c>
      <c r="D8" s="1" t="s">
        <v>183</v>
      </c>
      <c r="E8" s="1" t="s">
        <v>105</v>
      </c>
      <c r="F8" s="1" t="s">
        <v>147</v>
      </c>
      <c r="G8" s="1" t="s">
        <v>150</v>
      </c>
      <c r="H8" s="1" t="s">
        <v>151</v>
      </c>
      <c r="I8" s="1" t="s">
        <v>184</v>
      </c>
      <c r="J8" s="1" t="s">
        <v>153</v>
      </c>
      <c r="K8" s="1" t="s">
        <v>184</v>
      </c>
      <c r="L8" s="1" t="s">
        <v>184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185</v>
      </c>
      <c r="R8" s="1" t="s">
        <v>158</v>
      </c>
      <c r="S8" s="1" t="s">
        <v>159</v>
      </c>
      <c r="T8" s="1" t="s">
        <v>160</v>
      </c>
    </row>
    <row r="9" s="1" customFormat="1" spans="1:20">
      <c r="A9" s="3">
        <v>16153957839</v>
      </c>
      <c r="B9" s="1" t="s">
        <v>147</v>
      </c>
      <c r="C9" s="1" t="s">
        <v>186</v>
      </c>
      <c r="D9" s="1" t="s">
        <v>175</v>
      </c>
      <c r="E9" s="1" t="s">
        <v>102</v>
      </c>
      <c r="F9" s="1" t="s">
        <v>147</v>
      </c>
      <c r="G9" s="1" t="s">
        <v>150</v>
      </c>
      <c r="H9" s="1" t="s">
        <v>151</v>
      </c>
      <c r="I9" s="1" t="s">
        <v>187</v>
      </c>
      <c r="J9" s="1" t="s">
        <v>153</v>
      </c>
      <c r="K9" s="1" t="s">
        <v>187</v>
      </c>
      <c r="L9" s="1" t="s">
        <v>187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188</v>
      </c>
      <c r="R9" s="1" t="s">
        <v>158</v>
      </c>
      <c r="S9" s="1" t="s">
        <v>159</v>
      </c>
      <c r="T9" s="1" t="s">
        <v>160</v>
      </c>
    </row>
    <row r="10" s="1" customFormat="1" spans="1:20">
      <c r="A10" s="3">
        <v>16153946339</v>
      </c>
      <c r="B10" s="1" t="s">
        <v>147</v>
      </c>
      <c r="C10" s="1" t="s">
        <v>189</v>
      </c>
      <c r="D10" s="1" t="s">
        <v>190</v>
      </c>
      <c r="E10" s="1" t="s">
        <v>98</v>
      </c>
      <c r="F10" s="1" t="s">
        <v>147</v>
      </c>
      <c r="G10" s="1" t="s">
        <v>150</v>
      </c>
      <c r="H10" s="1" t="s">
        <v>151</v>
      </c>
      <c r="I10" s="1" t="s">
        <v>191</v>
      </c>
      <c r="J10" s="1" t="s">
        <v>153</v>
      </c>
      <c r="K10" s="1" t="s">
        <v>191</v>
      </c>
      <c r="L10" s="1" t="s">
        <v>191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192</v>
      </c>
      <c r="R10" s="1" t="s">
        <v>158</v>
      </c>
      <c r="S10" s="1" t="s">
        <v>159</v>
      </c>
      <c r="T10" s="1" t="s">
        <v>160</v>
      </c>
    </row>
    <row r="11" s="1" customFormat="1" spans="1:20">
      <c r="A11" s="3">
        <v>16153896816</v>
      </c>
      <c r="B11" s="1" t="s">
        <v>147</v>
      </c>
      <c r="C11" s="1" t="s">
        <v>193</v>
      </c>
      <c r="D11" s="1" t="s">
        <v>194</v>
      </c>
      <c r="E11" s="1" t="s">
        <v>95</v>
      </c>
      <c r="F11" s="1" t="s">
        <v>147</v>
      </c>
      <c r="G11" s="1" t="s">
        <v>150</v>
      </c>
      <c r="H11" s="1" t="s">
        <v>151</v>
      </c>
      <c r="I11" s="1" t="s">
        <v>195</v>
      </c>
      <c r="J11" s="1" t="s">
        <v>153</v>
      </c>
      <c r="K11" s="1" t="s">
        <v>195</v>
      </c>
      <c r="L11" s="1" t="s">
        <v>195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196</v>
      </c>
      <c r="R11" s="1" t="s">
        <v>158</v>
      </c>
      <c r="S11" s="1" t="s">
        <v>159</v>
      </c>
      <c r="T11" s="1" t="s">
        <v>160</v>
      </c>
    </row>
    <row r="12" s="1" customFormat="1" spans="1:20">
      <c r="A12" s="3">
        <v>16153563960</v>
      </c>
      <c r="B12" s="1" t="s">
        <v>147</v>
      </c>
      <c r="C12" s="1" t="s">
        <v>197</v>
      </c>
      <c r="D12" s="1" t="s">
        <v>198</v>
      </c>
      <c r="E12" s="1" t="s">
        <v>92</v>
      </c>
      <c r="F12" s="1" t="s">
        <v>147</v>
      </c>
      <c r="G12" s="1" t="s">
        <v>150</v>
      </c>
      <c r="H12" s="1" t="s">
        <v>151</v>
      </c>
      <c r="I12" s="1" t="s">
        <v>199</v>
      </c>
      <c r="J12" s="1" t="s">
        <v>153</v>
      </c>
      <c r="K12" s="1" t="s">
        <v>199</v>
      </c>
      <c r="L12" s="1" t="s">
        <v>199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200</v>
      </c>
      <c r="R12" s="1" t="s">
        <v>158</v>
      </c>
      <c r="S12" s="1" t="s">
        <v>159</v>
      </c>
      <c r="T12" s="1" t="s">
        <v>160</v>
      </c>
    </row>
    <row r="13" s="1" customFormat="1" spans="1:20">
      <c r="A13" s="3">
        <v>16153560149</v>
      </c>
      <c r="B13" s="1" t="s">
        <v>147</v>
      </c>
      <c r="C13" s="1" t="s">
        <v>201</v>
      </c>
      <c r="D13" s="1" t="s">
        <v>202</v>
      </c>
      <c r="E13" s="1" t="s">
        <v>89</v>
      </c>
      <c r="F13" s="1" t="s">
        <v>147</v>
      </c>
      <c r="G13" s="1" t="s">
        <v>150</v>
      </c>
      <c r="H13" s="1" t="s">
        <v>151</v>
      </c>
      <c r="I13" s="1" t="s">
        <v>203</v>
      </c>
      <c r="J13" s="1" t="s">
        <v>153</v>
      </c>
      <c r="K13" s="1" t="s">
        <v>203</v>
      </c>
      <c r="L13" s="1" t="s">
        <v>203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204</v>
      </c>
      <c r="R13" s="1" t="s">
        <v>158</v>
      </c>
      <c r="S13" s="1" t="s">
        <v>159</v>
      </c>
      <c r="T13" s="1" t="s">
        <v>160</v>
      </c>
    </row>
    <row r="14" s="1" customFormat="1" spans="1:20">
      <c r="A14" s="3">
        <v>16153308412</v>
      </c>
      <c r="B14" s="1" t="s">
        <v>147</v>
      </c>
      <c r="C14" s="1" t="s">
        <v>205</v>
      </c>
      <c r="D14" s="1" t="s">
        <v>206</v>
      </c>
      <c r="E14" s="1" t="s">
        <v>84</v>
      </c>
      <c r="F14" s="1" t="s">
        <v>147</v>
      </c>
      <c r="G14" s="1" t="s">
        <v>150</v>
      </c>
      <c r="H14" s="1" t="s">
        <v>151</v>
      </c>
      <c r="I14" s="1" t="s">
        <v>207</v>
      </c>
      <c r="J14" s="1" t="s">
        <v>153</v>
      </c>
      <c r="K14" s="1" t="s">
        <v>207</v>
      </c>
      <c r="L14" s="1" t="s">
        <v>207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208</v>
      </c>
      <c r="R14" s="1" t="s">
        <v>158</v>
      </c>
      <c r="S14" s="1" t="s">
        <v>159</v>
      </c>
      <c r="T14" s="1" t="s">
        <v>160</v>
      </c>
    </row>
    <row r="15" s="1" customFormat="1" spans="1:20">
      <c r="A15" s="3">
        <v>16153257451</v>
      </c>
      <c r="B15" s="1" t="s">
        <v>147</v>
      </c>
      <c r="C15" s="1" t="s">
        <v>209</v>
      </c>
      <c r="D15" s="1" t="s">
        <v>210</v>
      </c>
      <c r="E15" s="1" t="s">
        <v>83</v>
      </c>
      <c r="F15" s="1" t="s">
        <v>147</v>
      </c>
      <c r="G15" s="1" t="s">
        <v>150</v>
      </c>
      <c r="H15" s="1" t="s">
        <v>151</v>
      </c>
      <c r="I15" s="1" t="s">
        <v>211</v>
      </c>
      <c r="J15" s="1" t="s">
        <v>153</v>
      </c>
      <c r="K15" s="1" t="s">
        <v>211</v>
      </c>
      <c r="L15" s="1" t="s">
        <v>211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212</v>
      </c>
      <c r="R15" s="1" t="s">
        <v>158</v>
      </c>
      <c r="S15" s="1" t="s">
        <v>159</v>
      </c>
      <c r="T15" s="1" t="s">
        <v>160</v>
      </c>
    </row>
    <row r="16" s="1" customFormat="1" spans="1:20">
      <c r="A16" s="3">
        <v>16153223415</v>
      </c>
      <c r="B16" s="1" t="s">
        <v>147</v>
      </c>
      <c r="C16" s="1" t="s">
        <v>213</v>
      </c>
      <c r="D16" s="1" t="s">
        <v>214</v>
      </c>
      <c r="E16" s="1" t="s">
        <v>80</v>
      </c>
      <c r="F16" s="1" t="s">
        <v>147</v>
      </c>
      <c r="G16" s="1" t="s">
        <v>150</v>
      </c>
      <c r="H16" s="1" t="s">
        <v>151</v>
      </c>
      <c r="I16" s="1" t="s">
        <v>215</v>
      </c>
      <c r="J16" s="1" t="s">
        <v>153</v>
      </c>
      <c r="K16" s="1" t="s">
        <v>215</v>
      </c>
      <c r="L16" s="1" t="s">
        <v>215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216</v>
      </c>
      <c r="R16" s="1" t="s">
        <v>158</v>
      </c>
      <c r="S16" s="1" t="s">
        <v>159</v>
      </c>
      <c r="T16" s="1" t="s">
        <v>160</v>
      </c>
    </row>
    <row r="17" s="1" customFormat="1" spans="1:20">
      <c r="A17" s="3">
        <v>16153222497</v>
      </c>
      <c r="B17" s="1" t="s">
        <v>147</v>
      </c>
      <c r="C17" s="1" t="s">
        <v>217</v>
      </c>
      <c r="D17" s="1" t="s">
        <v>218</v>
      </c>
      <c r="E17" s="1" t="s">
        <v>78</v>
      </c>
      <c r="F17" s="1" t="s">
        <v>147</v>
      </c>
      <c r="G17" s="1" t="s">
        <v>150</v>
      </c>
      <c r="H17" s="1" t="s">
        <v>151</v>
      </c>
      <c r="I17" s="1" t="s">
        <v>219</v>
      </c>
      <c r="J17" s="1" t="s">
        <v>153</v>
      </c>
      <c r="K17" s="1" t="s">
        <v>219</v>
      </c>
      <c r="L17" s="1" t="s">
        <v>219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220</v>
      </c>
      <c r="R17" s="1" t="s">
        <v>158</v>
      </c>
      <c r="S17" s="1" t="s">
        <v>159</v>
      </c>
      <c r="T17" s="1" t="s">
        <v>160</v>
      </c>
    </row>
    <row r="18" s="1" customFormat="1" spans="1:20">
      <c r="A18" s="3">
        <v>16153065871</v>
      </c>
      <c r="B18" s="1" t="s">
        <v>147</v>
      </c>
      <c r="C18" s="1" t="s">
        <v>221</v>
      </c>
      <c r="D18" s="1" t="s">
        <v>206</v>
      </c>
      <c r="E18" s="1" t="s">
        <v>75</v>
      </c>
      <c r="F18" s="1" t="s">
        <v>147</v>
      </c>
      <c r="G18" s="1" t="s">
        <v>150</v>
      </c>
      <c r="H18" s="1" t="s">
        <v>151</v>
      </c>
      <c r="I18" s="1" t="s">
        <v>207</v>
      </c>
      <c r="J18" s="1" t="s">
        <v>153</v>
      </c>
      <c r="K18" s="1" t="s">
        <v>207</v>
      </c>
      <c r="L18" s="1" t="s">
        <v>207</v>
      </c>
      <c r="M18" s="1" t="s">
        <v>154</v>
      </c>
      <c r="N18" s="1" t="s">
        <v>154</v>
      </c>
      <c r="O18" s="1" t="s">
        <v>155</v>
      </c>
      <c r="P18" s="1" t="s">
        <v>156</v>
      </c>
      <c r="Q18" s="1" t="s">
        <v>222</v>
      </c>
      <c r="R18" s="1" t="s">
        <v>158</v>
      </c>
      <c r="S18" s="1" t="s">
        <v>159</v>
      </c>
      <c r="T18" s="1" t="s">
        <v>160</v>
      </c>
    </row>
    <row r="19" s="1" customFormat="1" spans="1:20">
      <c r="A19" s="3">
        <v>16152680111</v>
      </c>
      <c r="B19" s="1" t="s">
        <v>147</v>
      </c>
      <c r="C19" s="1" t="s">
        <v>223</v>
      </c>
      <c r="D19" s="1" t="s">
        <v>224</v>
      </c>
      <c r="E19" s="1" t="s">
        <v>72</v>
      </c>
      <c r="F19" s="1" t="s">
        <v>147</v>
      </c>
      <c r="G19" s="1" t="s">
        <v>150</v>
      </c>
      <c r="H19" s="1" t="s">
        <v>151</v>
      </c>
      <c r="I19" s="1" t="s">
        <v>225</v>
      </c>
      <c r="J19" s="1" t="s">
        <v>153</v>
      </c>
      <c r="K19" s="1" t="s">
        <v>225</v>
      </c>
      <c r="L19" s="1" t="s">
        <v>225</v>
      </c>
      <c r="M19" s="1" t="s">
        <v>154</v>
      </c>
      <c r="N19" s="1" t="s">
        <v>154</v>
      </c>
      <c r="O19" s="1" t="s">
        <v>155</v>
      </c>
      <c r="P19" s="1" t="s">
        <v>156</v>
      </c>
      <c r="Q19" s="1" t="s">
        <v>226</v>
      </c>
      <c r="R19" s="1" t="s">
        <v>158</v>
      </c>
      <c r="S19" s="1" t="s">
        <v>159</v>
      </c>
      <c r="T19" s="1" t="s">
        <v>160</v>
      </c>
    </row>
    <row r="20" s="1" customFormat="1" spans="1:20">
      <c r="A20" s="3">
        <v>16152091014</v>
      </c>
      <c r="B20" s="1" t="s">
        <v>147</v>
      </c>
      <c r="C20" s="1" t="s">
        <v>227</v>
      </c>
      <c r="D20" s="1" t="s">
        <v>228</v>
      </c>
      <c r="E20" s="1" t="s">
        <v>71</v>
      </c>
      <c r="F20" s="1" t="s">
        <v>147</v>
      </c>
      <c r="G20" s="1" t="s">
        <v>150</v>
      </c>
      <c r="H20" s="1" t="s">
        <v>151</v>
      </c>
      <c r="I20" s="1" t="s">
        <v>229</v>
      </c>
      <c r="J20" s="1" t="s">
        <v>153</v>
      </c>
      <c r="K20" s="1" t="s">
        <v>229</v>
      </c>
      <c r="L20" s="1" t="s">
        <v>229</v>
      </c>
      <c r="M20" s="1" t="s">
        <v>154</v>
      </c>
      <c r="N20" s="1" t="s">
        <v>154</v>
      </c>
      <c r="O20" s="1" t="s">
        <v>155</v>
      </c>
      <c r="P20" s="1" t="s">
        <v>156</v>
      </c>
      <c r="Q20" s="1" t="s">
        <v>230</v>
      </c>
      <c r="R20" s="1" t="s">
        <v>158</v>
      </c>
      <c r="S20" s="1" t="s">
        <v>159</v>
      </c>
      <c r="T20" s="1" t="s">
        <v>160</v>
      </c>
    </row>
    <row r="21" s="1" customFormat="1" spans="1:20">
      <c r="A21" s="3">
        <v>16152012486</v>
      </c>
      <c r="B21" s="1" t="s">
        <v>147</v>
      </c>
      <c r="C21" s="1" t="s">
        <v>231</v>
      </c>
      <c r="D21" s="1" t="s">
        <v>232</v>
      </c>
      <c r="E21" s="1" t="s">
        <v>69</v>
      </c>
      <c r="F21" s="1" t="s">
        <v>147</v>
      </c>
      <c r="G21" s="1" t="s">
        <v>150</v>
      </c>
      <c r="H21" s="1" t="s">
        <v>151</v>
      </c>
      <c r="I21" s="1" t="s">
        <v>233</v>
      </c>
      <c r="J21" s="1" t="s">
        <v>153</v>
      </c>
      <c r="K21" s="1" t="s">
        <v>233</v>
      </c>
      <c r="L21" s="1" t="s">
        <v>233</v>
      </c>
      <c r="M21" s="1" t="s">
        <v>154</v>
      </c>
      <c r="N21" s="1" t="s">
        <v>154</v>
      </c>
      <c r="O21" s="1" t="s">
        <v>155</v>
      </c>
      <c r="P21" s="1" t="s">
        <v>156</v>
      </c>
      <c r="Q21" s="1" t="s">
        <v>234</v>
      </c>
      <c r="R21" s="1" t="s">
        <v>158</v>
      </c>
      <c r="S21" s="1" t="s">
        <v>159</v>
      </c>
      <c r="T21" s="1" t="s">
        <v>160</v>
      </c>
    </row>
    <row r="22" s="1" customFormat="1" spans="1:20">
      <c r="A22" s="3">
        <v>16151899308</v>
      </c>
      <c r="B22" s="1" t="s">
        <v>147</v>
      </c>
      <c r="C22" s="1" t="s">
        <v>235</v>
      </c>
      <c r="D22" s="1" t="s">
        <v>224</v>
      </c>
      <c r="E22" s="1" t="s">
        <v>66</v>
      </c>
      <c r="F22" s="1" t="s">
        <v>147</v>
      </c>
      <c r="G22" s="1" t="s">
        <v>150</v>
      </c>
      <c r="H22" s="1" t="s">
        <v>151</v>
      </c>
      <c r="I22" s="1" t="s">
        <v>236</v>
      </c>
      <c r="J22" s="1" t="s">
        <v>153</v>
      </c>
      <c r="K22" s="1" t="s">
        <v>236</v>
      </c>
      <c r="L22" s="1" t="s">
        <v>236</v>
      </c>
      <c r="M22" s="1" t="s">
        <v>154</v>
      </c>
      <c r="N22" s="1" t="s">
        <v>154</v>
      </c>
      <c r="O22" s="1" t="s">
        <v>155</v>
      </c>
      <c r="P22" s="1" t="s">
        <v>156</v>
      </c>
      <c r="Q22" s="1" t="s">
        <v>237</v>
      </c>
      <c r="R22" s="1" t="s">
        <v>158</v>
      </c>
      <c r="S22" s="1" t="s">
        <v>159</v>
      </c>
      <c r="T22" s="1" t="s">
        <v>160</v>
      </c>
    </row>
    <row r="23" s="1" customFormat="1" spans="1:20">
      <c r="A23" s="3">
        <v>16151505933</v>
      </c>
      <c r="B23" s="1" t="s">
        <v>147</v>
      </c>
      <c r="C23" s="1" t="s">
        <v>238</v>
      </c>
      <c r="D23" s="1" t="s">
        <v>239</v>
      </c>
      <c r="E23" s="1" t="s">
        <v>63</v>
      </c>
      <c r="F23" s="1" t="s">
        <v>147</v>
      </c>
      <c r="G23" s="1" t="s">
        <v>150</v>
      </c>
      <c r="H23" s="1" t="s">
        <v>151</v>
      </c>
      <c r="I23" s="1" t="s">
        <v>240</v>
      </c>
      <c r="J23" s="1" t="s">
        <v>153</v>
      </c>
      <c r="K23" s="1" t="s">
        <v>240</v>
      </c>
      <c r="L23" s="1" t="s">
        <v>240</v>
      </c>
      <c r="M23" s="1" t="s">
        <v>154</v>
      </c>
      <c r="N23" s="1" t="s">
        <v>154</v>
      </c>
      <c r="O23" s="1" t="s">
        <v>155</v>
      </c>
      <c r="P23" s="1" t="s">
        <v>156</v>
      </c>
      <c r="Q23" s="1" t="s">
        <v>241</v>
      </c>
      <c r="R23" s="1" t="s">
        <v>158</v>
      </c>
      <c r="S23" s="1" t="s">
        <v>159</v>
      </c>
      <c r="T23" s="1" t="s">
        <v>160</v>
      </c>
    </row>
    <row r="24" s="1" customFormat="1" spans="1:20">
      <c r="A24" s="3">
        <v>16148374034</v>
      </c>
      <c r="B24" s="1" t="s">
        <v>242</v>
      </c>
      <c r="C24" s="1" t="s">
        <v>243</v>
      </c>
      <c r="D24" s="1" t="s">
        <v>244</v>
      </c>
      <c r="E24" s="1" t="s">
        <v>58</v>
      </c>
      <c r="F24" s="1" t="s">
        <v>242</v>
      </c>
      <c r="G24" s="1" t="s">
        <v>150</v>
      </c>
      <c r="H24" s="1" t="s">
        <v>151</v>
      </c>
      <c r="I24" s="1" t="s">
        <v>245</v>
      </c>
      <c r="J24" s="1" t="s">
        <v>153</v>
      </c>
      <c r="K24" s="1" t="s">
        <v>245</v>
      </c>
      <c r="L24" s="1" t="s">
        <v>245</v>
      </c>
      <c r="M24" s="1" t="s">
        <v>154</v>
      </c>
      <c r="N24" s="1" t="s">
        <v>154</v>
      </c>
      <c r="O24" s="1" t="s">
        <v>155</v>
      </c>
      <c r="P24" s="1" t="s">
        <v>156</v>
      </c>
      <c r="Q24" s="1" t="s">
        <v>246</v>
      </c>
      <c r="R24" s="1" t="s">
        <v>158</v>
      </c>
      <c r="S24" s="1" t="s">
        <v>159</v>
      </c>
      <c r="T24" s="1" t="s">
        <v>160</v>
      </c>
    </row>
    <row r="25" s="1" customFormat="1" spans="1:20">
      <c r="A25" s="3">
        <v>16142695197</v>
      </c>
      <c r="B25" s="1" t="s">
        <v>242</v>
      </c>
      <c r="C25" s="1" t="s">
        <v>247</v>
      </c>
      <c r="D25" s="1" t="s">
        <v>248</v>
      </c>
      <c r="E25" s="1" t="s">
        <v>55</v>
      </c>
      <c r="F25" s="1" t="s">
        <v>242</v>
      </c>
      <c r="G25" s="1" t="s">
        <v>150</v>
      </c>
      <c r="H25" s="1" t="s">
        <v>151</v>
      </c>
      <c r="I25" s="1" t="s">
        <v>249</v>
      </c>
      <c r="J25" s="1" t="s">
        <v>153</v>
      </c>
      <c r="K25" s="1" t="s">
        <v>249</v>
      </c>
      <c r="L25" s="1" t="s">
        <v>249</v>
      </c>
      <c r="M25" s="1" t="s">
        <v>154</v>
      </c>
      <c r="N25" s="1" t="s">
        <v>154</v>
      </c>
      <c r="O25" s="1" t="s">
        <v>155</v>
      </c>
      <c r="P25" s="1" t="s">
        <v>156</v>
      </c>
      <c r="Q25" s="1" t="s">
        <v>250</v>
      </c>
      <c r="R25" s="1" t="s">
        <v>158</v>
      </c>
      <c r="S25" s="1" t="s">
        <v>159</v>
      </c>
      <c r="T25" s="1" t="s">
        <v>160</v>
      </c>
    </row>
    <row r="26" s="1" customFormat="1" spans="1:20">
      <c r="A26" s="3">
        <v>16139263211</v>
      </c>
      <c r="B26" s="1" t="s">
        <v>251</v>
      </c>
      <c r="C26" s="1" t="s">
        <v>252</v>
      </c>
      <c r="D26" s="1" t="s">
        <v>253</v>
      </c>
      <c r="E26" s="1" t="s">
        <v>53</v>
      </c>
      <c r="F26" s="1" t="s">
        <v>242</v>
      </c>
      <c r="G26" s="1" t="s">
        <v>150</v>
      </c>
      <c r="H26" s="1" t="s">
        <v>151</v>
      </c>
      <c r="I26" s="1" t="s">
        <v>254</v>
      </c>
      <c r="J26" s="1" t="s">
        <v>153</v>
      </c>
      <c r="K26" s="1" t="s">
        <v>254</v>
      </c>
      <c r="L26" s="1" t="s">
        <v>254</v>
      </c>
      <c r="M26" s="1" t="s">
        <v>154</v>
      </c>
      <c r="N26" s="1" t="s">
        <v>154</v>
      </c>
      <c r="O26" s="1" t="s">
        <v>155</v>
      </c>
      <c r="P26" s="1" t="s">
        <v>156</v>
      </c>
      <c r="Q26" s="1" t="s">
        <v>255</v>
      </c>
      <c r="R26" s="1" t="s">
        <v>158</v>
      </c>
      <c r="S26" s="1" t="s">
        <v>159</v>
      </c>
      <c r="T26" s="1" t="s">
        <v>160</v>
      </c>
    </row>
    <row r="27" s="1" customFormat="1" spans="1:20">
      <c r="A27" s="3">
        <v>16139241911</v>
      </c>
      <c r="B27" s="1" t="s">
        <v>251</v>
      </c>
      <c r="C27" s="1" t="s">
        <v>256</v>
      </c>
      <c r="D27" s="1" t="s">
        <v>253</v>
      </c>
      <c r="E27" s="1" t="s">
        <v>52</v>
      </c>
      <c r="F27" s="1" t="s">
        <v>242</v>
      </c>
      <c r="G27" s="1" t="s">
        <v>150</v>
      </c>
      <c r="H27" s="1" t="s">
        <v>151</v>
      </c>
      <c r="I27" s="1" t="s">
        <v>254</v>
      </c>
      <c r="J27" s="1" t="s">
        <v>153</v>
      </c>
      <c r="K27" s="1" t="s">
        <v>254</v>
      </c>
      <c r="L27" s="1" t="s">
        <v>254</v>
      </c>
      <c r="M27" s="1" t="s">
        <v>154</v>
      </c>
      <c r="N27" s="1" t="s">
        <v>154</v>
      </c>
      <c r="O27" s="1" t="s">
        <v>155</v>
      </c>
      <c r="P27" s="1" t="s">
        <v>156</v>
      </c>
      <c r="Q27" s="1" t="s">
        <v>257</v>
      </c>
      <c r="R27" s="1" t="s">
        <v>158</v>
      </c>
      <c r="S27" s="1" t="s">
        <v>159</v>
      </c>
      <c r="T27" s="1" t="s">
        <v>160</v>
      </c>
    </row>
    <row r="28" s="1" customFormat="1" spans="1:20">
      <c r="A28" s="3">
        <v>16138624235</v>
      </c>
      <c r="B28" s="1" t="s">
        <v>251</v>
      </c>
      <c r="C28" s="1" t="s">
        <v>258</v>
      </c>
      <c r="D28" s="1" t="s">
        <v>259</v>
      </c>
      <c r="E28" s="1" t="s">
        <v>49</v>
      </c>
      <c r="F28" s="1" t="s">
        <v>251</v>
      </c>
      <c r="G28" s="1" t="s">
        <v>150</v>
      </c>
      <c r="H28" s="1" t="s">
        <v>151</v>
      </c>
      <c r="I28" s="1" t="s">
        <v>260</v>
      </c>
      <c r="J28" s="1" t="s">
        <v>153</v>
      </c>
      <c r="K28" s="1" t="s">
        <v>260</v>
      </c>
      <c r="L28" s="1" t="s">
        <v>260</v>
      </c>
      <c r="M28" s="1" t="s">
        <v>154</v>
      </c>
      <c r="N28" s="1" t="s">
        <v>154</v>
      </c>
      <c r="O28" s="1" t="s">
        <v>155</v>
      </c>
      <c r="P28" s="1" t="s">
        <v>156</v>
      </c>
      <c r="Q28" s="1" t="s">
        <v>261</v>
      </c>
      <c r="R28" s="1" t="s">
        <v>158</v>
      </c>
      <c r="S28" s="1" t="s">
        <v>159</v>
      </c>
      <c r="T28" s="1" t="s">
        <v>160</v>
      </c>
    </row>
    <row r="29" s="1" customFormat="1" spans="1:20">
      <c r="A29" s="3">
        <v>16138553946</v>
      </c>
      <c r="B29" s="1" t="s">
        <v>251</v>
      </c>
      <c r="C29" s="1" t="s">
        <v>262</v>
      </c>
      <c r="D29" s="1" t="s">
        <v>263</v>
      </c>
      <c r="E29" s="1" t="s">
        <v>46</v>
      </c>
      <c r="F29" s="1" t="s">
        <v>147</v>
      </c>
      <c r="G29" s="1" t="s">
        <v>150</v>
      </c>
      <c r="H29" s="1" t="s">
        <v>151</v>
      </c>
      <c r="I29" s="1" t="s">
        <v>264</v>
      </c>
      <c r="J29" s="1" t="s">
        <v>153</v>
      </c>
      <c r="K29" s="1" t="s">
        <v>264</v>
      </c>
      <c r="L29" s="1" t="s">
        <v>264</v>
      </c>
      <c r="M29" s="1" t="s">
        <v>154</v>
      </c>
      <c r="N29" s="1" t="s">
        <v>154</v>
      </c>
      <c r="O29" s="1" t="s">
        <v>155</v>
      </c>
      <c r="P29" s="1" t="s">
        <v>156</v>
      </c>
      <c r="Q29" s="1" t="s">
        <v>265</v>
      </c>
      <c r="R29" s="1" t="s">
        <v>158</v>
      </c>
      <c r="S29" s="1" t="s">
        <v>159</v>
      </c>
      <c r="T29" s="1" t="s">
        <v>160</v>
      </c>
    </row>
    <row r="30" s="1" customFormat="1" spans="1:20">
      <c r="A30" s="3">
        <v>16136193489</v>
      </c>
      <c r="B30" s="1" t="s">
        <v>266</v>
      </c>
      <c r="C30" s="1" t="s">
        <v>267</v>
      </c>
      <c r="D30" s="1" t="s">
        <v>268</v>
      </c>
      <c r="E30" s="1" t="s">
        <v>43</v>
      </c>
      <c r="F30" s="1" t="s">
        <v>147</v>
      </c>
      <c r="G30" s="1" t="s">
        <v>150</v>
      </c>
      <c r="H30" s="1" t="s">
        <v>151</v>
      </c>
      <c r="I30" s="1" t="s">
        <v>269</v>
      </c>
      <c r="J30" s="1" t="s">
        <v>153</v>
      </c>
      <c r="K30" s="1" t="s">
        <v>269</v>
      </c>
      <c r="L30" s="1" t="s">
        <v>269</v>
      </c>
      <c r="M30" s="1" t="s">
        <v>154</v>
      </c>
      <c r="N30" s="1" t="s">
        <v>154</v>
      </c>
      <c r="O30" s="1" t="s">
        <v>155</v>
      </c>
      <c r="P30" s="1" t="s">
        <v>156</v>
      </c>
      <c r="Q30" s="1" t="s">
        <v>270</v>
      </c>
      <c r="R30" s="1" t="s">
        <v>158</v>
      </c>
      <c r="S30" s="1" t="s">
        <v>159</v>
      </c>
      <c r="T30" s="1" t="s">
        <v>160</v>
      </c>
    </row>
    <row r="31" s="1" customFormat="1" spans="1:20">
      <c r="A31" s="3">
        <v>16126276157</v>
      </c>
      <c r="B31" s="1" t="s">
        <v>271</v>
      </c>
      <c r="C31" s="1" t="s">
        <v>272</v>
      </c>
      <c r="D31" s="1" t="s">
        <v>273</v>
      </c>
      <c r="E31" s="1" t="s">
        <v>40</v>
      </c>
      <c r="F31" s="1" t="s">
        <v>147</v>
      </c>
      <c r="G31" s="1" t="s">
        <v>150</v>
      </c>
      <c r="H31" s="1" t="s">
        <v>151</v>
      </c>
      <c r="I31" s="1" t="s">
        <v>274</v>
      </c>
      <c r="J31" s="1" t="s">
        <v>153</v>
      </c>
      <c r="K31" s="1" t="s">
        <v>274</v>
      </c>
      <c r="L31" s="1" t="s">
        <v>274</v>
      </c>
      <c r="M31" s="1" t="s">
        <v>154</v>
      </c>
      <c r="N31" s="1" t="s">
        <v>154</v>
      </c>
      <c r="O31" s="1" t="s">
        <v>155</v>
      </c>
      <c r="P31" s="1" t="s">
        <v>156</v>
      </c>
      <c r="Q31" s="1" t="s">
        <v>275</v>
      </c>
      <c r="R31" s="1" t="s">
        <v>158</v>
      </c>
      <c r="S31" s="1" t="s">
        <v>159</v>
      </c>
      <c r="T31" s="1" t="s">
        <v>160</v>
      </c>
    </row>
    <row r="32" s="1" customFormat="1" spans="1:20">
      <c r="A32" s="3">
        <v>16080745290</v>
      </c>
      <c r="B32" s="1" t="s">
        <v>276</v>
      </c>
      <c r="C32" s="1" t="s">
        <v>277</v>
      </c>
      <c r="D32" s="1" t="s">
        <v>278</v>
      </c>
      <c r="E32" s="1" t="s">
        <v>279</v>
      </c>
      <c r="F32" s="1" t="s">
        <v>280</v>
      </c>
      <c r="G32" s="1" t="s">
        <v>150</v>
      </c>
      <c r="H32" s="1" t="s">
        <v>151</v>
      </c>
      <c r="I32" s="1" t="s">
        <v>281</v>
      </c>
      <c r="J32" s="1" t="s">
        <v>153</v>
      </c>
      <c r="K32" s="1" t="s">
        <v>281</v>
      </c>
      <c r="L32" s="1" t="s">
        <v>281</v>
      </c>
      <c r="M32" s="1" t="s">
        <v>154</v>
      </c>
      <c r="N32" s="1" t="s">
        <v>154</v>
      </c>
      <c r="O32" s="1" t="s">
        <v>155</v>
      </c>
      <c r="P32" s="1" t="s">
        <v>156</v>
      </c>
      <c r="Q32" s="1" t="s">
        <v>282</v>
      </c>
      <c r="R32" s="1" t="s">
        <v>158</v>
      </c>
      <c r="S32" s="1" t="s">
        <v>159</v>
      </c>
      <c r="T32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2021-09-01T02:23:02Z</dcterms:created>
  <dcterms:modified xsi:type="dcterms:W3CDTF">2021-09-01T02:39:04Z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9064F078E7FD40A78461C1BFAB9C9144</vt:lpwstr>
  </property>
  <property fmtid="{D5CDD505-2E9C-101B-9397-08002B2CF9AE}" pid="3" name="KSOProductBuildVer">
    <vt:lpwstr>2052-11.1.0.10503</vt:lpwstr>
  </property>
</Properties>
</file>