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<sst xmlns="http://schemas.openxmlformats.org/spreadsheetml/2006/main" count="395" uniqueCount="140">
  <si>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</si>
  <si>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</si>
  <si>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</si>
  <si>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</si>
  <si>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</si>
  <si>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</si>
  <si>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</si>
  <si>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</si>
  <si>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</si>
  <si>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</si>
  <si>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</si>
  <si>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</si>
  <si>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</si>
  <si>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</si>
  <si>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</si>
  <si>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</si>
  <si>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</si>
  <si>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</si>
  <si>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</si>
  <si>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</si>
  <si>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</si>
  <si>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</si>
  <si>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</si>
  <si>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</si>
  <si>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</si>
  <si>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</si>
  <si>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</si>
  <si>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[北京]7天连锁酒店(北京学院路六道口地铁站店)(66091981)</t>
  </si>
  <si>
    <t>自主大床房&lt;双人入住&gt;&lt;内宾&gt;&lt;预付&gt;&lt;无早&gt;</t>
  </si>
  <si>
    <t>CNY</t>
  </si>
  <si>
    <t>陈建刚</t>
  </si>
  <si>
    <t>CA11323210902CNY</t>
  </si>
  <si>
    <t>未提现</t>
  </si>
  <si>
    <t>携程开票</t>
  </si>
  <si>
    <t>取消</t>
  </si>
  <si>
    <t>[保定]悦为智酒店(保定高新区保百购物广场店)(71638183)</t>
  </si>
  <si>
    <t>智享轻奢房&lt;双人入住&gt;&lt;内宾&gt;&lt;预付&gt;&lt;双早&gt;</t>
  </si>
  <si>
    <t>赵雅卿</t>
  </si>
  <si>
    <t>[上海]锦江之星(上海场中路店)(64183651)</t>
  </si>
  <si>
    <t>标准房A&lt;双人入住&gt;&lt;内宾&gt;&lt;预付&gt;&lt;无早&gt;</t>
  </si>
  <si>
    <t>张红彬</t>
  </si>
  <si>
    <t>[深圳]汉庭优佳酒店(深圳宝安万达广场店)(72918944)</t>
  </si>
  <si>
    <t>双床房&lt;双人入住&gt;&lt;内宾&gt;&lt;预付&gt;&lt;无早&gt;</t>
  </si>
  <si>
    <t>王皓</t>
  </si>
  <si>
    <t>[广州]骏怡连锁酒店(钟落潭地铁站庆达广场店)(71988461)</t>
  </si>
  <si>
    <t>雅致双床房&lt;双人入住&gt;&lt;内宾&gt;&lt;预付&gt;&lt;无早&gt;</t>
  </si>
  <si>
    <t>刘湘</t>
  </si>
  <si>
    <t>[张家港]骏怡连锁酒店(张家港暨阳中路店)(73272739)</t>
  </si>
  <si>
    <t>豪华大床房&lt;双人入住&gt;&lt;内宾&gt;&lt;预付&gt;&lt;无早&gt;</t>
  </si>
  <si>
    <t>胡明波</t>
  </si>
  <si>
    <t>[日喀则]尚客优连锁酒店(日喀则赛马场路口店)(73280207)</t>
  </si>
  <si>
    <t>普通大床房(无窗)&lt;双人入住&gt;&lt;内宾&gt;&lt;预付&gt;&lt;无早&gt;</t>
  </si>
  <si>
    <t>李迎谈</t>
  </si>
  <si>
    <t>[香港]香港旺角希尔顿花园酒店(Hilton Garden Inn Hong Kong Mongkok)(64185173)</t>
  </si>
  <si>
    <t>花园大床客房&lt;双人入住&gt;&lt;内宾&gt;&lt;预付&gt;&lt;无早&gt;</t>
  </si>
  <si>
    <t>LEE/KAMMING</t>
  </si>
  <si>
    <t>[东莞]东莞会展国际大酒店(71451806)</t>
  </si>
  <si>
    <t>豪华大床房&lt;双人入住&gt;&lt;内宾&gt;&lt;预付&gt;&lt;双早&gt;</t>
  </si>
  <si>
    <t>贾志国</t>
  </si>
  <si>
    <t>[息县]尚客优酒店（息县产业园区店）(73259609)</t>
  </si>
  <si>
    <t>商务双床房&lt;双人入住&gt;&lt;内宾&gt;&lt;预付&gt;&lt;双早&gt;</t>
  </si>
  <si>
    <t>田亚光</t>
  </si>
  <si>
    <t>[叶城]IU酒店(叶城315国道蓝桥店)(71450852)</t>
  </si>
  <si>
    <t>小U超级双床房&lt;双人入住&gt;&lt;内宾&gt;&lt;预付&gt;&lt;无早&gt;</t>
  </si>
  <si>
    <t>张磊</t>
  </si>
  <si>
    <t>[广州]广州南美大酒店(69028734)</t>
  </si>
  <si>
    <t>郭伟平</t>
  </si>
  <si>
    <t>[石家庄]尚客优精选酒店(石家庄高新区火炬广场店)(73295402)</t>
  </si>
  <si>
    <t>申延涛</t>
  </si>
  <si>
    <t>[安顺]7天优品酒店(安顺火车站广场店)(72815773)</t>
  </si>
  <si>
    <t>精选特优房&lt;双人入住&gt;&lt;内宾&gt;&lt;预付&gt;&lt;无早&gt;</t>
  </si>
  <si>
    <t>李维</t>
  </si>
  <si>
    <t>，</t>
  </si>
  <si>
    <t>A210902100558481</t>
  </si>
  <si>
    <t>CNY / HKD 当前参考汇率: 1.204363872</t>
  </si>
  <si>
    <t>总计：2400.91 CNY/
2891.57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</si>
  <si>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</si>
  <si>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</si>
  <si>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</si>
  <si>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</si>
  <si>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</si>
  <si>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</si>
  <si>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</si>
  <si>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</si>
  <si>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</si>
  <si>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</si>
  <si>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</si>
  <si>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</si>
  <si>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</si>
  <si>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</si>
  <si>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</si>
  <si>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</si>
  <si>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</si>
  <si>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2021-08-29</t>
  </si>
  <si>
    <t>2236740</t>
  </si>
  <si>
    <t>7天优品酒店（安顺火车站广场店）</t>
  </si>
  <si>
    <t>2021-08-30</t>
  </si>
  <si>
    <t>退房日月结</t>
  </si>
  <si>
    <t>117.17</t>
  </si>
  <si>
    <t>RMB</t>
  </si>
  <si>
    <t>0</t>
  </si>
  <si>
    <t>0.00</t>
  </si>
  <si>
    <t>携程汇智国内直连</t>
  </si>
  <si>
    <t>2021-08-29 21:55:12</t>
  </si>
  <si>
    <t>否</t>
  </si>
  <si>
    <t>汇智国际旅游发展有限公司</t>
  </si>
  <si>
    <t>直连</t>
  </si>
  <si>
    <t>2236668</t>
  </si>
  <si>
    <t>广州南美大酒店</t>
  </si>
  <si>
    <t>378.23</t>
  </si>
  <si>
    <t>2021-08-29 20:40:29</t>
  </si>
  <si>
    <t>2236595</t>
  </si>
  <si>
    <t>IU酒店(叶城315国道蓝桥店)</t>
  </si>
  <si>
    <t>162.35</t>
  </si>
  <si>
    <t>2021-08-29 19:30:05</t>
  </si>
  <si>
    <t>2236368</t>
  </si>
  <si>
    <t>尚客优酒店（息县产业园区店）</t>
  </si>
  <si>
    <t>121.80</t>
  </si>
  <si>
    <t>2021-08-29 14:22:05</t>
  </si>
  <si>
    <t>2236350</t>
  </si>
  <si>
    <t>东莞会展国际大酒店</t>
  </si>
  <si>
    <t>508.37</t>
  </si>
  <si>
    <t>2021-08-29 13:39:57</t>
  </si>
  <si>
    <t>2236250</t>
  </si>
  <si>
    <t>尚客优连锁酒店(日喀则赛马场路口店)</t>
  </si>
  <si>
    <t>158.34</t>
  </si>
  <si>
    <t>2021-08-29 11:19:49</t>
  </si>
  <si>
    <t>2236207</t>
  </si>
  <si>
    <t>骏怡连锁酒店（苏州张家港暨阳中路店）</t>
  </si>
  <si>
    <t>136.01</t>
  </si>
  <si>
    <t>2021-08-29 09:59:04</t>
  </si>
  <si>
    <t>2021-08-28</t>
  </si>
  <si>
    <t>2235477</t>
  </si>
  <si>
    <t>锦江之星(上海场中路店)</t>
  </si>
  <si>
    <t>304.00</t>
  </si>
  <si>
    <t>2021-08-28 12:47:08</t>
  </si>
  <si>
    <t>2235278</t>
  </si>
  <si>
    <t>悦为智酒店(保定高新区保百购物广场店)</t>
  </si>
  <si>
    <t>514.64</t>
  </si>
  <si>
    <t>2021-08-28 07:27:31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</si>
</sst>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3" fillId="12" borderId="1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16121721791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44436</v>
      </c>
      <c r="G2" s="5">
        <v>44438</v>
      </c>
      <c r="H2" s="4">
        <v>1</v>
      </c>
      <c r="I2" s="4">
        <v>2</v>
      </c>
      <c r="J2" s="4">
        <v>2</v>
      </c>
      <c r="K2" s="4" t="s">
        <v>29</v>
      </c>
      <c r="L2" s="4">
        <v>410.3</v>
      </c>
      <c r="M2" s="4">
        <v>410.3</v>
      </c>
      <c r="N2" s="4" t="s">
        <v>30</v>
      </c>
      <c r="O2" s="4" t="s">
        <v>31</v>
      </c>
      <c r="P2" s="4" t="s">
        <v>32</v>
      </c>
      <c r="Q2" s="4">
        <v>0</v>
      </c>
      <c r="R2" s="6">
        <v>44431</v>
      </c>
      <c r="S2" s="5">
        <v>44441</v>
      </c>
      <c r="T2" s="4" t="s">
        <v>33</v>
      </c>
      <c r="U2" s="4">
        <v>410.3</v>
      </c>
      <c r="V2" s="4">
        <v>0</v>
      </c>
      <c r="W2" s="4">
        <v>0</v>
      </c>
      <c r="X2" s="4">
        <v>2230965</v>
      </c>
    </row>
    <row r="3" s="4" customFormat="1" spans="1:24">
      <c r="A3" s="4">
        <v>16121721791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44436</v>
      </c>
      <c r="G3" s="5">
        <v>44438</v>
      </c>
      <c r="H3" s="4">
        <v>1</v>
      </c>
      <c r="I3" s="4">
        <v>2</v>
      </c>
      <c r="J3" s="4">
        <v>2</v>
      </c>
      <c r="K3" s="4" t="s">
        <v>29</v>
      </c>
      <c r="L3" s="4">
        <v>-410.3</v>
      </c>
      <c r="M3" s="4">
        <v>-410.3</v>
      </c>
      <c r="N3" s="4" t="s">
        <v>30</v>
      </c>
      <c r="O3" s="4" t="s">
        <v>31</v>
      </c>
      <c r="P3" s="4" t="s">
        <v>32</v>
      </c>
      <c r="Q3" s="4">
        <v>0</v>
      </c>
      <c r="R3" s="6">
        <v>44431</v>
      </c>
      <c r="S3" s="5">
        <v>44441</v>
      </c>
      <c r="T3" s="4" t="s">
        <v>33</v>
      </c>
      <c r="U3" s="4">
        <v>-410.3</v>
      </c>
      <c r="V3" s="4">
        <v>0</v>
      </c>
      <c r="W3" s="4">
        <v>0</v>
      </c>
      <c r="X3" s="4">
        <v>2230965</v>
      </c>
    </row>
    <row r="4" s="4" customFormat="1" spans="1:24">
      <c r="A4" s="4">
        <v>16151267198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44436</v>
      </c>
      <c r="G4" s="5">
        <v>44438</v>
      </c>
      <c r="H4" s="4">
        <v>1</v>
      </c>
      <c r="I4" s="4">
        <v>2</v>
      </c>
      <c r="J4" s="4">
        <v>2</v>
      </c>
      <c r="K4" s="4" t="s">
        <v>29</v>
      </c>
      <c r="L4" s="4">
        <v>514.64</v>
      </c>
      <c r="M4" s="4">
        <v>514.64</v>
      </c>
      <c r="N4" s="4" t="s">
        <v>37</v>
      </c>
      <c r="O4" s="4" t="s">
        <v>31</v>
      </c>
      <c r="P4" s="4" t="s">
        <v>32</v>
      </c>
      <c r="Q4" s="4">
        <v>0</v>
      </c>
      <c r="R4" s="6">
        <v>44436</v>
      </c>
      <c r="S4" s="5">
        <v>44441</v>
      </c>
      <c r="T4" s="4" t="s">
        <v>33</v>
      </c>
      <c r="U4" s="4">
        <v>514.64</v>
      </c>
      <c r="V4" s="4">
        <v>0</v>
      </c>
      <c r="W4" s="4">
        <v>0</v>
      </c>
      <c r="X4" s="4">
        <v>2235278</v>
      </c>
    </row>
    <row r="5" s="4" customFormat="1" spans="1:24">
      <c r="A5" s="4">
        <v>16152262279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44437</v>
      </c>
      <c r="G5" s="5">
        <v>44438</v>
      </c>
      <c r="H5" s="4">
        <v>1</v>
      </c>
      <c r="I5" s="4">
        <v>1</v>
      </c>
      <c r="J5" s="4">
        <v>1</v>
      </c>
      <c r="K5" s="4" t="s">
        <v>29</v>
      </c>
      <c r="L5" s="4">
        <v>304</v>
      </c>
      <c r="M5" s="4">
        <v>304</v>
      </c>
      <c r="N5" s="4" t="s">
        <v>40</v>
      </c>
      <c r="O5" s="4" t="s">
        <v>31</v>
      </c>
      <c r="P5" s="4" t="s">
        <v>32</v>
      </c>
      <c r="Q5" s="4">
        <v>0</v>
      </c>
      <c r="R5" s="6">
        <v>44436</v>
      </c>
      <c r="S5" s="5">
        <v>44441</v>
      </c>
      <c r="T5" s="4" t="s">
        <v>33</v>
      </c>
      <c r="U5" s="4">
        <v>304</v>
      </c>
      <c r="V5" s="4">
        <v>0</v>
      </c>
      <c r="W5" s="4">
        <v>0</v>
      </c>
      <c r="X5" s="4">
        <v>2235477</v>
      </c>
    </row>
    <row r="6" s="4" customFormat="1" spans="1:24">
      <c r="A6" s="4">
        <v>16159986017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44437</v>
      </c>
      <c r="G6" s="5">
        <v>44438</v>
      </c>
      <c r="H6" s="4">
        <v>1</v>
      </c>
      <c r="I6" s="4">
        <v>1</v>
      </c>
      <c r="J6" s="4">
        <v>1</v>
      </c>
      <c r="K6" s="4" t="s">
        <v>29</v>
      </c>
      <c r="L6" s="4">
        <v>157.06</v>
      </c>
      <c r="M6" s="4">
        <v>157.06</v>
      </c>
      <c r="N6" s="4" t="s">
        <v>43</v>
      </c>
      <c r="O6" s="4" t="s">
        <v>31</v>
      </c>
      <c r="P6" s="4" t="s">
        <v>32</v>
      </c>
      <c r="Q6" s="4">
        <v>0</v>
      </c>
      <c r="R6" s="6">
        <v>44437</v>
      </c>
      <c r="S6" s="5">
        <v>44441</v>
      </c>
      <c r="T6" s="4" t="s">
        <v>33</v>
      </c>
      <c r="U6" s="4">
        <v>157.06</v>
      </c>
      <c r="V6" s="4">
        <v>0</v>
      </c>
      <c r="W6" s="4">
        <v>0</v>
      </c>
      <c r="X6" s="4">
        <v>2236111</v>
      </c>
    </row>
    <row r="7" s="4" customFormat="1" spans="1:24">
      <c r="A7" s="4">
        <v>16159986017</v>
      </c>
      <c r="B7" s="4" t="s">
        <v>25</v>
      </c>
      <c r="C7" s="4" t="s">
        <v>34</v>
      </c>
      <c r="D7" s="4" t="s">
        <v>41</v>
      </c>
      <c r="E7" s="4" t="s">
        <v>42</v>
      </c>
      <c r="F7" s="5">
        <v>44437</v>
      </c>
      <c r="G7" s="5">
        <v>44438</v>
      </c>
      <c r="H7" s="4">
        <v>1</v>
      </c>
      <c r="I7" s="4">
        <v>1</v>
      </c>
      <c r="J7" s="4">
        <v>1</v>
      </c>
      <c r="K7" s="4" t="s">
        <v>29</v>
      </c>
      <c r="L7" s="4">
        <v>-157.06</v>
      </c>
      <c r="M7" s="4">
        <v>-157.06</v>
      </c>
      <c r="N7" s="4" t="s">
        <v>43</v>
      </c>
      <c r="O7" s="4" t="s">
        <v>31</v>
      </c>
      <c r="P7" s="4" t="s">
        <v>32</v>
      </c>
      <c r="Q7" s="4">
        <v>0</v>
      </c>
      <c r="R7" s="6">
        <v>44437</v>
      </c>
      <c r="S7" s="5">
        <v>44441</v>
      </c>
      <c r="T7" s="4" t="s">
        <v>33</v>
      </c>
      <c r="U7" s="4">
        <v>-157.06</v>
      </c>
      <c r="V7" s="4">
        <v>0</v>
      </c>
      <c r="W7" s="4">
        <v>0</v>
      </c>
      <c r="X7" s="4">
        <v>2236111</v>
      </c>
    </row>
    <row r="8" s="4" customFormat="1" spans="1:24">
      <c r="A8" s="4">
        <v>16160085829</v>
      </c>
      <c r="B8" s="4" t="s">
        <v>25</v>
      </c>
      <c r="C8" s="4" t="s">
        <v>26</v>
      </c>
      <c r="D8" s="4" t="s">
        <v>44</v>
      </c>
      <c r="E8" s="4" t="s">
        <v>45</v>
      </c>
      <c r="F8" s="5">
        <v>44437</v>
      </c>
      <c r="G8" s="5">
        <v>44438</v>
      </c>
      <c r="H8" s="4">
        <v>1</v>
      </c>
      <c r="I8" s="4">
        <v>1</v>
      </c>
      <c r="J8" s="4">
        <v>1</v>
      </c>
      <c r="K8" s="4" t="s">
        <v>29</v>
      </c>
      <c r="L8" s="4">
        <v>152.25</v>
      </c>
      <c r="M8" s="4">
        <v>152.25</v>
      </c>
      <c r="N8" s="4" t="s">
        <v>46</v>
      </c>
      <c r="O8" s="4" t="s">
        <v>31</v>
      </c>
      <c r="P8" s="4" t="s">
        <v>32</v>
      </c>
      <c r="Q8" s="4">
        <v>0</v>
      </c>
      <c r="R8" s="6">
        <v>44437</v>
      </c>
      <c r="S8" s="5">
        <v>44441</v>
      </c>
      <c r="T8" s="4" t="s">
        <v>33</v>
      </c>
      <c r="U8" s="4">
        <v>152.25</v>
      </c>
      <c r="V8" s="4">
        <v>0</v>
      </c>
      <c r="W8" s="4">
        <v>0</v>
      </c>
      <c r="X8" s="4">
        <v>2236125</v>
      </c>
    </row>
    <row r="9" s="4" customFormat="1" spans="1:24">
      <c r="A9" s="4">
        <v>16160085829</v>
      </c>
      <c r="B9" s="4" t="s">
        <v>25</v>
      </c>
      <c r="C9" s="4" t="s">
        <v>34</v>
      </c>
      <c r="D9" s="4" t="s">
        <v>44</v>
      </c>
      <c r="E9" s="4" t="s">
        <v>45</v>
      </c>
      <c r="F9" s="5">
        <v>44437</v>
      </c>
      <c r="G9" s="5">
        <v>44438</v>
      </c>
      <c r="H9" s="4">
        <v>1</v>
      </c>
      <c r="I9" s="4">
        <v>1</v>
      </c>
      <c r="J9" s="4">
        <v>1</v>
      </c>
      <c r="K9" s="4" t="s">
        <v>29</v>
      </c>
      <c r="L9" s="4">
        <v>-152.25</v>
      </c>
      <c r="M9" s="4">
        <v>-152.25</v>
      </c>
      <c r="N9" s="4" t="s">
        <v>46</v>
      </c>
      <c r="O9" s="4" t="s">
        <v>31</v>
      </c>
      <c r="P9" s="4" t="s">
        <v>32</v>
      </c>
      <c r="Q9" s="4">
        <v>0</v>
      </c>
      <c r="R9" s="6">
        <v>44437</v>
      </c>
      <c r="S9" s="5">
        <v>44441</v>
      </c>
      <c r="T9" s="4" t="s">
        <v>33</v>
      </c>
      <c r="U9" s="4">
        <v>-152.25</v>
      </c>
      <c r="V9" s="4">
        <v>0</v>
      </c>
      <c r="W9" s="4">
        <v>0</v>
      </c>
      <c r="X9" s="4">
        <v>2236125</v>
      </c>
    </row>
    <row r="10" s="4" customFormat="1" spans="1:24">
      <c r="A10" s="4">
        <v>16160624558</v>
      </c>
      <c r="B10" s="4" t="s">
        <v>25</v>
      </c>
      <c r="C10" s="4" t="s">
        <v>26</v>
      </c>
      <c r="D10" s="4" t="s">
        <v>47</v>
      </c>
      <c r="E10" s="4" t="s">
        <v>48</v>
      </c>
      <c r="F10" s="5">
        <v>44437</v>
      </c>
      <c r="G10" s="5">
        <v>44438</v>
      </c>
      <c r="H10" s="4">
        <v>1</v>
      </c>
      <c r="I10" s="4">
        <v>1</v>
      </c>
      <c r="J10" s="4">
        <v>1</v>
      </c>
      <c r="K10" s="4" t="s">
        <v>29</v>
      </c>
      <c r="L10" s="4">
        <v>136.01</v>
      </c>
      <c r="M10" s="4">
        <v>136.01</v>
      </c>
      <c r="N10" s="4" t="s">
        <v>49</v>
      </c>
      <c r="O10" s="4" t="s">
        <v>31</v>
      </c>
      <c r="P10" s="4" t="s">
        <v>32</v>
      </c>
      <c r="Q10" s="4">
        <v>0</v>
      </c>
      <c r="R10" s="6">
        <v>44437</v>
      </c>
      <c r="S10" s="5">
        <v>44441</v>
      </c>
      <c r="T10" s="4" t="s">
        <v>33</v>
      </c>
      <c r="U10" s="4">
        <v>136.01</v>
      </c>
      <c r="V10" s="4">
        <v>0</v>
      </c>
      <c r="W10" s="4">
        <v>0</v>
      </c>
      <c r="X10" s="4">
        <v>2236207</v>
      </c>
    </row>
    <row r="11" s="4" customFormat="1" spans="1:24">
      <c r="A11" s="4">
        <v>16160876597</v>
      </c>
      <c r="B11" s="4" t="s">
        <v>25</v>
      </c>
      <c r="C11" s="4" t="s">
        <v>26</v>
      </c>
      <c r="D11" s="4" t="s">
        <v>50</v>
      </c>
      <c r="E11" s="4" t="s">
        <v>51</v>
      </c>
      <c r="F11" s="5">
        <v>44437</v>
      </c>
      <c r="G11" s="5">
        <v>44438</v>
      </c>
      <c r="H11" s="4">
        <v>1</v>
      </c>
      <c r="I11" s="4">
        <v>1</v>
      </c>
      <c r="J11" s="4">
        <v>1</v>
      </c>
      <c r="K11" s="4" t="s">
        <v>29</v>
      </c>
      <c r="L11" s="4">
        <v>158.34</v>
      </c>
      <c r="M11" s="4">
        <v>158.34</v>
      </c>
      <c r="N11" s="4" t="s">
        <v>52</v>
      </c>
      <c r="O11" s="4" t="s">
        <v>31</v>
      </c>
      <c r="P11" s="4" t="s">
        <v>32</v>
      </c>
      <c r="Q11" s="4">
        <v>0</v>
      </c>
      <c r="R11" s="6">
        <v>44437</v>
      </c>
      <c r="S11" s="5">
        <v>44441</v>
      </c>
      <c r="T11" s="4" t="s">
        <v>33</v>
      </c>
      <c r="U11" s="4">
        <v>158.34</v>
      </c>
      <c r="V11" s="4">
        <v>0</v>
      </c>
      <c r="W11" s="4">
        <v>0</v>
      </c>
      <c r="X11" s="4">
        <v>2236250</v>
      </c>
    </row>
    <row r="12" s="4" customFormat="1" spans="1:24">
      <c r="A12" s="4">
        <v>16161307696</v>
      </c>
      <c r="B12" s="4" t="s">
        <v>25</v>
      </c>
      <c r="C12" s="4" t="s">
        <v>26</v>
      </c>
      <c r="D12" s="4" t="s">
        <v>53</v>
      </c>
      <c r="E12" s="4" t="s">
        <v>54</v>
      </c>
      <c r="F12" s="5">
        <v>44437</v>
      </c>
      <c r="G12" s="5">
        <v>44438</v>
      </c>
      <c r="H12" s="4">
        <v>1</v>
      </c>
      <c r="I12" s="4">
        <v>1</v>
      </c>
      <c r="J12" s="4">
        <v>1</v>
      </c>
      <c r="K12" s="4" t="s">
        <v>29</v>
      </c>
      <c r="L12" s="4">
        <v>513.74</v>
      </c>
      <c r="M12" s="4">
        <v>513.74</v>
      </c>
      <c r="N12" s="4" t="s">
        <v>55</v>
      </c>
      <c r="O12" s="4" t="s">
        <v>31</v>
      </c>
      <c r="P12" s="4" t="s">
        <v>32</v>
      </c>
      <c r="Q12" s="4">
        <v>0</v>
      </c>
      <c r="R12" s="6">
        <v>44437</v>
      </c>
      <c r="S12" s="5">
        <v>44441</v>
      </c>
      <c r="T12" s="4" t="s">
        <v>33</v>
      </c>
      <c r="U12" s="4">
        <v>513.74</v>
      </c>
      <c r="V12" s="4">
        <v>0</v>
      </c>
      <c r="W12" s="4">
        <v>0</v>
      </c>
      <c r="X12" s="4">
        <v>2236320</v>
      </c>
    </row>
    <row r="13" s="4" customFormat="1" spans="1:24">
      <c r="A13" s="4">
        <v>16161307696</v>
      </c>
      <c r="B13" s="4" t="s">
        <v>25</v>
      </c>
      <c r="C13" s="4" t="s">
        <v>34</v>
      </c>
      <c r="D13" s="4" t="s">
        <v>53</v>
      </c>
      <c r="E13" s="4" t="s">
        <v>54</v>
      </c>
      <c r="F13" s="5">
        <v>44437</v>
      </c>
      <c r="G13" s="5">
        <v>44438</v>
      </c>
      <c r="H13" s="4">
        <v>1</v>
      </c>
      <c r="I13" s="4">
        <v>1</v>
      </c>
      <c r="J13" s="4">
        <v>1</v>
      </c>
      <c r="K13" s="4" t="s">
        <v>29</v>
      </c>
      <c r="L13" s="4">
        <v>-513.74</v>
      </c>
      <c r="M13" s="4">
        <v>-513.74</v>
      </c>
      <c r="N13" s="4" t="s">
        <v>55</v>
      </c>
      <c r="O13" s="4" t="s">
        <v>31</v>
      </c>
      <c r="P13" s="4" t="s">
        <v>32</v>
      </c>
      <c r="Q13" s="4">
        <v>0</v>
      </c>
      <c r="R13" s="6">
        <v>44437</v>
      </c>
      <c r="S13" s="5">
        <v>44441</v>
      </c>
      <c r="T13" s="4" t="s">
        <v>33</v>
      </c>
      <c r="U13" s="4">
        <v>-513.74</v>
      </c>
      <c r="V13" s="4">
        <v>0</v>
      </c>
      <c r="W13" s="4">
        <v>0</v>
      </c>
      <c r="X13" s="4">
        <v>2236320</v>
      </c>
    </row>
    <row r="14" s="4" customFormat="1" spans="1:24">
      <c r="A14" s="4">
        <v>16161437597</v>
      </c>
      <c r="B14" s="4" t="s">
        <v>25</v>
      </c>
      <c r="C14" s="4" t="s">
        <v>26</v>
      </c>
      <c r="D14" s="4" t="s">
        <v>56</v>
      </c>
      <c r="E14" s="4" t="s">
        <v>57</v>
      </c>
      <c r="F14" s="5">
        <v>44437</v>
      </c>
      <c r="G14" s="5">
        <v>44438</v>
      </c>
      <c r="H14" s="4">
        <v>1</v>
      </c>
      <c r="I14" s="4">
        <v>1</v>
      </c>
      <c r="J14" s="4">
        <v>1</v>
      </c>
      <c r="K14" s="4" t="s">
        <v>29</v>
      </c>
      <c r="L14" s="4">
        <v>508.37</v>
      </c>
      <c r="M14" s="4">
        <v>508.37</v>
      </c>
      <c r="N14" s="4" t="s">
        <v>58</v>
      </c>
      <c r="O14" s="4" t="s">
        <v>31</v>
      </c>
      <c r="P14" s="4" t="s">
        <v>32</v>
      </c>
      <c r="Q14" s="4">
        <v>0</v>
      </c>
      <c r="R14" s="6">
        <v>44437</v>
      </c>
      <c r="S14" s="5">
        <v>44441</v>
      </c>
      <c r="T14" s="4" t="s">
        <v>33</v>
      </c>
      <c r="U14" s="4">
        <v>508.37</v>
      </c>
      <c r="V14" s="4">
        <v>0</v>
      </c>
      <c r="W14" s="4">
        <v>0</v>
      </c>
      <c r="X14" s="4">
        <v>2236350</v>
      </c>
    </row>
    <row r="15" s="4" customFormat="1" spans="1:24">
      <c r="A15" s="4">
        <v>16161595079</v>
      </c>
      <c r="B15" s="4" t="s">
        <v>25</v>
      </c>
      <c r="C15" s="4" t="s">
        <v>26</v>
      </c>
      <c r="D15" s="4" t="s">
        <v>59</v>
      </c>
      <c r="E15" s="4" t="s">
        <v>60</v>
      </c>
      <c r="F15" s="5">
        <v>44437</v>
      </c>
      <c r="G15" s="5">
        <v>44438</v>
      </c>
      <c r="H15" s="4">
        <v>1</v>
      </c>
      <c r="I15" s="4">
        <v>1</v>
      </c>
      <c r="J15" s="4">
        <v>1</v>
      </c>
      <c r="K15" s="4" t="s">
        <v>29</v>
      </c>
      <c r="L15" s="4">
        <v>121.8</v>
      </c>
      <c r="M15" s="4">
        <v>121.8</v>
      </c>
      <c r="N15" s="4" t="s">
        <v>61</v>
      </c>
      <c r="O15" s="4" t="s">
        <v>31</v>
      </c>
      <c r="P15" s="4" t="s">
        <v>32</v>
      </c>
      <c r="Q15" s="4">
        <v>0</v>
      </c>
      <c r="R15" s="6">
        <v>44437</v>
      </c>
      <c r="S15" s="5">
        <v>44441</v>
      </c>
      <c r="T15" s="4" t="s">
        <v>33</v>
      </c>
      <c r="U15" s="4">
        <v>121.8</v>
      </c>
      <c r="V15" s="4">
        <v>0</v>
      </c>
      <c r="W15" s="4">
        <v>0</v>
      </c>
      <c r="X15" s="4">
        <v>2236368</v>
      </c>
    </row>
    <row r="16" s="4" customFormat="1" spans="1:24">
      <c r="A16" s="4">
        <v>16162688757</v>
      </c>
      <c r="B16" s="4" t="s">
        <v>25</v>
      </c>
      <c r="C16" s="4" t="s">
        <v>26</v>
      </c>
      <c r="D16" s="4" t="s">
        <v>62</v>
      </c>
      <c r="E16" s="4" t="s">
        <v>63</v>
      </c>
      <c r="F16" s="5">
        <v>44437</v>
      </c>
      <c r="G16" s="5">
        <v>44438</v>
      </c>
      <c r="H16" s="4">
        <v>1</v>
      </c>
      <c r="I16" s="4">
        <v>1</v>
      </c>
      <c r="J16" s="4">
        <v>1</v>
      </c>
      <c r="K16" s="4" t="s">
        <v>29</v>
      </c>
      <c r="L16" s="4">
        <v>162.35</v>
      </c>
      <c r="M16" s="4">
        <v>162.35</v>
      </c>
      <c r="N16" s="4" t="s">
        <v>64</v>
      </c>
      <c r="O16" s="4" t="s">
        <v>31</v>
      </c>
      <c r="P16" s="4" t="s">
        <v>32</v>
      </c>
      <c r="Q16" s="4">
        <v>0</v>
      </c>
      <c r="R16" s="6">
        <v>44437</v>
      </c>
      <c r="S16" s="5">
        <v>44441</v>
      </c>
      <c r="T16" s="4" t="s">
        <v>33</v>
      </c>
      <c r="U16" s="4">
        <v>162.35</v>
      </c>
      <c r="V16" s="4">
        <v>0</v>
      </c>
      <c r="W16" s="4">
        <v>0</v>
      </c>
      <c r="X16" s="4">
        <v>2236595</v>
      </c>
    </row>
    <row r="17" s="4" customFormat="1" spans="1:24">
      <c r="A17" s="4">
        <v>16162963319</v>
      </c>
      <c r="B17" s="4" t="s">
        <v>25</v>
      </c>
      <c r="C17" s="4" t="s">
        <v>26</v>
      </c>
      <c r="D17" s="4" t="s">
        <v>65</v>
      </c>
      <c r="E17" s="4" t="s">
        <v>48</v>
      </c>
      <c r="F17" s="5">
        <v>44437</v>
      </c>
      <c r="G17" s="5">
        <v>44438</v>
      </c>
      <c r="H17" s="4">
        <v>1</v>
      </c>
      <c r="I17" s="4">
        <v>1</v>
      </c>
      <c r="J17" s="4">
        <v>1</v>
      </c>
      <c r="K17" s="4" t="s">
        <v>29</v>
      </c>
      <c r="L17" s="4">
        <v>378.23</v>
      </c>
      <c r="M17" s="4">
        <v>378.23</v>
      </c>
      <c r="N17" s="4" t="s">
        <v>66</v>
      </c>
      <c r="O17" s="4" t="s">
        <v>31</v>
      </c>
      <c r="P17" s="4" t="s">
        <v>32</v>
      </c>
      <c r="Q17" s="4">
        <v>0</v>
      </c>
      <c r="R17" s="6">
        <v>44437</v>
      </c>
      <c r="S17" s="5">
        <v>44441</v>
      </c>
      <c r="T17" s="4" t="s">
        <v>33</v>
      </c>
      <c r="U17" s="4">
        <v>378.23</v>
      </c>
      <c r="V17" s="4">
        <v>0</v>
      </c>
      <c r="W17" s="4">
        <v>0</v>
      </c>
      <c r="X17" s="4">
        <v>2236668</v>
      </c>
    </row>
    <row r="18" s="4" customFormat="1" spans="1:24">
      <c r="A18" s="4">
        <v>16163112107</v>
      </c>
      <c r="B18" s="4" t="s">
        <v>25</v>
      </c>
      <c r="C18" s="4" t="s">
        <v>26</v>
      </c>
      <c r="D18" s="4" t="s">
        <v>67</v>
      </c>
      <c r="E18" s="4" t="s">
        <v>48</v>
      </c>
      <c r="F18" s="5">
        <v>44437</v>
      </c>
      <c r="G18" s="5">
        <v>44438</v>
      </c>
      <c r="H18" s="4">
        <v>1</v>
      </c>
      <c r="I18" s="4">
        <v>1</v>
      </c>
      <c r="J18" s="4">
        <v>1</v>
      </c>
      <c r="K18" s="4" t="s">
        <v>29</v>
      </c>
      <c r="L18" s="4">
        <v>196.78</v>
      </c>
      <c r="M18" s="4">
        <v>196.78</v>
      </c>
      <c r="N18" s="4" t="s">
        <v>68</v>
      </c>
      <c r="O18" s="4" t="s">
        <v>31</v>
      </c>
      <c r="P18" s="4" t="s">
        <v>32</v>
      </c>
      <c r="Q18" s="4">
        <v>0</v>
      </c>
      <c r="R18" s="6">
        <v>44437</v>
      </c>
      <c r="S18" s="5">
        <v>44441</v>
      </c>
      <c r="T18" s="4" t="s">
        <v>33</v>
      </c>
      <c r="U18" s="4">
        <v>196.78</v>
      </c>
      <c r="V18" s="4">
        <v>0</v>
      </c>
      <c r="W18" s="4">
        <v>0</v>
      </c>
      <c r="X18" s="4">
        <v>2236703</v>
      </c>
    </row>
    <row r="19" s="4" customFormat="1" spans="1:24">
      <c r="A19" s="4">
        <v>16163112107</v>
      </c>
      <c r="B19" s="4" t="s">
        <v>25</v>
      </c>
      <c r="C19" s="4" t="s">
        <v>34</v>
      </c>
      <c r="D19" s="4" t="s">
        <v>67</v>
      </c>
      <c r="E19" s="4" t="s">
        <v>48</v>
      </c>
      <c r="F19" s="5">
        <v>44437</v>
      </c>
      <c r="G19" s="5">
        <v>44438</v>
      </c>
      <c r="H19" s="4">
        <v>1</v>
      </c>
      <c r="I19" s="4">
        <v>1</v>
      </c>
      <c r="J19" s="4">
        <v>1</v>
      </c>
      <c r="K19" s="4" t="s">
        <v>29</v>
      </c>
      <c r="L19" s="4">
        <v>-196.78</v>
      </c>
      <c r="M19" s="4">
        <v>-196.78</v>
      </c>
      <c r="N19" s="4" t="s">
        <v>68</v>
      </c>
      <c r="O19" s="4" t="s">
        <v>31</v>
      </c>
      <c r="P19" s="4" t="s">
        <v>32</v>
      </c>
      <c r="Q19" s="4">
        <v>0</v>
      </c>
      <c r="R19" s="6">
        <v>44437</v>
      </c>
      <c r="S19" s="5">
        <v>44441</v>
      </c>
      <c r="T19" s="4" t="s">
        <v>33</v>
      </c>
      <c r="U19" s="4">
        <v>-196.78</v>
      </c>
      <c r="V19" s="4">
        <v>0</v>
      </c>
      <c r="W19" s="4">
        <v>0</v>
      </c>
      <c r="X19" s="4">
        <v>2236703</v>
      </c>
    </row>
    <row r="20" s="4" customFormat="1" spans="1:24">
      <c r="A20" s="4">
        <v>16163258277</v>
      </c>
      <c r="B20" s="4" t="s">
        <v>25</v>
      </c>
      <c r="C20" s="4" t="s">
        <v>26</v>
      </c>
      <c r="D20" s="4" t="s">
        <v>69</v>
      </c>
      <c r="E20" s="4" t="s">
        <v>70</v>
      </c>
      <c r="F20" s="5">
        <v>44437</v>
      </c>
      <c r="G20" s="5">
        <v>44438</v>
      </c>
      <c r="H20" s="4">
        <v>1</v>
      </c>
      <c r="I20" s="4">
        <v>1</v>
      </c>
      <c r="J20" s="4">
        <v>1</v>
      </c>
      <c r="K20" s="4" t="s">
        <v>29</v>
      </c>
      <c r="L20" s="4">
        <v>117.17</v>
      </c>
      <c r="M20" s="4">
        <v>117.17</v>
      </c>
      <c r="N20" s="4" t="s">
        <v>71</v>
      </c>
      <c r="O20" s="4" t="s">
        <v>31</v>
      </c>
      <c r="P20" s="4" t="s">
        <v>32</v>
      </c>
      <c r="Q20" s="4">
        <v>0</v>
      </c>
      <c r="R20" s="6">
        <v>44437</v>
      </c>
      <c r="S20" s="5">
        <v>44441</v>
      </c>
      <c r="T20" s="4" t="s">
        <v>33</v>
      </c>
      <c r="U20" s="4">
        <v>117.17</v>
      </c>
      <c r="V20" s="4">
        <v>0</v>
      </c>
      <c r="W20" s="4">
        <v>0</v>
      </c>
      <c r="X20" s="4">
        <v>2236740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D35" sqref="D35"/>
    </sheetView>
  </sheetViews>
  <sheetFormatPr defaultColWidth="9" defaultRowHeight="13.5"/>
  <cols>
    <col min="1" max="1" width="12.1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hidden="1" spans="1:9">
      <c r="A2" s="4">
        <v>16121721791</v>
      </c>
      <c r="B2" s="5">
        <v>44436</v>
      </c>
      <c r="C2" s="5">
        <v>44438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16151267198</v>
      </c>
      <c r="B3" s="5">
        <v>44436</v>
      </c>
      <c r="C3" s="5">
        <v>44438</v>
      </c>
      <c r="D3" s="4">
        <v>514.64</v>
      </c>
      <c r="E3" s="4" t="str">
        <f>VLOOKUP(A3,HOP!A:L,12,0)</f>
        <v>514.64</v>
      </c>
      <c r="F3" s="4" t="str">
        <f>VLOOKUP(A3,HOP!A:C,3,0)</f>
        <v>2235278</v>
      </c>
      <c r="G3" s="4">
        <f>D3-E3</f>
        <v>0</v>
      </c>
      <c r="H3" s="4" t="str">
        <f>$H$1&amp;F3</f>
        <v>，2235278</v>
      </c>
      <c r="I3" s="4" t="str">
        <f>VLOOKUP(A3,HOP!A:T,20,0)</f>
        <v>直连</v>
      </c>
    </row>
    <row r="4" s="4" customFormat="1" spans="1:9">
      <c r="A4" s="4">
        <v>16152262279</v>
      </c>
      <c r="B4" s="5">
        <v>44437</v>
      </c>
      <c r="C4" s="5">
        <v>44438</v>
      </c>
      <c r="D4" s="4">
        <v>304</v>
      </c>
      <c r="E4" s="4" t="str">
        <f>VLOOKUP(A4,HOP!A:L,12,0)</f>
        <v>304.00</v>
      </c>
      <c r="F4" s="4" t="str">
        <f>VLOOKUP(A4,HOP!A:C,3,0)</f>
        <v>2235477</v>
      </c>
      <c r="G4" s="4">
        <f>D4-E4</f>
        <v>0</v>
      </c>
      <c r="H4" s="4" t="str">
        <f>$H$1&amp;F4</f>
        <v>，2235477</v>
      </c>
      <c r="I4" s="4" t="str">
        <f>VLOOKUP(A4,HOP!A:T,20,0)</f>
        <v>直连</v>
      </c>
    </row>
    <row r="5" s="4" customFormat="1" hidden="1" spans="1:9">
      <c r="A5" s="4">
        <v>16159986017</v>
      </c>
      <c r="B5" s="5">
        <v>44437</v>
      </c>
      <c r="C5" s="5">
        <v>44438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VLOOKUP(A5,HOP!A:T,20,0)</f>
        <v>#N/A</v>
      </c>
    </row>
    <row r="6" s="4" customFormat="1" hidden="1" spans="1:9">
      <c r="A6" s="4">
        <v>16160085829</v>
      </c>
      <c r="B6" s="5">
        <v>44437</v>
      </c>
      <c r="C6" s="5">
        <v>44438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VLOOKUP(A6,HOP!A:T,20,0)</f>
        <v>#N/A</v>
      </c>
    </row>
    <row r="7" s="4" customFormat="1" spans="1:9">
      <c r="A7" s="4">
        <v>16160624558</v>
      </c>
      <c r="B7" s="5">
        <v>44437</v>
      </c>
      <c r="C7" s="5">
        <v>44438</v>
      </c>
      <c r="D7" s="4">
        <v>136.01</v>
      </c>
      <c r="E7" s="4" t="str">
        <f>VLOOKUP(A7,HOP!A:L,12,0)</f>
        <v>136.01</v>
      </c>
      <c r="F7" s="4" t="str">
        <f>VLOOKUP(A7,HOP!A:C,3,0)</f>
        <v>2236207</v>
      </c>
      <c r="G7" s="4">
        <f>D7-E7</f>
        <v>0</v>
      </c>
      <c r="H7" s="4" t="str">
        <f>$H$1&amp;F7</f>
        <v>，2236207</v>
      </c>
      <c r="I7" s="4" t="str">
        <f>VLOOKUP(A7,HOP!A:T,20,0)</f>
        <v>直连</v>
      </c>
    </row>
    <row r="8" s="4" customFormat="1" spans="1:9">
      <c r="A8" s="4">
        <v>16160876597</v>
      </c>
      <c r="B8" s="5">
        <v>44437</v>
      </c>
      <c r="C8" s="5">
        <v>44438</v>
      </c>
      <c r="D8" s="4">
        <v>158.34</v>
      </c>
      <c r="E8" s="4" t="str">
        <f>VLOOKUP(A8,HOP!A:L,12,0)</f>
        <v>158.34</v>
      </c>
      <c r="F8" s="4" t="str">
        <f>VLOOKUP(A8,HOP!A:C,3,0)</f>
        <v>2236250</v>
      </c>
      <c r="G8" s="4">
        <f>D8-E8</f>
        <v>0</v>
      </c>
      <c r="H8" s="4" t="str">
        <f>$H$1&amp;F8</f>
        <v>，2236250</v>
      </c>
      <c r="I8" s="4" t="str">
        <f>VLOOKUP(A8,HOP!A:T,20,0)</f>
        <v>直连</v>
      </c>
    </row>
    <row r="9" s="4" customFormat="1" hidden="1" spans="1:9">
      <c r="A9" s="4">
        <v>16161307696</v>
      </c>
      <c r="B9" s="5">
        <v>44437</v>
      </c>
      <c r="C9" s="5">
        <v>44438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>D9-E9</f>
        <v>#N/A</v>
      </c>
      <c r="H9" s="4" t="e">
        <f>$H$1&amp;F9</f>
        <v>#N/A</v>
      </c>
      <c r="I9" s="4" t="e">
        <f>VLOOKUP(A9,HOP!A:T,20,0)</f>
        <v>#N/A</v>
      </c>
    </row>
    <row r="10" s="4" customFormat="1" spans="1:9">
      <c r="A10" s="4">
        <v>16161437597</v>
      </c>
      <c r="B10" s="5">
        <v>44437</v>
      </c>
      <c r="C10" s="5">
        <v>44438</v>
      </c>
      <c r="D10" s="4">
        <v>508.37</v>
      </c>
      <c r="E10" s="4" t="str">
        <f>VLOOKUP(A10,HOP!A:L,12,0)</f>
        <v>508.37</v>
      </c>
      <c r="F10" s="4" t="str">
        <f>VLOOKUP(A10,HOP!A:C,3,0)</f>
        <v>2236350</v>
      </c>
      <c r="G10" s="4">
        <f>D10-E10</f>
        <v>0</v>
      </c>
      <c r="H10" s="4" t="str">
        <f>$H$1&amp;F10</f>
        <v>，2236350</v>
      </c>
      <c r="I10" s="4" t="str">
        <f>VLOOKUP(A10,HOP!A:T,20,0)</f>
        <v>直连</v>
      </c>
    </row>
    <row r="11" s="4" customFormat="1" spans="1:9">
      <c r="A11" s="4">
        <v>16161595079</v>
      </c>
      <c r="B11" s="5">
        <v>44437</v>
      </c>
      <c r="C11" s="5">
        <v>44438</v>
      </c>
      <c r="D11" s="4">
        <v>121.8</v>
      </c>
      <c r="E11" s="4" t="str">
        <f>VLOOKUP(A11,HOP!A:L,12,0)</f>
        <v>121.80</v>
      </c>
      <c r="F11" s="4" t="str">
        <f>VLOOKUP(A11,HOP!A:C,3,0)</f>
        <v>2236368</v>
      </c>
      <c r="G11" s="4">
        <f>D11-E11</f>
        <v>0</v>
      </c>
      <c r="H11" s="4" t="str">
        <f>$H$1&amp;F11</f>
        <v>，2236368</v>
      </c>
      <c r="I11" s="4" t="str">
        <f>VLOOKUP(A11,HOP!A:T,20,0)</f>
        <v>直连</v>
      </c>
    </row>
    <row r="12" s="4" customFormat="1" spans="1:9">
      <c r="A12" s="4">
        <v>16162688757</v>
      </c>
      <c r="B12" s="5">
        <v>44437</v>
      </c>
      <c r="C12" s="5">
        <v>44438</v>
      </c>
      <c r="D12" s="4">
        <v>162.35</v>
      </c>
      <c r="E12" s="4" t="str">
        <f>VLOOKUP(A12,HOP!A:L,12,0)</f>
        <v>162.35</v>
      </c>
      <c r="F12" s="4" t="str">
        <f>VLOOKUP(A12,HOP!A:C,3,0)</f>
        <v>2236595</v>
      </c>
      <c r="G12" s="4">
        <f>D12-E12</f>
        <v>0</v>
      </c>
      <c r="H12" s="4" t="str">
        <f>$H$1&amp;F12</f>
        <v>，2236595</v>
      </c>
      <c r="I12" s="4" t="str">
        <f>VLOOKUP(A12,HOP!A:T,20,0)</f>
        <v>直连</v>
      </c>
    </row>
    <row r="13" s="4" customFormat="1" spans="1:9">
      <c r="A13" s="4">
        <v>16162963319</v>
      </c>
      <c r="B13" s="5">
        <v>44437</v>
      </c>
      <c r="C13" s="5">
        <v>44438</v>
      </c>
      <c r="D13" s="4">
        <v>378.23</v>
      </c>
      <c r="E13" s="4" t="str">
        <f>VLOOKUP(A13,HOP!A:L,12,0)</f>
        <v>378.23</v>
      </c>
      <c r="F13" s="4" t="str">
        <f>VLOOKUP(A13,HOP!A:C,3,0)</f>
        <v>2236668</v>
      </c>
      <c r="G13" s="4">
        <f>D13-E13</f>
        <v>0</v>
      </c>
      <c r="H13" s="4" t="str">
        <f>$H$1&amp;F13</f>
        <v>，2236668</v>
      </c>
      <c r="I13" s="4" t="str">
        <f>VLOOKUP(A13,HOP!A:T,20,0)</f>
        <v>直连</v>
      </c>
    </row>
    <row r="14" s="4" customFormat="1" hidden="1" spans="1:9">
      <c r="A14" s="4">
        <v>16163112107</v>
      </c>
      <c r="B14" s="5">
        <v>44437</v>
      </c>
      <c r="C14" s="5">
        <v>44438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>D14-E14</f>
        <v>#N/A</v>
      </c>
      <c r="H14" s="4" t="e">
        <f>$H$1&amp;F14</f>
        <v>#N/A</v>
      </c>
      <c r="I14" s="4" t="e">
        <f>VLOOKUP(A14,HOP!A:T,20,0)</f>
        <v>#N/A</v>
      </c>
    </row>
    <row r="15" s="4" customFormat="1" spans="1:9">
      <c r="A15" s="4">
        <v>16163258277</v>
      </c>
      <c r="B15" s="5">
        <v>44437</v>
      </c>
      <c r="C15" s="5">
        <v>44438</v>
      </c>
      <c r="D15" s="4">
        <v>117.17</v>
      </c>
      <c r="E15" s="4" t="str">
        <f>VLOOKUP(A15,HOP!A:L,12,0)</f>
        <v>117.17</v>
      </c>
      <c r="F15" s="4" t="str">
        <f>VLOOKUP(A15,HOP!A:C,3,0)</f>
        <v>2236740</v>
      </c>
      <c r="G15" s="4">
        <f>D15-E15</f>
        <v>0</v>
      </c>
      <c r="H15" s="4" t="str">
        <f>$H$1&amp;F15</f>
        <v>，2236740</v>
      </c>
      <c r="I15" s="4" t="str">
        <f>VLOOKUP(A15,HOP!A:T,20,0)</f>
        <v>直连</v>
      </c>
    </row>
    <row r="17" spans="4:4">
      <c r="D17" s="4">
        <f>SUM(D2:D16)</f>
        <v>2400.91</v>
      </c>
    </row>
    <row r="22" spans="1:1">
      <c r="A22" s="4" t="s">
        <v>73</v>
      </c>
    </row>
    <row r="23" spans="1:1">
      <c r="A23" s="4" t="s">
        <v>74</v>
      </c>
    </row>
    <row r="24" spans="1:1">
      <c r="A24" s="4" t="s">
        <v>75</v>
      </c>
    </row>
  </sheetData>
  <autoFilter ref="A1:XFD17">
    <filterColumn colId="3">
      <filters blank="1">
        <filter val="136.01"/>
        <filter val="2400.91"/>
        <filter val="378.23"/>
        <filter val="304"/>
        <filter val="158.34"/>
        <filter val="514.64"/>
        <filter val="162.35"/>
        <filter val="117.17"/>
        <filter val="508.37"/>
        <filter val="121.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C42" sqref="C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</row>
    <row r="2" s="1" customFormat="1" spans="1:20">
      <c r="A2" s="3">
        <v>16163258277</v>
      </c>
      <c r="B2" s="1" t="s">
        <v>93</v>
      </c>
      <c r="C2" s="1" t="s">
        <v>94</v>
      </c>
      <c r="D2" s="1" t="s">
        <v>95</v>
      </c>
      <c r="E2" s="1" t="s">
        <v>71</v>
      </c>
      <c r="F2" s="1" t="s">
        <v>93</v>
      </c>
      <c r="G2" s="1" t="s">
        <v>96</v>
      </c>
      <c r="H2" s="1" t="s">
        <v>97</v>
      </c>
      <c r="I2" s="1" t="s">
        <v>98</v>
      </c>
      <c r="J2" s="1" t="s">
        <v>99</v>
      </c>
      <c r="K2" s="1" t="s">
        <v>98</v>
      </c>
      <c r="L2" s="1" t="s">
        <v>98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</row>
    <row r="3" s="1" customFormat="1" spans="1:20">
      <c r="A3" s="3">
        <v>16162963319</v>
      </c>
      <c r="B3" s="1" t="s">
        <v>93</v>
      </c>
      <c r="C3" s="1" t="s">
        <v>107</v>
      </c>
      <c r="D3" s="1" t="s">
        <v>108</v>
      </c>
      <c r="E3" s="1" t="s">
        <v>66</v>
      </c>
      <c r="F3" s="1" t="s">
        <v>93</v>
      </c>
      <c r="G3" s="1" t="s">
        <v>96</v>
      </c>
      <c r="H3" s="1" t="s">
        <v>97</v>
      </c>
      <c r="I3" s="1" t="s">
        <v>109</v>
      </c>
      <c r="J3" s="1" t="s">
        <v>99</v>
      </c>
      <c r="K3" s="1" t="s">
        <v>109</v>
      </c>
      <c r="L3" s="1" t="s">
        <v>109</v>
      </c>
      <c r="M3" s="1" t="s">
        <v>100</v>
      </c>
      <c r="N3" s="1" t="s">
        <v>100</v>
      </c>
      <c r="O3" s="1" t="s">
        <v>101</v>
      </c>
      <c r="P3" s="1" t="s">
        <v>102</v>
      </c>
      <c r="Q3" s="1" t="s">
        <v>110</v>
      </c>
      <c r="R3" s="1" t="s">
        <v>104</v>
      </c>
      <c r="S3" s="1" t="s">
        <v>105</v>
      </c>
      <c r="T3" s="1" t="s">
        <v>106</v>
      </c>
    </row>
    <row r="4" s="1" customFormat="1" spans="1:20">
      <c r="A4" s="3">
        <v>16162688757</v>
      </c>
      <c r="B4" s="1" t="s">
        <v>93</v>
      </c>
      <c r="C4" s="1" t="s">
        <v>111</v>
      </c>
      <c r="D4" s="1" t="s">
        <v>112</v>
      </c>
      <c r="E4" s="1" t="s">
        <v>64</v>
      </c>
      <c r="F4" s="1" t="s">
        <v>93</v>
      </c>
      <c r="G4" s="1" t="s">
        <v>96</v>
      </c>
      <c r="H4" s="1" t="s">
        <v>97</v>
      </c>
      <c r="I4" s="1" t="s">
        <v>113</v>
      </c>
      <c r="J4" s="1" t="s">
        <v>99</v>
      </c>
      <c r="K4" s="1" t="s">
        <v>113</v>
      </c>
      <c r="L4" s="1" t="s">
        <v>113</v>
      </c>
      <c r="M4" s="1" t="s">
        <v>100</v>
      </c>
      <c r="N4" s="1" t="s">
        <v>100</v>
      </c>
      <c r="O4" s="1" t="s">
        <v>101</v>
      </c>
      <c r="P4" s="1" t="s">
        <v>102</v>
      </c>
      <c r="Q4" s="1" t="s">
        <v>114</v>
      </c>
      <c r="R4" s="1" t="s">
        <v>104</v>
      </c>
      <c r="S4" s="1" t="s">
        <v>105</v>
      </c>
      <c r="T4" s="1" t="s">
        <v>106</v>
      </c>
    </row>
    <row r="5" s="1" customFormat="1" spans="1:20">
      <c r="A5" s="3">
        <v>16161595079</v>
      </c>
      <c r="B5" s="1" t="s">
        <v>93</v>
      </c>
      <c r="C5" s="1" t="s">
        <v>115</v>
      </c>
      <c r="D5" s="1" t="s">
        <v>116</v>
      </c>
      <c r="E5" s="1" t="s">
        <v>61</v>
      </c>
      <c r="F5" s="1" t="s">
        <v>93</v>
      </c>
      <c r="G5" s="1" t="s">
        <v>96</v>
      </c>
      <c r="H5" s="1" t="s">
        <v>97</v>
      </c>
      <c r="I5" s="1" t="s">
        <v>117</v>
      </c>
      <c r="J5" s="1" t="s">
        <v>99</v>
      </c>
      <c r="K5" s="1" t="s">
        <v>117</v>
      </c>
      <c r="L5" s="1" t="s">
        <v>117</v>
      </c>
      <c r="M5" s="1" t="s">
        <v>100</v>
      </c>
      <c r="N5" s="1" t="s">
        <v>100</v>
      </c>
      <c r="O5" s="1" t="s">
        <v>101</v>
      </c>
      <c r="P5" s="1" t="s">
        <v>102</v>
      </c>
      <c r="Q5" s="1" t="s">
        <v>118</v>
      </c>
      <c r="R5" s="1" t="s">
        <v>104</v>
      </c>
      <c r="S5" s="1" t="s">
        <v>105</v>
      </c>
      <c r="T5" s="1" t="s">
        <v>106</v>
      </c>
    </row>
    <row r="6" s="1" customFormat="1" spans="1:20">
      <c r="A6" s="3">
        <v>16161437597</v>
      </c>
      <c r="B6" s="1" t="s">
        <v>93</v>
      </c>
      <c r="C6" s="1" t="s">
        <v>119</v>
      </c>
      <c r="D6" s="1" t="s">
        <v>120</v>
      </c>
      <c r="E6" s="1" t="s">
        <v>58</v>
      </c>
      <c r="F6" s="1" t="s">
        <v>93</v>
      </c>
      <c r="G6" s="1" t="s">
        <v>96</v>
      </c>
      <c r="H6" s="1" t="s">
        <v>97</v>
      </c>
      <c r="I6" s="1" t="s">
        <v>121</v>
      </c>
      <c r="J6" s="1" t="s">
        <v>99</v>
      </c>
      <c r="K6" s="1" t="s">
        <v>121</v>
      </c>
      <c r="L6" s="1" t="s">
        <v>121</v>
      </c>
      <c r="M6" s="1" t="s">
        <v>100</v>
      </c>
      <c r="N6" s="1" t="s">
        <v>100</v>
      </c>
      <c r="O6" s="1" t="s">
        <v>101</v>
      </c>
      <c r="P6" s="1" t="s">
        <v>102</v>
      </c>
      <c r="Q6" s="1" t="s">
        <v>122</v>
      </c>
      <c r="R6" s="1" t="s">
        <v>104</v>
      </c>
      <c r="S6" s="1" t="s">
        <v>105</v>
      </c>
      <c r="T6" s="1" t="s">
        <v>106</v>
      </c>
    </row>
    <row r="7" s="1" customFormat="1" spans="1:20">
      <c r="A7" s="3">
        <v>16160876597</v>
      </c>
      <c r="B7" s="1" t="s">
        <v>93</v>
      </c>
      <c r="C7" s="1" t="s">
        <v>123</v>
      </c>
      <c r="D7" s="1" t="s">
        <v>124</v>
      </c>
      <c r="E7" s="1" t="s">
        <v>52</v>
      </c>
      <c r="F7" s="1" t="s">
        <v>93</v>
      </c>
      <c r="G7" s="1" t="s">
        <v>96</v>
      </c>
      <c r="H7" s="1" t="s">
        <v>97</v>
      </c>
      <c r="I7" s="1" t="s">
        <v>125</v>
      </c>
      <c r="J7" s="1" t="s">
        <v>99</v>
      </c>
      <c r="K7" s="1" t="s">
        <v>125</v>
      </c>
      <c r="L7" s="1" t="s">
        <v>125</v>
      </c>
      <c r="M7" s="1" t="s">
        <v>100</v>
      </c>
      <c r="N7" s="1" t="s">
        <v>100</v>
      </c>
      <c r="O7" s="1" t="s">
        <v>101</v>
      </c>
      <c r="P7" s="1" t="s">
        <v>102</v>
      </c>
      <c r="Q7" s="1" t="s">
        <v>126</v>
      </c>
      <c r="R7" s="1" t="s">
        <v>104</v>
      </c>
      <c r="S7" s="1" t="s">
        <v>105</v>
      </c>
      <c r="T7" s="1" t="s">
        <v>106</v>
      </c>
    </row>
    <row r="8" s="1" customFormat="1" spans="1:20">
      <c r="A8" s="3">
        <v>16160624558</v>
      </c>
      <c r="B8" s="1" t="s">
        <v>93</v>
      </c>
      <c r="C8" s="1" t="s">
        <v>127</v>
      </c>
      <c r="D8" s="1" t="s">
        <v>128</v>
      </c>
      <c r="E8" s="1" t="s">
        <v>49</v>
      </c>
      <c r="F8" s="1" t="s">
        <v>93</v>
      </c>
      <c r="G8" s="1" t="s">
        <v>96</v>
      </c>
      <c r="H8" s="1" t="s">
        <v>97</v>
      </c>
      <c r="I8" s="1" t="s">
        <v>129</v>
      </c>
      <c r="J8" s="1" t="s">
        <v>99</v>
      </c>
      <c r="K8" s="1" t="s">
        <v>129</v>
      </c>
      <c r="L8" s="1" t="s">
        <v>129</v>
      </c>
      <c r="M8" s="1" t="s">
        <v>100</v>
      </c>
      <c r="N8" s="1" t="s">
        <v>100</v>
      </c>
      <c r="O8" s="1" t="s">
        <v>101</v>
      </c>
      <c r="P8" s="1" t="s">
        <v>102</v>
      </c>
      <c r="Q8" s="1" t="s">
        <v>130</v>
      </c>
      <c r="R8" s="1" t="s">
        <v>104</v>
      </c>
      <c r="S8" s="1" t="s">
        <v>105</v>
      </c>
      <c r="T8" s="1" t="s">
        <v>106</v>
      </c>
    </row>
    <row r="9" s="1" customFormat="1" spans="1:20">
      <c r="A9" s="3">
        <v>16152262279</v>
      </c>
      <c r="B9" s="1" t="s">
        <v>131</v>
      </c>
      <c r="C9" s="1" t="s">
        <v>132</v>
      </c>
      <c r="D9" s="1" t="s">
        <v>133</v>
      </c>
      <c r="E9" s="1" t="s">
        <v>40</v>
      </c>
      <c r="F9" s="1" t="s">
        <v>93</v>
      </c>
      <c r="G9" s="1" t="s">
        <v>96</v>
      </c>
      <c r="H9" s="1" t="s">
        <v>97</v>
      </c>
      <c r="I9" s="1" t="s">
        <v>134</v>
      </c>
      <c r="J9" s="1" t="s">
        <v>99</v>
      </c>
      <c r="K9" s="1" t="s">
        <v>134</v>
      </c>
      <c r="L9" s="1" t="s">
        <v>134</v>
      </c>
      <c r="M9" s="1" t="s">
        <v>100</v>
      </c>
      <c r="N9" s="1" t="s">
        <v>100</v>
      </c>
      <c r="O9" s="1" t="s">
        <v>101</v>
      </c>
      <c r="P9" s="1" t="s">
        <v>102</v>
      </c>
      <c r="Q9" s="1" t="s">
        <v>135</v>
      </c>
      <c r="R9" s="1" t="s">
        <v>104</v>
      </c>
      <c r="S9" s="1" t="s">
        <v>105</v>
      </c>
      <c r="T9" s="1" t="s">
        <v>106</v>
      </c>
    </row>
    <row r="10" s="1" customFormat="1" spans="1:20">
      <c r="A10" s="3">
        <v>16151267198</v>
      </c>
      <c r="B10" s="1" t="s">
        <v>131</v>
      </c>
      <c r="C10" s="1" t="s">
        <v>136</v>
      </c>
      <c r="D10" s="1" t="s">
        <v>137</v>
      </c>
      <c r="E10" s="1" t="s">
        <v>37</v>
      </c>
      <c r="F10" s="1" t="s">
        <v>131</v>
      </c>
      <c r="G10" s="1" t="s">
        <v>96</v>
      </c>
      <c r="H10" s="1" t="s">
        <v>97</v>
      </c>
      <c r="I10" s="1" t="s">
        <v>138</v>
      </c>
      <c r="J10" s="1" t="s">
        <v>99</v>
      </c>
      <c r="K10" s="1" t="s">
        <v>138</v>
      </c>
      <c r="L10" s="1" t="s">
        <v>138</v>
      </c>
      <c r="M10" s="1" t="s">
        <v>100</v>
      </c>
      <c r="N10" s="1" t="s">
        <v>100</v>
      </c>
      <c r="O10" s="1" t="s">
        <v>101</v>
      </c>
      <c r="P10" s="1" t="s">
        <v>102</v>
      </c>
      <c r="Q10" s="1" t="s">
        <v>139</v>
      </c>
      <c r="R10" s="1" t="s">
        <v>104</v>
      </c>
      <c r="S10" s="1" t="s">
        <v>105</v>
      </c>
      <c r="T10" s="1" t="s">
        <v>106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2021-09-02T02:01:16Z</dcterms:created>
  <dcterms:modified xsi:type="dcterms:W3CDTF">2021-09-02T02:06:12Z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B61D5BA8653D4F82AA33B2C430F18BBE</vt:lpwstr>
  </property>
  <property fmtid="{D5CDD505-2E9C-101B-9397-08002B2CF9AE}" pid="3" name="KSOProductBuildVer">
    <vt:lpwstr>2052-11.1.0.10503</vt:lpwstr>
  </property>
</Properties>
</file>