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<sst xmlns="http://schemas.openxmlformats.org/spreadsheetml/2006/main" count="1383" uniqueCount="490">
  <si>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</si>
  <si>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</si>
  <si>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</si>
  <si>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</si>
  <si>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</si>
  <si>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</si>
  <si>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</si>
  <si>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</si>
  <si>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</si>
  <si>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</si>
  <si>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</si>
  <si>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</si>
  <si>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</si>
  <si>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</si>
  <si>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</si>
  <si>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</si>
  <si>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</si>
  <si>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</si>
  <si>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</si>
  <si>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</si>
  <si>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</si>
  <si>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</si>
  <si>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</si>
  <si>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</si>
  <si>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</si>
  <si>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</si>
  <si>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</si>
  <si>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[迈阿密海滩]温特黑文签名典藏酒店(Winter Haven, Autograph Collection)(39034905)</t>
  </si>
  <si>
    <t>特大床房&lt;2人入住&gt;&lt;IBU黄金会员专享&gt;&lt;不退款&gt;</t>
  </si>
  <si>
    <t>USD</t>
  </si>
  <si>
    <t>Martinez/Victoria Ann,Zeron/George Michael</t>
  </si>
  <si>
    <t>CA5326210902USD</t>
  </si>
  <si>
    <t>未提现</t>
  </si>
  <si>
    <t>携程开票</t>
  </si>
  <si>
    <t>[拉沙佩勒圣吕克]特鲁瓦 - 沙佩勒圣吕克普瑞米尔经典酒店(Premiere Classe Troyes - La Chapelle Saint Luc)(40617034)</t>
  </si>
  <si>
    <t>双人间&lt;不退款&gt;&lt;2人入住&gt;</t>
  </si>
  <si>
    <t>Vandeginste/Kristof</t>
  </si>
  <si>
    <t>[拉斯维加斯]西格尔斯洛兹套房酒店(Siegel Slots and Suites)(40097812)</t>
  </si>
  <si>
    <t>标准间&lt;不退款&gt;&lt;2人入住&gt;</t>
  </si>
  <si>
    <t>Sanders/Antonisia</t>
  </si>
  <si>
    <t>[巴科洛德]色达国会大厦中央酒店(Seda Capitol Central)(39627980)</t>
  </si>
  <si>
    <t>豪华间&lt;不退款&gt;&lt;2人入住&gt;</t>
  </si>
  <si>
    <t>Tan/Mark</t>
  </si>
  <si>
    <t>取消</t>
  </si>
  <si>
    <t>阶梯</t>
  </si>
  <si>
    <t>[卡塔尼亚]卡塔尼亚王宫体验旅馆(Palace Catania (37196450)</t>
  </si>
  <si>
    <t>高级双人床房&lt;不退款&gt;&lt;2人入住&gt;</t>
  </si>
  <si>
    <t>Gennai/Cristian</t>
  </si>
  <si>
    <t>[卡沃斯]克拉布柯斯海滩复合式酒店(Trabukos Beach Complex)(40420034)</t>
  </si>
  <si>
    <t>经济双床房间&lt;不退款&gt;&lt;2人入住&gt;</t>
  </si>
  <si>
    <t>Maniscalco/Alessia</t>
  </si>
  <si>
    <t>[盐湖城]美国大酒店(Grand America Hotel)(37231658)</t>
  </si>
  <si>
    <t>至尊特大床房&lt;不退款&gt;&lt;2人入住&gt;</t>
  </si>
  <si>
    <t>Hardman/Joshua Vaughn</t>
  </si>
  <si>
    <t>[班木思]托斯卡纳山谷拉卡斯塔酒店(Toscana Valley Hotel La Casetta)(47469402)</t>
  </si>
  <si>
    <t>casetta lago客房&lt;不退款&gt;&lt;2人入住&gt;</t>
  </si>
  <si>
    <t>thorne/frank,thorne/frank</t>
  </si>
  <si>
    <t>[拉斯维加斯]四皇后赌场酒店(Four Queens Hotel and Casino)(39037193)</t>
  </si>
  <si>
    <t>尊贵房(南塔楼)&lt;不退款&gt;&lt;2人入住&gt;</t>
  </si>
  <si>
    <t>Kociela/Cara</t>
  </si>
  <si>
    <t>[奥泽维尔托洛桑]阿尔酒店(Hotel Aer)(46578723)</t>
  </si>
  <si>
    <t>标准双人床房&lt;不退款&gt;&lt;2人入住&gt;</t>
  </si>
  <si>
    <t>Boulant/Raphael</t>
  </si>
  <si>
    <t>[密西沙加]多伦多机场福朋喜来登酒店(Four Points by Sheraton Toronto Airport)(46737925)</t>
  </si>
  <si>
    <t>特大床房&lt;不退款&gt;&lt;2人入住&gt;</t>
  </si>
  <si>
    <t>Yu/Yimin</t>
  </si>
  <si>
    <t>[达拉斯]北达拉斯普雷斯顿智选假日酒店及套房(Holiday Inn Express &amp; Suites North Dallas at Preston, an Ihg Hotel)(40004699)</t>
  </si>
  <si>
    <t>标准房&lt;不退款&gt;&lt;2人入住&gt;</t>
  </si>
  <si>
    <t>Marigny/Darlena derelle,King/Johnny</t>
  </si>
  <si>
    <t>[拉斯维加斯]拉斯维加斯百乐宫酒店(Bellagio Hotel &amp; Casino)(37196114)</t>
  </si>
  <si>
    <t>喷泉景观特大床房&lt;不退款&gt;&lt;2人入住&gt;</t>
  </si>
  <si>
    <t>PATEL/KUSHAL</t>
  </si>
  <si>
    <t>[洛杉矶]假日酒店(Holiday Lodge)(44708508)</t>
  </si>
  <si>
    <t>客房私人浴室&lt;不退款&gt;&lt;2人入住&gt;</t>
  </si>
  <si>
    <t>Bernal/Oswaldo,Bernal/Oswaldo</t>
  </si>
  <si>
    <t>[布雷斯特]布雷斯特古埃斯努机场普瑞米尔经典酒店(Premiere Classe Brest Gouesnou Aeroport)(47472255)</t>
  </si>
  <si>
    <t>标准大床房&lt;不退款&gt;&lt;2人入住&gt;</t>
  </si>
  <si>
    <t>Bonnet/Yannis</t>
  </si>
  <si>
    <t>[马赛]金色郁金香马西利亚别墅酒店(Golden Tulip Villa Massalia)(37223228)</t>
  </si>
  <si>
    <t>高级特大床房&lt;不退款&gt;&lt;2人入住&gt;</t>
  </si>
  <si>
    <t>Ohayon/David</t>
  </si>
  <si>
    <t>[巴科洛德]大道套房酒店(Avenue Suites Hotel)(37209373)</t>
  </si>
  <si>
    <t>豪华房（双床）&lt;不退款&gt;&lt;2人入住&gt;</t>
  </si>
  <si>
    <t>Abrot/Joseph,Abrot/Joseph</t>
  </si>
  <si>
    <t>[里斯本]里斯本H10杜克德楼尔酒店(H10 Duque de Loule Hotel Lisbon)(37228528)</t>
  </si>
  <si>
    <t>客房（双人床或双床）&lt;不退款&gt;&lt;2人入住&gt;</t>
  </si>
  <si>
    <t>JIMENEZ/CRISTIAN,ALVAREZ/VERONICA</t>
  </si>
  <si>
    <t>[希什利]伊斯坦布尔市中心温德姆华美达广场酒店(Ramada Plaza by Wyndham Istanbul City Center)(37202349)</t>
  </si>
  <si>
    <t>双人床房&lt;不退款&gt;&lt;2人入住&gt;</t>
  </si>
  <si>
    <t>Khosravi/Fariba</t>
  </si>
  <si>
    <t>[大田]大田科技谷酒店(Benikea Technovalley Hotel)(44686516)</t>
  </si>
  <si>
    <t>标准房(特大床)&lt;不退款&gt;&lt;2人入住&gt;</t>
  </si>
  <si>
    <t>Hur/Yang Su</t>
  </si>
  <si>
    <t>[马赛]马赛欧洲地中海金色郁金香酒店(Golden Tulip Marseille Euromed)(37244064)</t>
  </si>
  <si>
    <t>Hamidi/Sara</t>
  </si>
  <si>
    <t>[斯科特斯德]北斯科特斯德万豪春季山丘酒店(SpringHill Suites Scottsdale North)(39051681)</t>
  </si>
  <si>
    <t>一室特大床房（带沙发床）&lt;不退款&gt;&lt;2人入住&gt;</t>
  </si>
  <si>
    <t>Brodie/Farren Monet</t>
  </si>
  <si>
    <t>[七岩]华欣珊瑚树别墅(Coral Tree Villa Huahin)(46883443)</t>
  </si>
  <si>
    <t>园景双床别墅&lt;不退款&gt;&lt;2人入住&gt;</t>
  </si>
  <si>
    <t>POBHIRUN/VISHNU</t>
  </si>
  <si>
    <t>[伦敦]丽亭西敏桥酒店&amp;度假村(Park Plaza Westminster Bridge London)(37201215)</t>
  </si>
  <si>
    <t>高级双人房&lt;2人入住&gt;&lt;不退款&gt;&lt;早餐&gt;</t>
  </si>
  <si>
    <t>Alexander/Luke</t>
  </si>
  <si>
    <t>[冈萨雷斯]巴吞鲁日冈萨雷斯万豪春丘酒店(SpringHill Suites by Marriott Baton Rouge Gonzales)(45827316)</t>
  </si>
  <si>
    <t>特大床工作室（沙发床）&lt;不退款&gt;&lt;2人入住&gt;</t>
  </si>
  <si>
    <t>McGuffee/Mattie</t>
  </si>
  <si>
    <t>[贝尔维尤]美国长住酒店 - 西雅图 - 贝尔维尤 - 法克特里亚(Extended Stay America - Seattle - Bellevue - Factoria)(37198498)</t>
  </si>
  <si>
    <t>一室公寓（大床）&lt;不退款&gt;&lt;2人入住&gt;</t>
  </si>
  <si>
    <t>Petersen/Cliff</t>
  </si>
  <si>
    <t>[玛丽安德尔湾]帝王海滨雷丽兹卡尔顿酒店(The Ritz-Carlton, Marina del Rey)(37212697)</t>
  </si>
  <si>
    <t>Gezalian/Karine</t>
  </si>
  <si>
    <t>[圣奥古斯丁]庞塞圣奥古斯丁汽车旅馆(The Ponce St. Augustine Hotel)(39039147)</t>
  </si>
  <si>
    <t>Aroche/Jocelyn</t>
  </si>
  <si>
    <t>[惠灵]惠灵岛赌场及赛马场酒店(Wheeling Island Hotel-Casino-Racetrack)(40069485)</t>
  </si>
  <si>
    <t>豪华客房1张特大床&lt;不退款&gt;&lt;2人入住&gt;</t>
  </si>
  <si>
    <t>VanKirk/Cathy L</t>
  </si>
  <si>
    <t>[桑迪斯普林斯]亚特兰大北市区威斯汀酒店(The Westin Atlanta Perimeter North)(37208773)</t>
  </si>
  <si>
    <t>传统特大床房&lt;不退款&gt;&lt;2人入住&gt;</t>
  </si>
  <si>
    <t>braswell/maurice</t>
  </si>
  <si>
    <t>[索尔兹伯里]索尔兹伯里6号汽车旅馆(Motel 6-Salisbury, MD)(40082039)</t>
  </si>
  <si>
    <t>标准客房1张大床&lt;不退款&gt;&lt;2人入住&gt;</t>
  </si>
  <si>
    <t>Graybill/Vera Lynn</t>
  </si>
  <si>
    <t>[奥罗拉]丹佛国际机场皇冠假日酒店(Crowne Plaza Denver International Airport, an Ihg Hotel)(37201777)</t>
  </si>
  <si>
    <t>客房&lt;不退款&gt;&lt;2人入住&gt;</t>
  </si>
  <si>
    <t>Echkaou/Mohamed</t>
  </si>
  <si>
    <t>[卡森]卡森 - 洛杉矶 - 美国长住酒店(Extended Stay America - Los Angeles - Carson)(40072725)</t>
  </si>
  <si>
    <t>1号工作室大床&lt;不退款&gt;&lt;2人入住&gt;</t>
  </si>
  <si>
    <t>Jackson/Gloria Jean</t>
  </si>
  <si>
    <t>[阿纳海姆]撒哈拉汽车旅馆(Sahara Motel)(39676218)</t>
  </si>
  <si>
    <t>标准间1特大床&lt;不退款&gt;&lt;2人入住&gt;</t>
  </si>
  <si>
    <t>Jones/Lauren</t>
  </si>
  <si>
    <t>[萨拉戈萨]阿拉贡国王费尔南多二世水疗酒店(Eurostars Rey Fernando)(47469290)</t>
  </si>
  <si>
    <t>NAVARRO ROMERO/CARLOS</t>
  </si>
  <si>
    <t>[巴塞罗那]巴塞罗那希塔特布拉特萨勒酒店(Sallés Hotel Ciutat del Prat Barcelona)(39039795)</t>
  </si>
  <si>
    <t>大床房&lt;不退款&gt;&lt;2人入住&gt;</t>
  </si>
  <si>
    <t>Gregoire/Mathilde</t>
  </si>
  <si>
    <t>[卢塞恩]诺普尔卢塞恩酒店(Hotel Monopol Luzern)(39039526)</t>
  </si>
  <si>
    <t>四人房&lt;不退款&gt;&lt;2人入住&gt;</t>
  </si>
  <si>
    <t>KIM/MINSEOK</t>
  </si>
  <si>
    <t>[多伦多]多伦多市中心希尔顿逸林酒店(DoubleTree by Hilton Toronto Downtown)(37205387)</t>
  </si>
  <si>
    <t>标准双人房&lt;不退款&gt;&lt;2人入住&gt;</t>
  </si>
  <si>
    <t>Burbidge/Tammy</t>
  </si>
  <si>
    <t>[里诺]里诺金沙丽晶赌场酒店(Sands Regency Casino Hotel Reno)(37224919)</t>
  </si>
  <si>
    <t>豪华特大床房&lt;不退款&gt;&lt;2人入住&gt;</t>
  </si>
  <si>
    <t>Gagnon/Alexander</t>
  </si>
  <si>
    <t>[华沙]华沙万豪酒店(Warsaw Marriott Hotel)(47471671)</t>
  </si>
  <si>
    <t>豪华特大床客房&lt;2人入住&gt;&lt;不退款&gt;&lt;早餐&gt;</t>
  </si>
  <si>
    <t>Cohen/Gadi</t>
  </si>
  <si>
    <t>[尚勒乌尔法]桑利乌法希尔顿花园旅馆(Hilton Garden Inn Sanliurfa)(39041891)</t>
  </si>
  <si>
    <t>Yildiz/Cengiz</t>
  </si>
  <si>
    <t>[茹伊欧萨什]普瑞米尔梅兹苏德朱伊奥阿切经典酒店(Premiere Classe Metz Sud Jouy Aux Arches)(45977522)</t>
  </si>
  <si>
    <t>标准间1双人床&lt;不退款&gt;&lt;2人入住&gt;</t>
  </si>
  <si>
    <t>kaihal/himad</t>
  </si>
  <si>
    <t>[圣彼得堡]经济酒店 - 圣彼得堡(Budget Inn - St. Petersburg)(40012248)</t>
  </si>
  <si>
    <t>一间特大床房&lt;不退款&gt;&lt;2人入住&gt;</t>
  </si>
  <si>
    <t>debono/david</t>
  </si>
  <si>
    <t>退单</t>
  </si>
  <si>
    <t>[世纪市]技术中心绿树酒店(GreenTree Inn Denver Tech Center)(37208671)</t>
  </si>
  <si>
    <t>2张大床房&lt;不退款&gt;&lt;2人入住&gt;</t>
  </si>
  <si>
    <t>Van Wyk/Derrick Mitchell</t>
  </si>
  <si>
    <t>[伏尔加格勒]伏尔加格勒丽柏酒店(Park Inn by Radisson Volgograd)(37223962)</t>
  </si>
  <si>
    <t>Kasyanov/Artem</t>
  </si>
  <si>
    <t>[海斯]海耶斯 I-70 凯艺酒店(Quality Inn Hays I-70)(39974588)</t>
  </si>
  <si>
    <t>Molzahn/Jack</t>
  </si>
  <si>
    <t>，</t>
  </si>
  <si>
    <t>16038336442此单多收7.01元待退回</t>
  </si>
  <si>
    <t>16012186347此单多收77元退回</t>
  </si>
  <si>
    <t>9.2 可退60</t>
  </si>
  <si>
    <t>9.3 可退87</t>
  </si>
  <si>
    <t>A210903105018481</t>
  </si>
  <si>
    <t>A2109031051482566</t>
  </si>
  <si>
    <t>A2109031052502566</t>
  </si>
  <si>
    <t>USD / HKD 当前参考汇率: 7.77671</t>
  </si>
  <si>
    <t>总计：6659.01 USD/
51785.19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</si>
  <si>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</si>
  <si>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</si>
  <si>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</si>
  <si>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</si>
  <si>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</si>
  <si>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</si>
  <si>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</si>
  <si>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</si>
  <si>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</si>
  <si>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</si>
  <si>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</si>
  <si>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</si>
  <si>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</si>
  <si>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</si>
  <si>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</si>
  <si>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</si>
  <si>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</si>
  <si>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2021-08-29</t>
  </si>
  <si>
    <t>2236775</t>
  </si>
  <si>
    <t>圣彼得斯堡经济酒店</t>
  </si>
  <si>
    <t>debono david</t>
  </si>
  <si>
    <t>2021-08-30</t>
  </si>
  <si>
    <t>退房日周结</t>
  </si>
  <si>
    <t>486.47</t>
  </si>
  <si>
    <t>75.00</t>
  </si>
  <si>
    <t>0</t>
  </si>
  <si>
    <t>0.00</t>
  </si>
  <si>
    <t>携程盛景国际直连</t>
  </si>
  <si>
    <t>2021-08-29 22:51:16</t>
  </si>
  <si>
    <t>否</t>
  </si>
  <si>
    <t>汇智国际旅游发展有限公司</t>
  </si>
  <si>
    <t>直连</t>
  </si>
  <si>
    <t>2236742</t>
  </si>
  <si>
    <t>梅斯南茹伊奥阿尔谢高级酒店</t>
  </si>
  <si>
    <t>kaihal himad</t>
  </si>
  <si>
    <t>285.39</t>
  </si>
  <si>
    <t>44.00</t>
  </si>
  <si>
    <t>2021-08-29 21:58:38</t>
  </si>
  <si>
    <t>2236565</t>
  </si>
  <si>
    <t>桑利乌法希尔顿花园旅馆</t>
  </si>
  <si>
    <t>Yildiz Cengiz</t>
  </si>
  <si>
    <t>330.80</t>
  </si>
  <si>
    <t>51.00</t>
  </si>
  <si>
    <t>2021-08-29 18:51:17</t>
  </si>
  <si>
    <t>2236455</t>
  </si>
  <si>
    <t>华沙万豪酒店</t>
  </si>
  <si>
    <t>Cohen Gadi</t>
  </si>
  <si>
    <t>518.90</t>
  </si>
  <si>
    <t>80.00</t>
  </si>
  <si>
    <t>2021-08-29 16:37:34</t>
  </si>
  <si>
    <t>2236287</t>
  </si>
  <si>
    <t>里诺金沙丽晶赌场酒店</t>
  </si>
  <si>
    <t>Gagnon Alexander</t>
  </si>
  <si>
    <t>337.28</t>
  </si>
  <si>
    <t>52.00</t>
  </si>
  <si>
    <t>2021-08-29 12:22:55</t>
  </si>
  <si>
    <t>2236147</t>
  </si>
  <si>
    <t>多伦多市中心希尔顿逸林酒店</t>
  </si>
  <si>
    <t>Burbidge Tammy</t>
  </si>
  <si>
    <t>836.72</t>
  </si>
  <si>
    <t>129.00</t>
  </si>
  <si>
    <t>2021-08-29 06:24:45</t>
  </si>
  <si>
    <t>2236110</t>
  </si>
  <si>
    <t>诺普尔卢塞恩酒店</t>
  </si>
  <si>
    <t>KIM MINSEOK</t>
  </si>
  <si>
    <t>2665.83</t>
  </si>
  <si>
    <t>411.00</t>
  </si>
  <si>
    <t>2021-08-29 02:14:49</t>
  </si>
  <si>
    <t>2236108</t>
  </si>
  <si>
    <t>巴塞罗那希塔特布拉特萨勒机场酒店</t>
  </si>
  <si>
    <t>Gregoire Mathilde</t>
  </si>
  <si>
    <t>674.56</t>
  </si>
  <si>
    <t>104.00</t>
  </si>
  <si>
    <t>2021-08-29 01:51:16</t>
  </si>
  <si>
    <t>2236107</t>
  </si>
  <si>
    <t>阿拉贡国王费尔南多二世水疗酒店</t>
  </si>
  <si>
    <t>NAVARRO ROMERO CARLOS</t>
  </si>
  <si>
    <t>298.37</t>
  </si>
  <si>
    <t>46.00</t>
  </si>
  <si>
    <t>2021-08-29 01:43:12</t>
  </si>
  <si>
    <t>2236085</t>
  </si>
  <si>
    <t>撒哈拉汽车旅馆</t>
  </si>
  <si>
    <t>Jones Lauren</t>
  </si>
  <si>
    <t>564.30</t>
  </si>
  <si>
    <t>87.00</t>
  </si>
  <si>
    <t>2021-08-29 00:48:57</t>
  </si>
  <si>
    <t>2021-08-28</t>
  </si>
  <si>
    <t>2235540</t>
  </si>
  <si>
    <t>洛杉矶美国长住酒店 - 卡森</t>
  </si>
  <si>
    <t>Jackson Gloria Jean</t>
  </si>
  <si>
    <t>1997.75</t>
  </si>
  <si>
    <t>308.00</t>
  </si>
  <si>
    <t>2021-08-28 14:34:41</t>
  </si>
  <si>
    <t>2235481</t>
  </si>
  <si>
    <t>丹佛国际机场皇冠假日酒店</t>
  </si>
  <si>
    <t>Echkaou Mohamed</t>
  </si>
  <si>
    <t>1582.63</t>
  </si>
  <si>
    <t>244.00</t>
  </si>
  <si>
    <t>2021-08-28 12:50:47</t>
  </si>
  <si>
    <t>2235466</t>
  </si>
  <si>
    <t>Super 8 汽车旅馆 - 索斯贝里</t>
  </si>
  <si>
    <t>Graybill Vera Lynn</t>
  </si>
  <si>
    <t>531.87</t>
  </si>
  <si>
    <t>82.00</t>
  </si>
  <si>
    <t>2021-08-28 12:51:00</t>
  </si>
  <si>
    <t>2235388</t>
  </si>
  <si>
    <t>亚特兰大北市区威斯汀酒店</t>
  </si>
  <si>
    <t>braswell maurice</t>
  </si>
  <si>
    <t>1602.09</t>
  </si>
  <si>
    <t>247.00</t>
  </si>
  <si>
    <t>2021-08-28 10:44:32</t>
  </si>
  <si>
    <t>2235291</t>
  </si>
  <si>
    <t>惠灵岛赌场及赛马场酒店</t>
  </si>
  <si>
    <t>VanKirk Cathy L</t>
  </si>
  <si>
    <t>810.78</t>
  </si>
  <si>
    <t>125.00</t>
  </si>
  <si>
    <t>2021-08-28 08:18:51</t>
  </si>
  <si>
    <t>2235217</t>
  </si>
  <si>
    <t>庞塞圣奥古斯丁汽车旅馆</t>
  </si>
  <si>
    <t>Aroche Jocelyn</t>
  </si>
  <si>
    <t>590.24</t>
  </si>
  <si>
    <t>91.00</t>
  </si>
  <si>
    <t>2021-08-28 04:08:02</t>
  </si>
  <si>
    <t>2021-08-27</t>
  </si>
  <si>
    <t>2234584</t>
  </si>
  <si>
    <t>帝王海滨雷丽兹卡尔顿酒店</t>
  </si>
  <si>
    <t>Gezalian Karine</t>
  </si>
  <si>
    <t>2462.06</t>
  </si>
  <si>
    <t>379.00</t>
  </si>
  <si>
    <t>2021-08-27 13:32:16</t>
  </si>
  <si>
    <t>2234241</t>
  </si>
  <si>
    <t>巴吞鲁日冈萨雷斯万豪春丘酒店</t>
  </si>
  <si>
    <t>McGuffee Mattie</t>
  </si>
  <si>
    <t>675.60</t>
  </si>
  <si>
    <t>2021-08-27 01:29:21</t>
  </si>
  <si>
    <t>2234240</t>
  </si>
  <si>
    <t>美国长住酒店 - 西雅图 - 贝尔维尤 - 法克特里亚</t>
  </si>
  <si>
    <t>Petersen Cliff</t>
  </si>
  <si>
    <t>1013.41</t>
  </si>
  <si>
    <t>156.00</t>
  </si>
  <si>
    <t>2021-08-27 01:48:37</t>
  </si>
  <si>
    <t>2021-08-26</t>
  </si>
  <si>
    <t>2233690</t>
  </si>
  <si>
    <t>丽亭西敏桥酒店&amp;度假村</t>
  </si>
  <si>
    <t>Alexander Luke</t>
  </si>
  <si>
    <t>1869.18</t>
  </si>
  <si>
    <t>288.00</t>
  </si>
  <si>
    <t>2021-08-26 16:15:54</t>
  </si>
  <si>
    <t>2233139</t>
  </si>
  <si>
    <t>Springhill Suites Scottsdale North</t>
  </si>
  <si>
    <t>Brodie Farren Monet</t>
  </si>
  <si>
    <t>538.69</t>
  </si>
  <si>
    <t>83.00</t>
  </si>
  <si>
    <t>2021-08-26 04:09:13</t>
  </si>
  <si>
    <t>2021-08-25</t>
  </si>
  <si>
    <t>2232539</t>
  </si>
  <si>
    <t>马赛欧洲地中海金色郁金香酒店</t>
  </si>
  <si>
    <t>Hamidi Sara</t>
  </si>
  <si>
    <t>758.77</t>
  </si>
  <si>
    <t>117.00</t>
  </si>
  <si>
    <t>2021-08-25 15:07:46</t>
  </si>
  <si>
    <t>2232448</t>
  </si>
  <si>
    <t>大田科技谷酒店</t>
  </si>
  <si>
    <t>Hur Yang Su</t>
  </si>
  <si>
    <t>933.87</t>
  </si>
  <si>
    <t>144.00</t>
  </si>
  <si>
    <t>2021-08-25 13:17:16</t>
  </si>
  <si>
    <t>2232063</t>
  </si>
  <si>
    <t>伊斯坦布尔市中心华美达广场酒店</t>
  </si>
  <si>
    <t>Khosravi Fariba</t>
  </si>
  <si>
    <t>2533.91</t>
  </si>
  <si>
    <t>390.00</t>
  </si>
  <si>
    <t>2021-08-25 01:02:50</t>
  </si>
  <si>
    <t>2021-08-24</t>
  </si>
  <si>
    <t>2231786</t>
  </si>
  <si>
    <t>里斯本H10杜克德楼尔酒店</t>
  </si>
  <si>
    <t>JIMENEZ CRISTIAN,ALVAREZ VERONICA</t>
  </si>
  <si>
    <t>1929.67</t>
  </si>
  <si>
    <t>297.00</t>
  </si>
  <si>
    <t>2021-08-24 19:49:25</t>
  </si>
  <si>
    <t>2231764</t>
  </si>
  <si>
    <t>大道套房酒店及水疗中心</t>
  </si>
  <si>
    <t>Abrot Joseph,Abrot Joseph</t>
  </si>
  <si>
    <t>194.92</t>
  </si>
  <si>
    <t>30.00</t>
  </si>
  <si>
    <t>2021-08-24 19:33:18</t>
  </si>
  <si>
    <t>2231683</t>
  </si>
  <si>
    <t>金色郁金香马西利亚别墅酒店</t>
  </si>
  <si>
    <t>Ohayon David</t>
  </si>
  <si>
    <t>1065.54</t>
  </si>
  <si>
    <t>164.00</t>
  </si>
  <si>
    <t>2021-08-24 18:32:56</t>
  </si>
  <si>
    <t>2231609</t>
  </si>
  <si>
    <t>布雷斯特古埃斯努机场普瑞米尔经典酒店</t>
  </si>
  <si>
    <t>Bonnet Yannis</t>
  </si>
  <si>
    <t>318.36</t>
  </si>
  <si>
    <t>49.00</t>
  </si>
  <si>
    <t>2021-08-24 17:47:37</t>
  </si>
  <si>
    <t>2231129</t>
  </si>
  <si>
    <t>假日小屋</t>
  </si>
  <si>
    <t>Bernal Oswaldo,Bernal Oswaldo</t>
  </si>
  <si>
    <t>1117.52</t>
  </si>
  <si>
    <t>172.00</t>
  </si>
  <si>
    <t>2021-08-24 08:21:40</t>
  </si>
  <si>
    <t>2231089</t>
  </si>
  <si>
    <t>贝拉吉奥度假村</t>
  </si>
  <si>
    <t>PATEL KUSHAL</t>
  </si>
  <si>
    <t>3768.38</t>
  </si>
  <si>
    <t>580.00</t>
  </si>
  <si>
    <t>2021-08-24 06:25:35</t>
  </si>
  <si>
    <t>2021-08-23</t>
  </si>
  <si>
    <t>2230554</t>
  </si>
  <si>
    <t>达拉斯智选假日套房酒店</t>
  </si>
  <si>
    <t>Marigny Darlena derelle,King Johnny</t>
  </si>
  <si>
    <t>547.24</t>
  </si>
  <si>
    <t>84.00</t>
  </si>
  <si>
    <t>2021-08-23 16:44:50</t>
  </si>
  <si>
    <t>2021-08-22</t>
  </si>
  <si>
    <t>2230059</t>
  </si>
  <si>
    <t>多伦多机场福朋喜来登酒店</t>
  </si>
  <si>
    <t>Yu Yimin</t>
  </si>
  <si>
    <t>1315.99</t>
  </si>
  <si>
    <t>202.00</t>
  </si>
  <si>
    <t>2021-08-22 23:40:00</t>
  </si>
  <si>
    <t>2229878</t>
  </si>
  <si>
    <t>阿尔酒店</t>
  </si>
  <si>
    <t>Boulant Raphael</t>
  </si>
  <si>
    <t>293.17</t>
  </si>
  <si>
    <t>45.00</t>
  </si>
  <si>
    <t>2021-08-22 19:25:04</t>
  </si>
  <si>
    <t>2229461</t>
  </si>
  <si>
    <t>四皇后赌场酒店</t>
  </si>
  <si>
    <t>Kociela Cara</t>
  </si>
  <si>
    <t>1472.34</t>
  </si>
  <si>
    <t>226.00</t>
  </si>
  <si>
    <t>2021-08-22 09:39:40</t>
  </si>
  <si>
    <t>2021-08-18</t>
  </si>
  <si>
    <t>2226263</t>
  </si>
  <si>
    <t>La Casetta托斯卡尼山谷酒店</t>
  </si>
  <si>
    <t>thorne frank,thorne frank</t>
  </si>
  <si>
    <t>949.03</t>
  </si>
  <si>
    <t>146.00</t>
  </si>
  <si>
    <t>2021-08-18 09:55:57</t>
  </si>
  <si>
    <t>2021-08-17</t>
  </si>
  <si>
    <t>2225425</t>
  </si>
  <si>
    <t>美国大酒店</t>
  </si>
  <si>
    <t>Hardman Joshua Vaughn</t>
  </si>
  <si>
    <t>2011.50</t>
  </si>
  <si>
    <t>310.00</t>
  </si>
  <si>
    <t>2021-08-17 01:54:42</t>
  </si>
  <si>
    <t>2021-08-16</t>
  </si>
  <si>
    <t>2225295</t>
  </si>
  <si>
    <t>克拉布柯斯海滩复合式酒店</t>
  </si>
  <si>
    <t>Maniscalco Alessia</t>
  </si>
  <si>
    <t>1557.89</t>
  </si>
  <si>
    <t>240.00</t>
  </si>
  <si>
    <t>2021-08-16 21:04:11</t>
  </si>
  <si>
    <t/>
  </si>
  <si>
    <t>2021-08-15</t>
  </si>
  <si>
    <t>卡塔尼亚王宫体验旅馆</t>
  </si>
  <si>
    <t>Gennai Cristian</t>
  </si>
  <si>
    <t>850.35</t>
  </si>
  <si>
    <t>131.00</t>
  </si>
  <si>
    <t>2021-08-15 19:42:00</t>
  </si>
  <si>
    <t>2021-08-09</t>
  </si>
  <si>
    <t>2219566</t>
  </si>
  <si>
    <t>西格尔斯洛兹套房酒店</t>
  </si>
  <si>
    <t>Sanders Antonisia</t>
  </si>
  <si>
    <t>86</t>
  </si>
  <si>
    <t>565</t>
  </si>
  <si>
    <t>2021-08-09 02:04:22</t>
  </si>
  <si>
    <t>2021-08-06</t>
  </si>
  <si>
    <t>2218326</t>
  </si>
  <si>
    <t>特鲁瓦 - 沙佩勒圣吕克普瑞米尔经典酒店</t>
  </si>
  <si>
    <t>Vandeginste Kristof</t>
  </si>
  <si>
    <t>394.99</t>
  </si>
  <si>
    <t>61.00</t>
  </si>
  <si>
    <t>2021-08-06 19:40:39</t>
  </si>
  <si>
    <t>2021-08-01</t>
  </si>
  <si>
    <t>2215176</t>
  </si>
  <si>
    <t>温特黑文签名典藏酒店</t>
  </si>
  <si>
    <t>Martinez Victoria Ann,Zeron George Michael</t>
  </si>
  <si>
    <t>1392.60</t>
  </si>
  <si>
    <t>215.00</t>
  </si>
  <si>
    <t>2021-08-01 13:29:19</t>
  </si>
  <si>
    <t>2021-07-23</t>
  </si>
  <si>
    <t>2206012</t>
  </si>
  <si>
    <t>纽约世界贸易中心俱乐部住宅酒店</t>
  </si>
  <si>
    <t>Francis Kimberly</t>
  </si>
  <si>
    <t>3157.56</t>
  </si>
  <si>
    <t>487.00</t>
  </si>
  <si>
    <t>2021-07-23 09:38:18</t>
  </si>
  <si>
    <t>2021-07-21</t>
  </si>
  <si>
    <t>2203752</t>
  </si>
  <si>
    <t>基里亚德设计恩佐维耶左酒店</t>
  </si>
  <si>
    <t>Larrain Cecile</t>
  </si>
  <si>
    <t>279.44</t>
  </si>
  <si>
    <t>43.00</t>
  </si>
  <si>
    <t>2021-07-21 02:07:45</t>
  </si>
  <si>
    <t>2021-07-08</t>
  </si>
  <si>
    <t>2187797</t>
  </si>
  <si>
    <t>嗨西归浦酒店</t>
  </si>
  <si>
    <t>baek jiyoung,baek jiyoung</t>
  </si>
  <si>
    <t>2021-07-08 13:34:14</t>
  </si>
  <si>
    <t>2021-06-24</t>
  </si>
  <si>
    <t>2169600</t>
  </si>
  <si>
    <t>加州套房酒店</t>
  </si>
  <si>
    <t>walden Gabrielle</t>
  </si>
  <si>
    <t>532.09</t>
  </si>
  <si>
    <t>2021-06-24 08:33:29</t>
  </si>
  <si>
    <t>2021-06-02</t>
  </si>
  <si>
    <t>2142183</t>
  </si>
  <si>
    <t>金色郁金香济州酒店</t>
  </si>
  <si>
    <t>Ahn HyunSun</t>
  </si>
  <si>
    <t>2021-06-02 19:33:50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</si>
</sst>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15993572884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44436</v>
      </c>
      <c r="G2" s="6">
        <v>44438</v>
      </c>
      <c r="H2" s="4">
        <v>1</v>
      </c>
      <c r="I2" s="4">
        <v>2</v>
      </c>
      <c r="J2" s="4">
        <v>2</v>
      </c>
      <c r="K2" s="4" t="s">
        <v>29</v>
      </c>
      <c r="L2" s="4">
        <v>215</v>
      </c>
      <c r="M2" s="4">
        <v>215</v>
      </c>
      <c r="N2" s="4" t="s">
        <v>30</v>
      </c>
      <c r="O2" s="4" t="s">
        <v>31</v>
      </c>
      <c r="P2" s="4" t="s">
        <v>32</v>
      </c>
      <c r="Q2" s="4">
        <v>0</v>
      </c>
      <c r="R2" s="9">
        <v>44409</v>
      </c>
      <c r="S2" s="6">
        <v>44441</v>
      </c>
      <c r="T2" s="4" t="s">
        <v>33</v>
      </c>
      <c r="U2" s="4">
        <v>215</v>
      </c>
      <c r="V2" s="4">
        <v>0</v>
      </c>
      <c r="W2" s="4">
        <v>0</v>
      </c>
      <c r="X2" s="4">
        <v>2215176</v>
      </c>
    </row>
    <row r="3" s="4" customFormat="1" spans="1:24">
      <c r="A3" s="4">
        <v>16026300334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44437</v>
      </c>
      <c r="G3" s="6">
        <v>44438</v>
      </c>
      <c r="H3" s="4">
        <v>1</v>
      </c>
      <c r="I3" s="4">
        <v>1</v>
      </c>
      <c r="J3" s="4">
        <v>1</v>
      </c>
      <c r="K3" s="4" t="s">
        <v>29</v>
      </c>
      <c r="L3" s="4">
        <v>61</v>
      </c>
      <c r="M3" s="4">
        <v>61</v>
      </c>
      <c r="N3" s="4" t="s">
        <v>36</v>
      </c>
      <c r="O3" s="4" t="s">
        <v>31</v>
      </c>
      <c r="P3" s="4" t="s">
        <v>32</v>
      </c>
      <c r="Q3" s="4">
        <v>0</v>
      </c>
      <c r="R3" s="9">
        <v>44414</v>
      </c>
      <c r="S3" s="6">
        <v>44441</v>
      </c>
      <c r="T3" s="4" t="s">
        <v>33</v>
      </c>
      <c r="U3" s="4">
        <v>61</v>
      </c>
      <c r="V3" s="4">
        <v>0</v>
      </c>
      <c r="W3" s="4">
        <v>0</v>
      </c>
      <c r="X3" s="4">
        <v>2218326</v>
      </c>
    </row>
    <row r="4" s="4" customFormat="1" spans="1:24">
      <c r="A4" s="4">
        <v>16038336442</v>
      </c>
      <c r="B4" s="4" t="s">
        <v>25</v>
      </c>
      <c r="C4" s="4" t="s">
        <v>26</v>
      </c>
      <c r="D4" s="4" t="s">
        <v>37</v>
      </c>
      <c r="E4" s="4" t="s">
        <v>38</v>
      </c>
      <c r="F4" s="6">
        <v>44435</v>
      </c>
      <c r="G4" s="6">
        <v>44438</v>
      </c>
      <c r="H4" s="4">
        <v>1</v>
      </c>
      <c r="I4" s="4">
        <v>3</v>
      </c>
      <c r="J4" s="4">
        <v>3</v>
      </c>
      <c r="K4" s="4" t="s">
        <v>29</v>
      </c>
      <c r="L4" s="4">
        <v>262</v>
      </c>
      <c r="M4" s="4">
        <v>262</v>
      </c>
      <c r="N4" s="4" t="s">
        <v>39</v>
      </c>
      <c r="O4" s="4" t="s">
        <v>31</v>
      </c>
      <c r="P4" s="4" t="s">
        <v>32</v>
      </c>
      <c r="Q4" s="4">
        <v>0</v>
      </c>
      <c r="R4" s="9">
        <v>44417</v>
      </c>
      <c r="S4" s="6">
        <v>44441</v>
      </c>
      <c r="T4" s="4" t="s">
        <v>33</v>
      </c>
      <c r="U4" s="4">
        <v>262</v>
      </c>
      <c r="V4" s="4">
        <v>0</v>
      </c>
      <c r="W4" s="4">
        <v>0</v>
      </c>
      <c r="X4" s="4">
        <v>2219566</v>
      </c>
    </row>
    <row r="5" s="4" customFormat="1" spans="1:24">
      <c r="A5" s="4">
        <v>16041075597</v>
      </c>
      <c r="B5" s="4" t="s">
        <v>25</v>
      </c>
      <c r="C5" s="4" t="s">
        <v>26</v>
      </c>
      <c r="D5" s="4" t="s">
        <v>40</v>
      </c>
      <c r="E5" s="4" t="s">
        <v>41</v>
      </c>
      <c r="F5" s="6">
        <v>44437</v>
      </c>
      <c r="G5" s="6">
        <v>44438</v>
      </c>
      <c r="H5" s="4">
        <v>1</v>
      </c>
      <c r="I5" s="4">
        <v>1</v>
      </c>
      <c r="J5" s="4">
        <v>1</v>
      </c>
      <c r="K5" s="4" t="s">
        <v>29</v>
      </c>
      <c r="L5" s="4">
        <v>51</v>
      </c>
      <c r="M5" s="4">
        <v>51</v>
      </c>
      <c r="N5" s="4" t="s">
        <v>42</v>
      </c>
      <c r="O5" s="4" t="s">
        <v>31</v>
      </c>
      <c r="P5" s="4" t="s">
        <v>32</v>
      </c>
      <c r="Q5" s="4">
        <v>0</v>
      </c>
      <c r="R5" s="9">
        <v>44417</v>
      </c>
      <c r="S5" s="6">
        <v>44441</v>
      </c>
      <c r="T5" s="4" t="s">
        <v>33</v>
      </c>
      <c r="U5" s="4">
        <v>51</v>
      </c>
      <c r="V5" s="4">
        <v>0</v>
      </c>
      <c r="W5" s="4">
        <v>0</v>
      </c>
      <c r="X5" s="4">
        <v>2220021</v>
      </c>
    </row>
    <row r="6" s="4" customFormat="1" spans="1:24">
      <c r="A6" s="4">
        <v>16041075597</v>
      </c>
      <c r="B6" s="4" t="s">
        <v>25</v>
      </c>
      <c r="C6" s="4" t="s">
        <v>43</v>
      </c>
      <c r="D6" s="4" t="s">
        <v>40</v>
      </c>
      <c r="E6" s="4" t="s">
        <v>41</v>
      </c>
      <c r="F6" s="6">
        <v>44437</v>
      </c>
      <c r="G6" s="6">
        <v>44438</v>
      </c>
      <c r="H6" s="4">
        <v>1</v>
      </c>
      <c r="I6" s="4">
        <v>1</v>
      </c>
      <c r="J6" s="4">
        <v>1</v>
      </c>
      <c r="K6" s="4" t="s">
        <v>29</v>
      </c>
      <c r="L6" s="4">
        <v>-51</v>
      </c>
      <c r="M6" s="4">
        <v>-51</v>
      </c>
      <c r="N6" s="4" t="s">
        <v>42</v>
      </c>
      <c r="O6" s="4" t="s">
        <v>31</v>
      </c>
      <c r="P6" s="4" t="s">
        <v>32</v>
      </c>
      <c r="Q6" s="4">
        <v>0</v>
      </c>
      <c r="R6" s="9">
        <v>44417</v>
      </c>
      <c r="S6" s="6">
        <v>44441</v>
      </c>
      <c r="T6" s="4" t="s">
        <v>33</v>
      </c>
      <c r="U6" s="4">
        <v>-51</v>
      </c>
      <c r="V6" s="4">
        <v>0</v>
      </c>
      <c r="W6" s="4">
        <v>0</v>
      </c>
      <c r="X6" s="4">
        <v>2220021</v>
      </c>
    </row>
    <row r="7" s="4" customFormat="1" spans="1:24">
      <c r="A7" s="4">
        <v>16038336442</v>
      </c>
      <c r="B7" s="4" t="s">
        <v>25</v>
      </c>
      <c r="C7" s="4" t="s">
        <v>43</v>
      </c>
      <c r="D7" s="4" t="s">
        <v>37</v>
      </c>
      <c r="E7" s="4" t="s">
        <v>38</v>
      </c>
      <c r="F7" s="6">
        <v>44435</v>
      </c>
      <c r="G7" s="6">
        <v>44438</v>
      </c>
      <c r="H7" s="4">
        <v>1</v>
      </c>
      <c r="I7" s="4">
        <v>3</v>
      </c>
      <c r="J7" s="4">
        <v>3</v>
      </c>
      <c r="K7" s="4" t="s">
        <v>29</v>
      </c>
      <c r="L7" s="4">
        <v>-262</v>
      </c>
      <c r="M7" s="4">
        <v>-262</v>
      </c>
      <c r="N7" s="4" t="s">
        <v>39</v>
      </c>
      <c r="O7" s="4" t="s">
        <v>31</v>
      </c>
      <c r="P7" s="4" t="s">
        <v>32</v>
      </c>
      <c r="Q7" s="4">
        <v>0</v>
      </c>
      <c r="R7" s="9">
        <v>44417</v>
      </c>
      <c r="S7" s="6">
        <v>44441</v>
      </c>
      <c r="T7" s="4" t="s">
        <v>33</v>
      </c>
      <c r="U7" s="4">
        <v>-262</v>
      </c>
      <c r="V7" s="4">
        <v>0</v>
      </c>
      <c r="W7" s="4">
        <v>0</v>
      </c>
      <c r="X7" s="4">
        <v>2219566</v>
      </c>
    </row>
    <row r="8" s="4" customFormat="1" spans="1:24">
      <c r="A8" s="4">
        <v>16038336442</v>
      </c>
      <c r="B8" s="4" t="s">
        <v>25</v>
      </c>
      <c r="C8" s="4" t="s">
        <v>44</v>
      </c>
      <c r="D8" s="4" t="s">
        <v>37</v>
      </c>
      <c r="E8" s="4" t="s">
        <v>38</v>
      </c>
      <c r="F8" s="6">
        <v>44435</v>
      </c>
      <c r="G8" s="6">
        <v>44438</v>
      </c>
      <c r="H8" s="4">
        <v>1</v>
      </c>
      <c r="I8" s="4">
        <v>3</v>
      </c>
      <c r="J8" s="4">
        <v>3</v>
      </c>
      <c r="K8" s="4" t="s">
        <v>29</v>
      </c>
      <c r="L8" s="4">
        <v>94.01</v>
      </c>
      <c r="M8" s="4">
        <v>94.01</v>
      </c>
      <c r="N8" s="4" t="s">
        <v>39</v>
      </c>
      <c r="O8" s="4" t="s">
        <v>31</v>
      </c>
      <c r="P8" s="4" t="s">
        <v>32</v>
      </c>
      <c r="Q8" s="4">
        <v>0</v>
      </c>
      <c r="R8" s="9">
        <v>44417</v>
      </c>
      <c r="S8" s="6">
        <v>44441</v>
      </c>
      <c r="T8" s="4" t="s">
        <v>33</v>
      </c>
      <c r="U8" s="4">
        <v>94.01</v>
      </c>
      <c r="V8" s="4">
        <v>0</v>
      </c>
      <c r="W8" s="4">
        <v>0</v>
      </c>
      <c r="X8" s="4">
        <v>2219566</v>
      </c>
    </row>
    <row r="9" s="4" customFormat="1" spans="1:24">
      <c r="A9" s="4">
        <v>16076198508</v>
      </c>
      <c r="B9" s="4" t="s">
        <v>25</v>
      </c>
      <c r="C9" s="4" t="s">
        <v>26</v>
      </c>
      <c r="D9" s="4" t="s">
        <v>45</v>
      </c>
      <c r="E9" s="4" t="s">
        <v>46</v>
      </c>
      <c r="F9" s="6">
        <v>44437</v>
      </c>
      <c r="G9" s="6">
        <v>44438</v>
      </c>
      <c r="H9" s="4">
        <v>1</v>
      </c>
      <c r="I9" s="4">
        <v>1</v>
      </c>
      <c r="J9" s="4">
        <v>1</v>
      </c>
      <c r="K9" s="4" t="s">
        <v>29</v>
      </c>
      <c r="L9" s="4">
        <v>131</v>
      </c>
      <c r="M9" s="4">
        <v>131</v>
      </c>
      <c r="N9" s="4" t="s">
        <v>47</v>
      </c>
      <c r="O9" s="4" t="s">
        <v>31</v>
      </c>
      <c r="P9" s="4" t="s">
        <v>32</v>
      </c>
      <c r="Q9" s="4">
        <v>0</v>
      </c>
      <c r="R9" s="9">
        <v>44423</v>
      </c>
      <c r="S9" s="6">
        <v>44441</v>
      </c>
      <c r="T9" s="4" t="s">
        <v>33</v>
      </c>
      <c r="U9" s="4">
        <v>131</v>
      </c>
      <c r="V9" s="4">
        <v>0</v>
      </c>
      <c r="W9" s="4">
        <v>0</v>
      </c>
      <c r="X9" s="4">
        <v>2224728</v>
      </c>
    </row>
    <row r="10" s="4" customFormat="1" spans="1:24">
      <c r="A10" s="4">
        <v>16079768188</v>
      </c>
      <c r="B10" s="4" t="s">
        <v>25</v>
      </c>
      <c r="C10" s="4" t="s">
        <v>26</v>
      </c>
      <c r="D10" s="4" t="s">
        <v>48</v>
      </c>
      <c r="E10" s="4" t="s">
        <v>49</v>
      </c>
      <c r="F10" s="6">
        <v>44430</v>
      </c>
      <c r="G10" s="6">
        <v>44438</v>
      </c>
      <c r="H10" s="4">
        <v>1</v>
      </c>
      <c r="I10" s="4">
        <v>8</v>
      </c>
      <c r="J10" s="4">
        <v>8</v>
      </c>
      <c r="K10" s="4" t="s">
        <v>29</v>
      </c>
      <c r="L10" s="4">
        <v>240</v>
      </c>
      <c r="M10" s="4">
        <v>240</v>
      </c>
      <c r="N10" s="4" t="s">
        <v>50</v>
      </c>
      <c r="O10" s="4" t="s">
        <v>31</v>
      </c>
      <c r="P10" s="4" t="s">
        <v>32</v>
      </c>
      <c r="Q10" s="4">
        <v>0</v>
      </c>
      <c r="R10" s="9">
        <v>44424</v>
      </c>
      <c r="S10" s="6">
        <v>44441</v>
      </c>
      <c r="T10" s="4" t="s">
        <v>33</v>
      </c>
      <c r="U10" s="4">
        <v>240</v>
      </c>
      <c r="V10" s="4">
        <v>0</v>
      </c>
      <c r="W10" s="4">
        <v>0</v>
      </c>
      <c r="X10" s="4">
        <v>2225295</v>
      </c>
    </row>
    <row r="11" s="4" customFormat="1" spans="1:24">
      <c r="A11" s="4">
        <v>16080482206</v>
      </c>
      <c r="B11" s="4" t="s">
        <v>25</v>
      </c>
      <c r="C11" s="4" t="s">
        <v>26</v>
      </c>
      <c r="D11" s="4" t="s">
        <v>51</v>
      </c>
      <c r="E11" s="4" t="s">
        <v>52</v>
      </c>
      <c r="F11" s="6">
        <v>44437</v>
      </c>
      <c r="G11" s="6">
        <v>44438</v>
      </c>
      <c r="H11" s="4">
        <v>1</v>
      </c>
      <c r="I11" s="4">
        <v>1</v>
      </c>
      <c r="J11" s="4">
        <v>1</v>
      </c>
      <c r="K11" s="4" t="s">
        <v>29</v>
      </c>
      <c r="L11" s="4">
        <v>310</v>
      </c>
      <c r="M11" s="4">
        <v>310</v>
      </c>
      <c r="N11" s="4" t="s">
        <v>53</v>
      </c>
      <c r="O11" s="4" t="s">
        <v>31</v>
      </c>
      <c r="P11" s="4" t="s">
        <v>32</v>
      </c>
      <c r="Q11" s="4">
        <v>0</v>
      </c>
      <c r="R11" s="9">
        <v>44425</v>
      </c>
      <c r="S11" s="6">
        <v>44441</v>
      </c>
      <c r="T11" s="4" t="s">
        <v>33</v>
      </c>
      <c r="U11" s="4">
        <v>310</v>
      </c>
      <c r="V11" s="4">
        <v>0</v>
      </c>
      <c r="W11" s="4">
        <v>0</v>
      </c>
      <c r="X11" s="4">
        <v>2225425</v>
      </c>
    </row>
    <row r="12" s="4" customFormat="1" spans="1:24">
      <c r="A12" s="4">
        <v>16088349058</v>
      </c>
      <c r="B12" s="4" t="s">
        <v>25</v>
      </c>
      <c r="C12" s="4" t="s">
        <v>26</v>
      </c>
      <c r="D12" s="4" t="s">
        <v>54</v>
      </c>
      <c r="E12" s="4" t="s">
        <v>55</v>
      </c>
      <c r="F12" s="6">
        <v>44436</v>
      </c>
      <c r="G12" s="6">
        <v>44438</v>
      </c>
      <c r="H12" s="4">
        <v>1</v>
      </c>
      <c r="I12" s="4">
        <v>2</v>
      </c>
      <c r="J12" s="4">
        <v>2</v>
      </c>
      <c r="K12" s="4" t="s">
        <v>29</v>
      </c>
      <c r="L12" s="4">
        <v>146</v>
      </c>
      <c r="M12" s="4">
        <v>146</v>
      </c>
      <c r="N12" s="4" t="s">
        <v>56</v>
      </c>
      <c r="O12" s="4" t="s">
        <v>31</v>
      </c>
      <c r="P12" s="4" t="s">
        <v>32</v>
      </c>
      <c r="Q12" s="4">
        <v>0</v>
      </c>
      <c r="R12" s="9">
        <v>44426</v>
      </c>
      <c r="S12" s="6">
        <v>44441</v>
      </c>
      <c r="T12" s="4" t="s">
        <v>33</v>
      </c>
      <c r="U12" s="4">
        <v>146</v>
      </c>
      <c r="V12" s="4">
        <v>0</v>
      </c>
      <c r="W12" s="4">
        <v>0</v>
      </c>
      <c r="X12" s="4">
        <v>2226263</v>
      </c>
    </row>
    <row r="13" s="4" customFormat="1" spans="1:24">
      <c r="A13" s="4">
        <v>16112019221</v>
      </c>
      <c r="B13" s="4" t="s">
        <v>25</v>
      </c>
      <c r="C13" s="4" t="s">
        <v>26</v>
      </c>
      <c r="D13" s="4" t="s">
        <v>57</v>
      </c>
      <c r="E13" s="4" t="s">
        <v>58</v>
      </c>
      <c r="F13" s="6">
        <v>44436</v>
      </c>
      <c r="G13" s="6">
        <v>44438</v>
      </c>
      <c r="H13" s="4">
        <v>1</v>
      </c>
      <c r="I13" s="4">
        <v>2</v>
      </c>
      <c r="J13" s="4">
        <v>2</v>
      </c>
      <c r="K13" s="4" t="s">
        <v>29</v>
      </c>
      <c r="L13" s="4">
        <v>226</v>
      </c>
      <c r="M13" s="4">
        <v>226</v>
      </c>
      <c r="N13" s="4" t="s">
        <v>59</v>
      </c>
      <c r="O13" s="4" t="s">
        <v>31</v>
      </c>
      <c r="P13" s="4" t="s">
        <v>32</v>
      </c>
      <c r="Q13" s="4">
        <v>0</v>
      </c>
      <c r="R13" s="9">
        <v>44430</v>
      </c>
      <c r="S13" s="6">
        <v>44441</v>
      </c>
      <c r="T13" s="4" t="s">
        <v>33</v>
      </c>
      <c r="U13" s="4">
        <v>226</v>
      </c>
      <c r="V13" s="4">
        <v>0</v>
      </c>
      <c r="W13" s="4">
        <v>0</v>
      </c>
      <c r="X13" s="4">
        <v>2229461</v>
      </c>
    </row>
    <row r="14" s="4" customFormat="1" spans="1:24">
      <c r="A14" s="4">
        <v>16116380606</v>
      </c>
      <c r="B14" s="4" t="s">
        <v>25</v>
      </c>
      <c r="C14" s="4" t="s">
        <v>26</v>
      </c>
      <c r="D14" s="4" t="s">
        <v>60</v>
      </c>
      <c r="E14" s="4" t="s">
        <v>61</v>
      </c>
      <c r="F14" s="6">
        <v>44437</v>
      </c>
      <c r="G14" s="6">
        <v>44438</v>
      </c>
      <c r="H14" s="4">
        <v>1</v>
      </c>
      <c r="I14" s="4">
        <v>1</v>
      </c>
      <c r="J14" s="4">
        <v>1</v>
      </c>
      <c r="K14" s="4" t="s">
        <v>29</v>
      </c>
      <c r="L14" s="4">
        <v>45</v>
      </c>
      <c r="M14" s="4">
        <v>45</v>
      </c>
      <c r="N14" s="4" t="s">
        <v>62</v>
      </c>
      <c r="O14" s="4" t="s">
        <v>31</v>
      </c>
      <c r="P14" s="4" t="s">
        <v>32</v>
      </c>
      <c r="Q14" s="4">
        <v>0</v>
      </c>
      <c r="R14" s="9">
        <v>44430</v>
      </c>
      <c r="S14" s="6">
        <v>44441</v>
      </c>
      <c r="T14" s="4" t="s">
        <v>33</v>
      </c>
      <c r="U14" s="4">
        <v>45</v>
      </c>
      <c r="V14" s="4">
        <v>0</v>
      </c>
      <c r="W14" s="4">
        <v>0</v>
      </c>
      <c r="X14" s="4">
        <v>2229878</v>
      </c>
    </row>
    <row r="15" s="4" customFormat="1" spans="1:24">
      <c r="A15" s="4">
        <v>16117842549</v>
      </c>
      <c r="B15" s="4" t="s">
        <v>25</v>
      </c>
      <c r="C15" s="4" t="s">
        <v>26</v>
      </c>
      <c r="D15" s="4" t="s">
        <v>63</v>
      </c>
      <c r="E15" s="4" t="s">
        <v>64</v>
      </c>
      <c r="F15" s="6">
        <v>44436</v>
      </c>
      <c r="G15" s="6">
        <v>44438</v>
      </c>
      <c r="H15" s="4">
        <v>1</v>
      </c>
      <c r="I15" s="4">
        <v>2</v>
      </c>
      <c r="J15" s="4">
        <v>2</v>
      </c>
      <c r="K15" s="4" t="s">
        <v>29</v>
      </c>
      <c r="L15" s="4">
        <v>202</v>
      </c>
      <c r="M15" s="4">
        <v>202</v>
      </c>
      <c r="N15" s="4" t="s">
        <v>65</v>
      </c>
      <c r="O15" s="4" t="s">
        <v>31</v>
      </c>
      <c r="P15" s="4" t="s">
        <v>32</v>
      </c>
      <c r="Q15" s="4">
        <v>0</v>
      </c>
      <c r="R15" s="9">
        <v>44430</v>
      </c>
      <c r="S15" s="6">
        <v>44441</v>
      </c>
      <c r="T15" s="4" t="s">
        <v>33</v>
      </c>
      <c r="U15" s="4">
        <v>202</v>
      </c>
      <c r="V15" s="4">
        <v>0</v>
      </c>
      <c r="W15" s="4">
        <v>0</v>
      </c>
      <c r="X15" s="4">
        <v>2230059</v>
      </c>
    </row>
    <row r="16" s="4" customFormat="1" spans="1:24">
      <c r="A16" s="4">
        <v>16120098012</v>
      </c>
      <c r="B16" s="4" t="s">
        <v>25</v>
      </c>
      <c r="C16" s="4" t="s">
        <v>26</v>
      </c>
      <c r="D16" s="4" t="s">
        <v>66</v>
      </c>
      <c r="E16" s="4" t="s">
        <v>67</v>
      </c>
      <c r="F16" s="6">
        <v>44437</v>
      </c>
      <c r="G16" s="6">
        <v>44438</v>
      </c>
      <c r="H16" s="4">
        <v>1</v>
      </c>
      <c r="I16" s="4">
        <v>1</v>
      </c>
      <c r="J16" s="4">
        <v>1</v>
      </c>
      <c r="K16" s="4" t="s">
        <v>29</v>
      </c>
      <c r="L16" s="4">
        <v>84</v>
      </c>
      <c r="M16" s="4">
        <v>84</v>
      </c>
      <c r="N16" s="4" t="s">
        <v>68</v>
      </c>
      <c r="O16" s="4" t="s">
        <v>31</v>
      </c>
      <c r="P16" s="4" t="s">
        <v>32</v>
      </c>
      <c r="Q16" s="4">
        <v>0</v>
      </c>
      <c r="R16" s="9">
        <v>44431</v>
      </c>
      <c r="S16" s="6">
        <v>44441</v>
      </c>
      <c r="T16" s="4" t="s">
        <v>33</v>
      </c>
      <c r="U16" s="4">
        <v>84</v>
      </c>
      <c r="V16" s="4">
        <v>0</v>
      </c>
      <c r="W16" s="4">
        <v>0</v>
      </c>
      <c r="X16" s="4">
        <v>2230554</v>
      </c>
    </row>
    <row r="17" s="4" customFormat="1" spans="1:24">
      <c r="A17" s="4">
        <v>16122201915</v>
      </c>
      <c r="B17" s="4" t="s">
        <v>25</v>
      </c>
      <c r="C17" s="4" t="s">
        <v>26</v>
      </c>
      <c r="D17" s="4" t="s">
        <v>69</v>
      </c>
      <c r="E17" s="4" t="s">
        <v>70</v>
      </c>
      <c r="F17" s="6">
        <v>44436</v>
      </c>
      <c r="G17" s="6">
        <v>44438</v>
      </c>
      <c r="H17" s="4">
        <v>1</v>
      </c>
      <c r="I17" s="4">
        <v>2</v>
      </c>
      <c r="J17" s="4">
        <v>2</v>
      </c>
      <c r="K17" s="4" t="s">
        <v>29</v>
      </c>
      <c r="L17" s="4">
        <v>580</v>
      </c>
      <c r="M17" s="4">
        <v>580</v>
      </c>
      <c r="N17" s="4" t="s">
        <v>71</v>
      </c>
      <c r="O17" s="4" t="s">
        <v>31</v>
      </c>
      <c r="P17" s="4" t="s">
        <v>32</v>
      </c>
      <c r="Q17" s="4">
        <v>0</v>
      </c>
      <c r="R17" s="9">
        <v>44432</v>
      </c>
      <c r="S17" s="6">
        <v>44441</v>
      </c>
      <c r="T17" s="4" t="s">
        <v>33</v>
      </c>
      <c r="U17" s="4">
        <v>580</v>
      </c>
      <c r="V17" s="4">
        <v>0</v>
      </c>
      <c r="W17" s="4">
        <v>0</v>
      </c>
      <c r="X17" s="4">
        <v>2231089</v>
      </c>
    </row>
    <row r="18" s="4" customFormat="1" spans="1:24">
      <c r="A18" s="4">
        <v>16122310132</v>
      </c>
      <c r="B18" s="4" t="s">
        <v>25</v>
      </c>
      <c r="C18" s="4" t="s">
        <v>26</v>
      </c>
      <c r="D18" s="4" t="s">
        <v>72</v>
      </c>
      <c r="E18" s="4" t="s">
        <v>73</v>
      </c>
      <c r="F18" s="6">
        <v>44436</v>
      </c>
      <c r="G18" s="6">
        <v>44438</v>
      </c>
      <c r="H18" s="4">
        <v>1</v>
      </c>
      <c r="I18" s="4">
        <v>2</v>
      </c>
      <c r="J18" s="4">
        <v>2</v>
      </c>
      <c r="K18" s="4" t="s">
        <v>29</v>
      </c>
      <c r="L18" s="4">
        <v>172</v>
      </c>
      <c r="M18" s="4">
        <v>172</v>
      </c>
      <c r="N18" s="4" t="s">
        <v>74</v>
      </c>
      <c r="O18" s="4" t="s">
        <v>31</v>
      </c>
      <c r="P18" s="4" t="s">
        <v>32</v>
      </c>
      <c r="Q18" s="4">
        <v>0</v>
      </c>
      <c r="R18" s="9">
        <v>44432</v>
      </c>
      <c r="S18" s="6">
        <v>44441</v>
      </c>
      <c r="T18" s="4" t="s">
        <v>33</v>
      </c>
      <c r="U18" s="4">
        <v>172</v>
      </c>
      <c r="V18" s="4">
        <v>0</v>
      </c>
      <c r="W18" s="4">
        <v>0</v>
      </c>
      <c r="X18" s="4">
        <v>2231129</v>
      </c>
    </row>
    <row r="19" s="4" customFormat="1" spans="1:24">
      <c r="A19" s="4">
        <v>16128028234</v>
      </c>
      <c r="B19" s="4" t="s">
        <v>25</v>
      </c>
      <c r="C19" s="4" t="s">
        <v>26</v>
      </c>
      <c r="D19" s="4" t="s">
        <v>75</v>
      </c>
      <c r="E19" s="4" t="s">
        <v>76</v>
      </c>
      <c r="F19" s="6">
        <v>44437</v>
      </c>
      <c r="G19" s="6">
        <v>44438</v>
      </c>
      <c r="H19" s="4">
        <v>1</v>
      </c>
      <c r="I19" s="4">
        <v>1</v>
      </c>
      <c r="J19" s="4">
        <v>1</v>
      </c>
      <c r="K19" s="4" t="s">
        <v>29</v>
      </c>
      <c r="L19" s="4">
        <v>49</v>
      </c>
      <c r="M19" s="4">
        <v>49</v>
      </c>
      <c r="N19" s="4" t="s">
        <v>77</v>
      </c>
      <c r="O19" s="4" t="s">
        <v>31</v>
      </c>
      <c r="P19" s="4" t="s">
        <v>32</v>
      </c>
      <c r="Q19" s="4">
        <v>0</v>
      </c>
      <c r="R19" s="9">
        <v>44432</v>
      </c>
      <c r="S19" s="6">
        <v>44441</v>
      </c>
      <c r="T19" s="4" t="s">
        <v>33</v>
      </c>
      <c r="U19" s="4">
        <v>49</v>
      </c>
      <c r="V19" s="4">
        <v>0</v>
      </c>
      <c r="W19" s="4">
        <v>0</v>
      </c>
      <c r="X19" s="4">
        <v>2231609</v>
      </c>
    </row>
    <row r="20" s="4" customFormat="1" spans="1:24">
      <c r="A20" s="4">
        <v>16128286708</v>
      </c>
      <c r="B20" s="4" t="s">
        <v>25</v>
      </c>
      <c r="C20" s="4" t="s">
        <v>26</v>
      </c>
      <c r="D20" s="4" t="s">
        <v>78</v>
      </c>
      <c r="E20" s="4" t="s">
        <v>79</v>
      </c>
      <c r="F20" s="6">
        <v>44437</v>
      </c>
      <c r="G20" s="6">
        <v>44438</v>
      </c>
      <c r="H20" s="4">
        <v>1</v>
      </c>
      <c r="I20" s="4">
        <v>1</v>
      </c>
      <c r="J20" s="4">
        <v>1</v>
      </c>
      <c r="K20" s="4" t="s">
        <v>29</v>
      </c>
      <c r="L20" s="4">
        <v>164</v>
      </c>
      <c r="M20" s="4">
        <v>164</v>
      </c>
      <c r="N20" s="4" t="s">
        <v>80</v>
      </c>
      <c r="O20" s="4" t="s">
        <v>31</v>
      </c>
      <c r="P20" s="4" t="s">
        <v>32</v>
      </c>
      <c r="Q20" s="4">
        <v>0</v>
      </c>
      <c r="R20" s="9">
        <v>44432</v>
      </c>
      <c r="S20" s="6">
        <v>44441</v>
      </c>
      <c r="T20" s="4" t="s">
        <v>33</v>
      </c>
      <c r="U20" s="4">
        <v>164</v>
      </c>
      <c r="V20" s="4">
        <v>0</v>
      </c>
      <c r="W20" s="4">
        <v>0</v>
      </c>
      <c r="X20" s="4">
        <v>2231683</v>
      </c>
    </row>
    <row r="21" s="4" customFormat="1" spans="1:24">
      <c r="A21" s="4">
        <v>16128571385</v>
      </c>
      <c r="B21" s="4" t="s">
        <v>25</v>
      </c>
      <c r="C21" s="4" t="s">
        <v>26</v>
      </c>
      <c r="D21" s="4" t="s">
        <v>81</v>
      </c>
      <c r="E21" s="4" t="s">
        <v>82</v>
      </c>
      <c r="F21" s="6">
        <v>44437</v>
      </c>
      <c r="G21" s="6">
        <v>44438</v>
      </c>
      <c r="H21" s="4">
        <v>1</v>
      </c>
      <c r="I21" s="4">
        <v>1</v>
      </c>
      <c r="J21" s="4">
        <v>1</v>
      </c>
      <c r="K21" s="4" t="s">
        <v>29</v>
      </c>
      <c r="L21" s="4">
        <v>30</v>
      </c>
      <c r="M21" s="4">
        <v>30</v>
      </c>
      <c r="N21" s="4" t="s">
        <v>83</v>
      </c>
      <c r="O21" s="4" t="s">
        <v>31</v>
      </c>
      <c r="P21" s="4" t="s">
        <v>32</v>
      </c>
      <c r="Q21" s="4">
        <v>0</v>
      </c>
      <c r="R21" s="9">
        <v>44432</v>
      </c>
      <c r="S21" s="6">
        <v>44441</v>
      </c>
      <c r="T21" s="4" t="s">
        <v>33</v>
      </c>
      <c r="U21" s="4">
        <v>30</v>
      </c>
      <c r="V21" s="4">
        <v>0</v>
      </c>
      <c r="W21" s="4">
        <v>0</v>
      </c>
      <c r="X21" s="4">
        <v>2231764</v>
      </c>
    </row>
    <row r="22" s="4" customFormat="1" spans="1:24">
      <c r="A22" s="4">
        <v>16128633405</v>
      </c>
      <c r="B22" s="4" t="s">
        <v>25</v>
      </c>
      <c r="C22" s="4" t="s">
        <v>26</v>
      </c>
      <c r="D22" s="4" t="s">
        <v>84</v>
      </c>
      <c r="E22" s="4" t="s">
        <v>85</v>
      </c>
      <c r="F22" s="6">
        <v>44435</v>
      </c>
      <c r="G22" s="6">
        <v>44438</v>
      </c>
      <c r="H22" s="4">
        <v>1</v>
      </c>
      <c r="I22" s="4">
        <v>3</v>
      </c>
      <c r="J22" s="4">
        <v>3</v>
      </c>
      <c r="K22" s="4" t="s">
        <v>29</v>
      </c>
      <c r="L22" s="4">
        <v>297</v>
      </c>
      <c r="M22" s="4">
        <v>297</v>
      </c>
      <c r="N22" s="4" t="s">
        <v>86</v>
      </c>
      <c r="O22" s="4" t="s">
        <v>31</v>
      </c>
      <c r="P22" s="4" t="s">
        <v>32</v>
      </c>
      <c r="Q22" s="4">
        <v>0</v>
      </c>
      <c r="R22" s="9">
        <v>44432</v>
      </c>
      <c r="S22" s="6">
        <v>44441</v>
      </c>
      <c r="T22" s="4" t="s">
        <v>33</v>
      </c>
      <c r="U22" s="4">
        <v>297</v>
      </c>
      <c r="V22" s="4">
        <v>0</v>
      </c>
      <c r="W22" s="4">
        <v>0</v>
      </c>
      <c r="X22" s="4">
        <v>2231786</v>
      </c>
    </row>
    <row r="23" s="4" customFormat="1" spans="1:24">
      <c r="A23" s="4">
        <v>16129769334</v>
      </c>
      <c r="B23" s="4" t="s">
        <v>25</v>
      </c>
      <c r="C23" s="4" t="s">
        <v>26</v>
      </c>
      <c r="D23" s="4" t="s">
        <v>87</v>
      </c>
      <c r="E23" s="4" t="s">
        <v>88</v>
      </c>
      <c r="F23" s="6">
        <v>44433</v>
      </c>
      <c r="G23" s="6">
        <v>44438</v>
      </c>
      <c r="H23" s="4">
        <v>1</v>
      </c>
      <c r="I23" s="4">
        <v>5</v>
      </c>
      <c r="J23" s="4">
        <v>5</v>
      </c>
      <c r="K23" s="4" t="s">
        <v>29</v>
      </c>
      <c r="L23" s="4">
        <v>390</v>
      </c>
      <c r="M23" s="4">
        <v>390</v>
      </c>
      <c r="N23" s="4" t="s">
        <v>89</v>
      </c>
      <c r="O23" s="4" t="s">
        <v>31</v>
      </c>
      <c r="P23" s="4" t="s">
        <v>32</v>
      </c>
      <c r="Q23" s="4">
        <v>0</v>
      </c>
      <c r="R23" s="9">
        <v>44433</v>
      </c>
      <c r="S23" s="6">
        <v>44441</v>
      </c>
      <c r="T23" s="4" t="s">
        <v>33</v>
      </c>
      <c r="U23" s="4">
        <v>390</v>
      </c>
      <c r="V23" s="4">
        <v>0</v>
      </c>
      <c r="W23" s="4">
        <v>0</v>
      </c>
      <c r="X23" s="4">
        <v>2232063</v>
      </c>
    </row>
    <row r="24" s="4" customFormat="1" spans="1:24">
      <c r="A24" s="4">
        <v>16131166562</v>
      </c>
      <c r="B24" s="4" t="s">
        <v>25</v>
      </c>
      <c r="C24" s="4" t="s">
        <v>26</v>
      </c>
      <c r="D24" s="4" t="s">
        <v>90</v>
      </c>
      <c r="E24" s="4" t="s">
        <v>91</v>
      </c>
      <c r="F24" s="6">
        <v>44437</v>
      </c>
      <c r="G24" s="6">
        <v>44438</v>
      </c>
      <c r="H24" s="4">
        <v>3</v>
      </c>
      <c r="I24" s="4">
        <v>1</v>
      </c>
      <c r="J24" s="4">
        <v>3</v>
      </c>
      <c r="K24" s="4" t="s">
        <v>29</v>
      </c>
      <c r="L24" s="4">
        <v>144</v>
      </c>
      <c r="M24" s="4">
        <v>144</v>
      </c>
      <c r="N24" s="4" t="s">
        <v>92</v>
      </c>
      <c r="O24" s="4" t="s">
        <v>31</v>
      </c>
      <c r="P24" s="4" t="s">
        <v>32</v>
      </c>
      <c r="Q24" s="4">
        <v>0</v>
      </c>
      <c r="R24" s="9">
        <v>44433</v>
      </c>
      <c r="S24" s="6">
        <v>44441</v>
      </c>
      <c r="T24" s="4" t="s">
        <v>33</v>
      </c>
      <c r="U24" s="4">
        <v>144</v>
      </c>
      <c r="V24" s="4">
        <v>0</v>
      </c>
      <c r="W24" s="4">
        <v>0</v>
      </c>
      <c r="X24" s="4">
        <v>2232448</v>
      </c>
    </row>
    <row r="25" s="4" customFormat="1" spans="1:24">
      <c r="A25" s="4">
        <v>16131611353</v>
      </c>
      <c r="B25" s="4" t="s">
        <v>25</v>
      </c>
      <c r="C25" s="4" t="s">
        <v>26</v>
      </c>
      <c r="D25" s="4" t="s">
        <v>93</v>
      </c>
      <c r="E25" s="4" t="s">
        <v>79</v>
      </c>
      <c r="F25" s="6">
        <v>44437</v>
      </c>
      <c r="G25" s="6">
        <v>44438</v>
      </c>
      <c r="H25" s="4">
        <v>1</v>
      </c>
      <c r="I25" s="4">
        <v>1</v>
      </c>
      <c r="J25" s="4">
        <v>1</v>
      </c>
      <c r="K25" s="4" t="s">
        <v>29</v>
      </c>
      <c r="L25" s="4">
        <v>117</v>
      </c>
      <c r="M25" s="4">
        <v>117</v>
      </c>
      <c r="N25" s="4" t="s">
        <v>94</v>
      </c>
      <c r="O25" s="4" t="s">
        <v>31</v>
      </c>
      <c r="P25" s="4" t="s">
        <v>32</v>
      </c>
      <c r="Q25" s="4">
        <v>0</v>
      </c>
      <c r="R25" s="9">
        <v>44433</v>
      </c>
      <c r="S25" s="6">
        <v>44441</v>
      </c>
      <c r="T25" s="4" t="s">
        <v>33</v>
      </c>
      <c r="U25" s="4">
        <v>117</v>
      </c>
      <c r="V25" s="4">
        <v>0</v>
      </c>
      <c r="W25" s="4">
        <v>0</v>
      </c>
      <c r="X25" s="4">
        <v>2232539</v>
      </c>
    </row>
    <row r="26" s="4" customFormat="1" spans="1:24">
      <c r="A26" s="4">
        <v>16138096104</v>
      </c>
      <c r="B26" s="4" t="s">
        <v>25</v>
      </c>
      <c r="C26" s="4" t="s">
        <v>26</v>
      </c>
      <c r="D26" s="4" t="s">
        <v>95</v>
      </c>
      <c r="E26" s="4" t="s">
        <v>96</v>
      </c>
      <c r="F26" s="6">
        <v>44437</v>
      </c>
      <c r="G26" s="6">
        <v>44438</v>
      </c>
      <c r="H26" s="4">
        <v>1</v>
      </c>
      <c r="I26" s="4">
        <v>1</v>
      </c>
      <c r="J26" s="4">
        <v>1</v>
      </c>
      <c r="K26" s="4" t="s">
        <v>29</v>
      </c>
      <c r="L26" s="4">
        <v>83</v>
      </c>
      <c r="M26" s="4">
        <v>83</v>
      </c>
      <c r="N26" s="4" t="s">
        <v>97</v>
      </c>
      <c r="O26" s="4" t="s">
        <v>31</v>
      </c>
      <c r="P26" s="4" t="s">
        <v>32</v>
      </c>
      <c r="Q26" s="4">
        <v>0</v>
      </c>
      <c r="R26" s="9">
        <v>44434</v>
      </c>
      <c r="S26" s="6">
        <v>44441</v>
      </c>
      <c r="T26" s="4" t="s">
        <v>33</v>
      </c>
      <c r="U26" s="4">
        <v>83</v>
      </c>
      <c r="V26" s="4">
        <v>0</v>
      </c>
      <c r="W26" s="4">
        <v>0</v>
      </c>
      <c r="X26" s="4">
        <v>2233139</v>
      </c>
    </row>
    <row r="27" s="4" customFormat="1" spans="1:24">
      <c r="A27" s="4">
        <v>16138854213</v>
      </c>
      <c r="B27" s="4" t="s">
        <v>25</v>
      </c>
      <c r="C27" s="4" t="s">
        <v>26</v>
      </c>
      <c r="D27" s="4" t="s">
        <v>98</v>
      </c>
      <c r="E27" s="4" t="s">
        <v>99</v>
      </c>
      <c r="F27" s="6">
        <v>44437</v>
      </c>
      <c r="G27" s="6">
        <v>44438</v>
      </c>
      <c r="H27" s="4">
        <v>1</v>
      </c>
      <c r="I27" s="4">
        <v>1</v>
      </c>
      <c r="J27" s="4">
        <v>1</v>
      </c>
      <c r="K27" s="4" t="s">
        <v>29</v>
      </c>
      <c r="L27" s="4">
        <v>55</v>
      </c>
      <c r="M27" s="4">
        <v>55</v>
      </c>
      <c r="N27" s="4" t="s">
        <v>100</v>
      </c>
      <c r="O27" s="4" t="s">
        <v>31</v>
      </c>
      <c r="P27" s="4" t="s">
        <v>32</v>
      </c>
      <c r="Q27" s="4">
        <v>0</v>
      </c>
      <c r="R27" s="9">
        <v>44434</v>
      </c>
      <c r="S27" s="6">
        <v>44441</v>
      </c>
      <c r="T27" s="4" t="s">
        <v>33</v>
      </c>
      <c r="U27" s="4">
        <v>55</v>
      </c>
      <c r="V27" s="4">
        <v>0</v>
      </c>
      <c r="W27" s="4">
        <v>0</v>
      </c>
      <c r="X27" s="4">
        <v>2233373</v>
      </c>
    </row>
    <row r="28" s="4" customFormat="1" spans="1:24">
      <c r="A28" s="4">
        <v>16138854213</v>
      </c>
      <c r="B28" s="4" t="s">
        <v>25</v>
      </c>
      <c r="C28" s="4" t="s">
        <v>43</v>
      </c>
      <c r="D28" s="4" t="s">
        <v>98</v>
      </c>
      <c r="E28" s="4" t="s">
        <v>99</v>
      </c>
      <c r="F28" s="6">
        <v>44437</v>
      </c>
      <c r="G28" s="6">
        <v>44438</v>
      </c>
      <c r="H28" s="4">
        <v>1</v>
      </c>
      <c r="I28" s="4">
        <v>1</v>
      </c>
      <c r="J28" s="4">
        <v>1</v>
      </c>
      <c r="K28" s="4" t="s">
        <v>29</v>
      </c>
      <c r="L28" s="4">
        <v>-55</v>
      </c>
      <c r="M28" s="4">
        <v>-55</v>
      </c>
      <c r="N28" s="4" t="s">
        <v>100</v>
      </c>
      <c r="O28" s="4" t="s">
        <v>31</v>
      </c>
      <c r="P28" s="4" t="s">
        <v>32</v>
      </c>
      <c r="Q28" s="4">
        <v>0</v>
      </c>
      <c r="R28" s="9">
        <v>44434</v>
      </c>
      <c r="S28" s="6">
        <v>44441</v>
      </c>
      <c r="T28" s="4" t="s">
        <v>33</v>
      </c>
      <c r="U28" s="4">
        <v>-55</v>
      </c>
      <c r="V28" s="4">
        <v>0</v>
      </c>
      <c r="W28" s="4">
        <v>0</v>
      </c>
      <c r="X28" s="4">
        <v>2233373</v>
      </c>
    </row>
    <row r="29" s="4" customFormat="1" spans="1:24">
      <c r="A29" s="4">
        <v>16140132669</v>
      </c>
      <c r="B29" s="4" t="s">
        <v>25</v>
      </c>
      <c r="C29" s="4" t="s">
        <v>26</v>
      </c>
      <c r="D29" s="4" t="s">
        <v>101</v>
      </c>
      <c r="E29" s="4" t="s">
        <v>102</v>
      </c>
      <c r="F29" s="6">
        <v>44437</v>
      </c>
      <c r="G29" s="6">
        <v>44438</v>
      </c>
      <c r="H29" s="4">
        <v>1</v>
      </c>
      <c r="I29" s="4">
        <v>1</v>
      </c>
      <c r="J29" s="4">
        <v>1</v>
      </c>
      <c r="K29" s="4" t="s">
        <v>29</v>
      </c>
      <c r="L29" s="4">
        <v>288</v>
      </c>
      <c r="M29" s="4">
        <v>288</v>
      </c>
      <c r="N29" s="4" t="s">
        <v>103</v>
      </c>
      <c r="O29" s="4" t="s">
        <v>31</v>
      </c>
      <c r="P29" s="4" t="s">
        <v>32</v>
      </c>
      <c r="Q29" s="4">
        <v>0</v>
      </c>
      <c r="R29" s="9">
        <v>44434</v>
      </c>
      <c r="S29" s="6">
        <v>44441</v>
      </c>
      <c r="T29" s="4" t="s">
        <v>33</v>
      </c>
      <c r="U29" s="4">
        <v>288</v>
      </c>
      <c r="V29" s="4">
        <v>0</v>
      </c>
      <c r="W29" s="4">
        <v>0</v>
      </c>
      <c r="X29" s="4">
        <v>2233690</v>
      </c>
    </row>
    <row r="30" s="4" customFormat="1" spans="1:24">
      <c r="A30" s="4">
        <v>16142386885</v>
      </c>
      <c r="B30" s="4" t="s">
        <v>25</v>
      </c>
      <c r="C30" s="4" t="s">
        <v>26</v>
      </c>
      <c r="D30" s="4" t="s">
        <v>104</v>
      </c>
      <c r="E30" s="4" t="s">
        <v>105</v>
      </c>
      <c r="F30" s="6">
        <v>44437</v>
      </c>
      <c r="G30" s="6">
        <v>44438</v>
      </c>
      <c r="H30" s="4">
        <v>1</v>
      </c>
      <c r="I30" s="4">
        <v>1</v>
      </c>
      <c r="J30" s="4">
        <v>1</v>
      </c>
      <c r="K30" s="4" t="s">
        <v>29</v>
      </c>
      <c r="L30" s="4">
        <v>104</v>
      </c>
      <c r="M30" s="4">
        <v>104</v>
      </c>
      <c r="N30" s="4" t="s">
        <v>106</v>
      </c>
      <c r="O30" s="4" t="s">
        <v>31</v>
      </c>
      <c r="P30" s="4" t="s">
        <v>32</v>
      </c>
      <c r="Q30" s="4">
        <v>0</v>
      </c>
      <c r="R30" s="9">
        <v>44435</v>
      </c>
      <c r="S30" s="6">
        <v>44441</v>
      </c>
      <c r="T30" s="4" t="s">
        <v>33</v>
      </c>
      <c r="U30" s="4">
        <v>104</v>
      </c>
      <c r="V30" s="4">
        <v>0</v>
      </c>
      <c r="W30" s="4">
        <v>0</v>
      </c>
      <c r="X30" s="4">
        <v>2234241</v>
      </c>
    </row>
    <row r="31" s="4" customFormat="1" spans="1:24">
      <c r="A31" s="4">
        <v>16142385448</v>
      </c>
      <c r="B31" s="4" t="s">
        <v>25</v>
      </c>
      <c r="C31" s="4" t="s">
        <v>26</v>
      </c>
      <c r="D31" s="4" t="s">
        <v>107</v>
      </c>
      <c r="E31" s="4" t="s">
        <v>108</v>
      </c>
      <c r="F31" s="6">
        <v>44437</v>
      </c>
      <c r="G31" s="6">
        <v>44438</v>
      </c>
      <c r="H31" s="4">
        <v>1</v>
      </c>
      <c r="I31" s="4">
        <v>1</v>
      </c>
      <c r="J31" s="4">
        <v>1</v>
      </c>
      <c r="K31" s="4" t="s">
        <v>29</v>
      </c>
      <c r="L31" s="4">
        <v>156</v>
      </c>
      <c r="M31" s="4">
        <v>156</v>
      </c>
      <c r="N31" s="4" t="s">
        <v>109</v>
      </c>
      <c r="O31" s="4" t="s">
        <v>31</v>
      </c>
      <c r="P31" s="4" t="s">
        <v>32</v>
      </c>
      <c r="Q31" s="4">
        <v>0</v>
      </c>
      <c r="R31" s="9">
        <v>44435</v>
      </c>
      <c r="S31" s="6">
        <v>44441</v>
      </c>
      <c r="T31" s="4" t="s">
        <v>33</v>
      </c>
      <c r="U31" s="4">
        <v>156</v>
      </c>
      <c r="V31" s="4">
        <v>0</v>
      </c>
      <c r="W31" s="4">
        <v>0</v>
      </c>
      <c r="X31" s="4">
        <v>2234240</v>
      </c>
    </row>
    <row r="32" s="4" customFormat="1" spans="1:24">
      <c r="A32" s="4">
        <v>16147363839</v>
      </c>
      <c r="B32" s="4" t="s">
        <v>25</v>
      </c>
      <c r="C32" s="4" t="s">
        <v>26</v>
      </c>
      <c r="D32" s="4" t="s">
        <v>110</v>
      </c>
      <c r="E32" s="4" t="s">
        <v>64</v>
      </c>
      <c r="F32" s="6">
        <v>44437</v>
      </c>
      <c r="G32" s="6">
        <v>44438</v>
      </c>
      <c r="H32" s="4">
        <v>1</v>
      </c>
      <c r="I32" s="4">
        <v>1</v>
      </c>
      <c r="J32" s="4">
        <v>1</v>
      </c>
      <c r="K32" s="4" t="s">
        <v>29</v>
      </c>
      <c r="L32" s="4">
        <v>379</v>
      </c>
      <c r="M32" s="4">
        <v>379</v>
      </c>
      <c r="N32" s="4" t="s">
        <v>111</v>
      </c>
      <c r="O32" s="4" t="s">
        <v>31</v>
      </c>
      <c r="P32" s="4" t="s">
        <v>32</v>
      </c>
      <c r="Q32" s="4">
        <v>0</v>
      </c>
      <c r="R32" s="9">
        <v>44435</v>
      </c>
      <c r="S32" s="6">
        <v>44441</v>
      </c>
      <c r="T32" s="4" t="s">
        <v>33</v>
      </c>
      <c r="U32" s="4">
        <v>379</v>
      </c>
      <c r="V32" s="4">
        <v>0</v>
      </c>
      <c r="W32" s="4">
        <v>0</v>
      </c>
      <c r="X32" s="4">
        <v>2234584</v>
      </c>
    </row>
    <row r="33" s="4" customFormat="1" spans="1:24">
      <c r="A33" s="4">
        <v>16151160701</v>
      </c>
      <c r="B33" s="4" t="s">
        <v>25</v>
      </c>
      <c r="C33" s="4" t="s">
        <v>26</v>
      </c>
      <c r="D33" s="4" t="s">
        <v>112</v>
      </c>
      <c r="E33" s="4" t="s">
        <v>64</v>
      </c>
      <c r="F33" s="6">
        <v>44437</v>
      </c>
      <c r="G33" s="6">
        <v>44438</v>
      </c>
      <c r="H33" s="4">
        <v>1</v>
      </c>
      <c r="I33" s="4">
        <v>1</v>
      </c>
      <c r="J33" s="4">
        <v>1</v>
      </c>
      <c r="K33" s="4" t="s">
        <v>29</v>
      </c>
      <c r="L33" s="4">
        <v>91</v>
      </c>
      <c r="M33" s="4">
        <v>91</v>
      </c>
      <c r="N33" s="4" t="s">
        <v>113</v>
      </c>
      <c r="O33" s="4" t="s">
        <v>31</v>
      </c>
      <c r="P33" s="4" t="s">
        <v>32</v>
      </c>
      <c r="Q33" s="4">
        <v>0</v>
      </c>
      <c r="R33" s="9">
        <v>44436</v>
      </c>
      <c r="S33" s="6">
        <v>44441</v>
      </c>
      <c r="T33" s="4" t="s">
        <v>33</v>
      </c>
      <c r="U33" s="4">
        <v>91</v>
      </c>
      <c r="V33" s="4">
        <v>0</v>
      </c>
      <c r="W33" s="4">
        <v>0</v>
      </c>
      <c r="X33" s="4">
        <v>2235217</v>
      </c>
    </row>
    <row r="34" s="4" customFormat="1" spans="1:24">
      <c r="A34" s="4">
        <v>16151324631</v>
      </c>
      <c r="B34" s="4" t="s">
        <v>25</v>
      </c>
      <c r="C34" s="4" t="s">
        <v>26</v>
      </c>
      <c r="D34" s="4" t="s">
        <v>114</v>
      </c>
      <c r="E34" s="4" t="s">
        <v>115</v>
      </c>
      <c r="F34" s="6">
        <v>44437</v>
      </c>
      <c r="G34" s="6">
        <v>44438</v>
      </c>
      <c r="H34" s="4">
        <v>1</v>
      </c>
      <c r="I34" s="4">
        <v>1</v>
      </c>
      <c r="J34" s="4">
        <v>1</v>
      </c>
      <c r="K34" s="4" t="s">
        <v>29</v>
      </c>
      <c r="L34" s="4">
        <v>125</v>
      </c>
      <c r="M34" s="4">
        <v>125</v>
      </c>
      <c r="N34" s="4" t="s">
        <v>116</v>
      </c>
      <c r="O34" s="4" t="s">
        <v>31</v>
      </c>
      <c r="P34" s="4" t="s">
        <v>32</v>
      </c>
      <c r="Q34" s="4">
        <v>0</v>
      </c>
      <c r="R34" s="9">
        <v>44436</v>
      </c>
      <c r="S34" s="6">
        <v>44441</v>
      </c>
      <c r="T34" s="4" t="s">
        <v>33</v>
      </c>
      <c r="U34" s="4">
        <v>125</v>
      </c>
      <c r="V34" s="4">
        <v>0</v>
      </c>
      <c r="W34" s="4">
        <v>0</v>
      </c>
      <c r="X34" s="4">
        <v>2235291</v>
      </c>
    </row>
    <row r="35" s="4" customFormat="1" spans="1:24">
      <c r="A35" s="4">
        <v>16151719059</v>
      </c>
      <c r="B35" s="4" t="s">
        <v>25</v>
      </c>
      <c r="C35" s="4" t="s">
        <v>26</v>
      </c>
      <c r="D35" s="4" t="s">
        <v>117</v>
      </c>
      <c r="E35" s="4" t="s">
        <v>118</v>
      </c>
      <c r="F35" s="6">
        <v>44436</v>
      </c>
      <c r="G35" s="6">
        <v>44438</v>
      </c>
      <c r="H35" s="4">
        <v>1</v>
      </c>
      <c r="I35" s="4">
        <v>2</v>
      </c>
      <c r="J35" s="4">
        <v>2</v>
      </c>
      <c r="K35" s="4" t="s">
        <v>29</v>
      </c>
      <c r="L35" s="4">
        <v>247</v>
      </c>
      <c r="M35" s="4">
        <v>247</v>
      </c>
      <c r="N35" s="4" t="s">
        <v>119</v>
      </c>
      <c r="O35" s="4" t="s">
        <v>31</v>
      </c>
      <c r="P35" s="4" t="s">
        <v>32</v>
      </c>
      <c r="Q35" s="4">
        <v>0</v>
      </c>
      <c r="R35" s="9">
        <v>44436</v>
      </c>
      <c r="S35" s="6">
        <v>44441</v>
      </c>
      <c r="T35" s="4" t="s">
        <v>33</v>
      </c>
      <c r="U35" s="4">
        <v>247</v>
      </c>
      <c r="V35" s="4">
        <v>0</v>
      </c>
      <c r="W35" s="4">
        <v>0</v>
      </c>
      <c r="X35" s="4">
        <v>2235388</v>
      </c>
    </row>
    <row r="36" s="4" customFormat="1" spans="1:24">
      <c r="A36" s="4">
        <v>16152189859</v>
      </c>
      <c r="B36" s="4" t="s">
        <v>25</v>
      </c>
      <c r="C36" s="4" t="s">
        <v>26</v>
      </c>
      <c r="D36" s="4" t="s">
        <v>120</v>
      </c>
      <c r="E36" s="4" t="s">
        <v>121</v>
      </c>
      <c r="F36" s="6">
        <v>44437</v>
      </c>
      <c r="G36" s="6">
        <v>44438</v>
      </c>
      <c r="H36" s="4">
        <v>1</v>
      </c>
      <c r="I36" s="4">
        <v>1</v>
      </c>
      <c r="J36" s="4">
        <v>1</v>
      </c>
      <c r="K36" s="4" t="s">
        <v>29</v>
      </c>
      <c r="L36" s="4">
        <v>82</v>
      </c>
      <c r="M36" s="4">
        <v>82</v>
      </c>
      <c r="N36" s="4" t="s">
        <v>122</v>
      </c>
      <c r="O36" s="4" t="s">
        <v>31</v>
      </c>
      <c r="P36" s="4" t="s">
        <v>32</v>
      </c>
      <c r="Q36" s="4">
        <v>0</v>
      </c>
      <c r="R36" s="9">
        <v>44436</v>
      </c>
      <c r="S36" s="6">
        <v>44441</v>
      </c>
      <c r="T36" s="4" t="s">
        <v>33</v>
      </c>
      <c r="U36" s="4">
        <v>82</v>
      </c>
      <c r="V36" s="4">
        <v>0</v>
      </c>
      <c r="W36" s="4">
        <v>0</v>
      </c>
      <c r="X36" s="4">
        <v>2235466</v>
      </c>
    </row>
    <row r="37" s="4" customFormat="1" spans="1:24">
      <c r="A37" s="4">
        <v>16152247120</v>
      </c>
      <c r="B37" s="4" t="s">
        <v>25</v>
      </c>
      <c r="C37" s="4" t="s">
        <v>26</v>
      </c>
      <c r="D37" s="4" t="s">
        <v>123</v>
      </c>
      <c r="E37" s="4" t="s">
        <v>124</v>
      </c>
      <c r="F37" s="6">
        <v>44436</v>
      </c>
      <c r="G37" s="6">
        <v>44438</v>
      </c>
      <c r="H37" s="4">
        <v>1</v>
      </c>
      <c r="I37" s="4">
        <v>2</v>
      </c>
      <c r="J37" s="4">
        <v>2</v>
      </c>
      <c r="K37" s="4" t="s">
        <v>29</v>
      </c>
      <c r="L37" s="4">
        <v>244</v>
      </c>
      <c r="M37" s="4">
        <v>244</v>
      </c>
      <c r="N37" s="4" t="s">
        <v>125</v>
      </c>
      <c r="O37" s="4" t="s">
        <v>31</v>
      </c>
      <c r="P37" s="4" t="s">
        <v>32</v>
      </c>
      <c r="Q37" s="4">
        <v>0</v>
      </c>
      <c r="R37" s="9">
        <v>44436</v>
      </c>
      <c r="S37" s="6">
        <v>44441</v>
      </c>
      <c r="T37" s="4" t="s">
        <v>33</v>
      </c>
      <c r="U37" s="4">
        <v>244</v>
      </c>
      <c r="V37" s="4">
        <v>0</v>
      </c>
      <c r="W37" s="4">
        <v>0</v>
      </c>
      <c r="X37" s="4">
        <v>2235481</v>
      </c>
    </row>
    <row r="38" s="4" customFormat="1" spans="1:24">
      <c r="A38" s="4">
        <v>16152678525</v>
      </c>
      <c r="B38" s="4" t="s">
        <v>25</v>
      </c>
      <c r="C38" s="4" t="s">
        <v>26</v>
      </c>
      <c r="D38" s="4" t="s">
        <v>126</v>
      </c>
      <c r="E38" s="4" t="s">
        <v>127</v>
      </c>
      <c r="F38" s="6">
        <v>44436</v>
      </c>
      <c r="G38" s="6">
        <v>44438</v>
      </c>
      <c r="H38" s="4">
        <v>1</v>
      </c>
      <c r="I38" s="4">
        <v>2</v>
      </c>
      <c r="J38" s="4">
        <v>2</v>
      </c>
      <c r="K38" s="4" t="s">
        <v>29</v>
      </c>
      <c r="L38" s="4">
        <v>308</v>
      </c>
      <c r="M38" s="4">
        <v>308</v>
      </c>
      <c r="N38" s="4" t="s">
        <v>128</v>
      </c>
      <c r="O38" s="4" t="s">
        <v>31</v>
      </c>
      <c r="P38" s="4" t="s">
        <v>32</v>
      </c>
      <c r="Q38" s="4">
        <v>0</v>
      </c>
      <c r="R38" s="9">
        <v>44436</v>
      </c>
      <c r="S38" s="6">
        <v>44441</v>
      </c>
      <c r="T38" s="4" t="s">
        <v>33</v>
      </c>
      <c r="U38" s="4">
        <v>308</v>
      </c>
      <c r="V38" s="4">
        <v>0</v>
      </c>
      <c r="W38" s="4">
        <v>0</v>
      </c>
      <c r="X38" s="4">
        <v>2235540</v>
      </c>
    </row>
    <row r="39" s="4" customFormat="1" spans="1:24">
      <c r="A39" s="4">
        <v>16159676969</v>
      </c>
      <c r="B39" s="4" t="s">
        <v>25</v>
      </c>
      <c r="C39" s="4" t="s">
        <v>26</v>
      </c>
      <c r="D39" s="4" t="s">
        <v>129</v>
      </c>
      <c r="E39" s="4" t="s">
        <v>130</v>
      </c>
      <c r="F39" s="6">
        <v>44437</v>
      </c>
      <c r="G39" s="6">
        <v>44438</v>
      </c>
      <c r="H39" s="4">
        <v>1</v>
      </c>
      <c r="I39" s="4">
        <v>1</v>
      </c>
      <c r="J39" s="4">
        <v>1</v>
      </c>
      <c r="K39" s="4" t="s">
        <v>29</v>
      </c>
      <c r="L39" s="4">
        <v>87</v>
      </c>
      <c r="M39" s="4">
        <v>87</v>
      </c>
      <c r="N39" s="4" t="s">
        <v>131</v>
      </c>
      <c r="O39" s="4" t="s">
        <v>31</v>
      </c>
      <c r="P39" s="4" t="s">
        <v>32</v>
      </c>
      <c r="Q39" s="4">
        <v>0</v>
      </c>
      <c r="R39" s="9">
        <v>44437</v>
      </c>
      <c r="S39" s="6">
        <v>44441</v>
      </c>
      <c r="T39" s="4" t="s">
        <v>33</v>
      </c>
      <c r="U39" s="4">
        <v>87</v>
      </c>
      <c r="V39" s="4">
        <v>0</v>
      </c>
      <c r="W39" s="4">
        <v>0</v>
      </c>
      <c r="X39" s="4">
        <v>2236085</v>
      </c>
    </row>
    <row r="40" s="4" customFormat="1" spans="1:24">
      <c r="A40" s="4">
        <v>16159939936</v>
      </c>
      <c r="B40" s="4" t="s">
        <v>25</v>
      </c>
      <c r="C40" s="4" t="s">
        <v>26</v>
      </c>
      <c r="D40" s="4" t="s">
        <v>132</v>
      </c>
      <c r="E40" s="4" t="s">
        <v>88</v>
      </c>
      <c r="F40" s="6">
        <v>44437</v>
      </c>
      <c r="G40" s="6">
        <v>44438</v>
      </c>
      <c r="H40" s="4">
        <v>1</v>
      </c>
      <c r="I40" s="4">
        <v>1</v>
      </c>
      <c r="J40" s="4">
        <v>1</v>
      </c>
      <c r="K40" s="4" t="s">
        <v>29</v>
      </c>
      <c r="L40" s="4">
        <v>46</v>
      </c>
      <c r="M40" s="4">
        <v>46</v>
      </c>
      <c r="N40" s="4" t="s">
        <v>133</v>
      </c>
      <c r="O40" s="4" t="s">
        <v>31</v>
      </c>
      <c r="P40" s="4" t="s">
        <v>32</v>
      </c>
      <c r="Q40" s="4">
        <v>0</v>
      </c>
      <c r="R40" s="9">
        <v>44437</v>
      </c>
      <c r="S40" s="6">
        <v>44441</v>
      </c>
      <c r="T40" s="4" t="s">
        <v>33</v>
      </c>
      <c r="U40" s="4">
        <v>46</v>
      </c>
      <c r="V40" s="4">
        <v>0</v>
      </c>
      <c r="W40" s="4">
        <v>0</v>
      </c>
      <c r="X40" s="4">
        <v>2236107</v>
      </c>
    </row>
    <row r="41" s="4" customFormat="1" spans="1:24">
      <c r="A41" s="4">
        <v>16159970960</v>
      </c>
      <c r="B41" s="4" t="s">
        <v>25</v>
      </c>
      <c r="C41" s="4" t="s">
        <v>26</v>
      </c>
      <c r="D41" s="4" t="s">
        <v>134</v>
      </c>
      <c r="E41" s="4" t="s">
        <v>135</v>
      </c>
      <c r="F41" s="6">
        <v>44437</v>
      </c>
      <c r="G41" s="6">
        <v>44438</v>
      </c>
      <c r="H41" s="4">
        <v>1</v>
      </c>
      <c r="I41" s="4">
        <v>1</v>
      </c>
      <c r="J41" s="4">
        <v>1</v>
      </c>
      <c r="K41" s="4" t="s">
        <v>29</v>
      </c>
      <c r="L41" s="4">
        <v>104</v>
      </c>
      <c r="M41" s="4">
        <v>104</v>
      </c>
      <c r="N41" s="4" t="s">
        <v>136</v>
      </c>
      <c r="O41" s="4" t="s">
        <v>31</v>
      </c>
      <c r="P41" s="4" t="s">
        <v>32</v>
      </c>
      <c r="Q41" s="4">
        <v>0</v>
      </c>
      <c r="R41" s="9">
        <v>44437</v>
      </c>
      <c r="S41" s="6">
        <v>44441</v>
      </c>
      <c r="T41" s="4" t="s">
        <v>33</v>
      </c>
      <c r="U41" s="4">
        <v>104</v>
      </c>
      <c r="V41" s="4">
        <v>0</v>
      </c>
      <c r="W41" s="4">
        <v>0</v>
      </c>
      <c r="X41" s="4">
        <v>2236108</v>
      </c>
    </row>
    <row r="42" s="4" customFormat="1" spans="1:24">
      <c r="A42" s="4">
        <v>16159977671</v>
      </c>
      <c r="B42" s="4" t="s">
        <v>25</v>
      </c>
      <c r="C42" s="4" t="s">
        <v>26</v>
      </c>
      <c r="D42" s="4" t="s">
        <v>137</v>
      </c>
      <c r="E42" s="4" t="s">
        <v>138</v>
      </c>
      <c r="F42" s="6">
        <v>44437</v>
      </c>
      <c r="G42" s="6">
        <v>44438</v>
      </c>
      <c r="H42" s="4">
        <v>1</v>
      </c>
      <c r="I42" s="4">
        <v>1</v>
      </c>
      <c r="J42" s="4">
        <v>1</v>
      </c>
      <c r="K42" s="4" t="s">
        <v>29</v>
      </c>
      <c r="L42" s="4">
        <v>411</v>
      </c>
      <c r="M42" s="4">
        <v>411</v>
      </c>
      <c r="N42" s="4" t="s">
        <v>139</v>
      </c>
      <c r="O42" s="4" t="s">
        <v>31</v>
      </c>
      <c r="P42" s="4" t="s">
        <v>32</v>
      </c>
      <c r="Q42" s="4">
        <v>0</v>
      </c>
      <c r="R42" s="9">
        <v>44437</v>
      </c>
      <c r="S42" s="6">
        <v>44441</v>
      </c>
      <c r="T42" s="4" t="s">
        <v>33</v>
      </c>
      <c r="U42" s="4">
        <v>411</v>
      </c>
      <c r="V42" s="4">
        <v>0</v>
      </c>
      <c r="W42" s="4">
        <v>0</v>
      </c>
      <c r="X42" s="4">
        <v>2236110</v>
      </c>
    </row>
    <row r="43" s="4" customFormat="1" spans="1:24">
      <c r="A43" s="4">
        <v>16160247487</v>
      </c>
      <c r="B43" s="4" t="s">
        <v>25</v>
      </c>
      <c r="C43" s="4" t="s">
        <v>26</v>
      </c>
      <c r="D43" s="4" t="s">
        <v>140</v>
      </c>
      <c r="E43" s="4" t="s">
        <v>141</v>
      </c>
      <c r="F43" s="6">
        <v>44437</v>
      </c>
      <c r="G43" s="6">
        <v>44438</v>
      </c>
      <c r="H43" s="4">
        <v>1</v>
      </c>
      <c r="I43" s="4">
        <v>1</v>
      </c>
      <c r="J43" s="4">
        <v>1</v>
      </c>
      <c r="K43" s="4" t="s">
        <v>29</v>
      </c>
      <c r="L43" s="4">
        <v>129</v>
      </c>
      <c r="M43" s="4">
        <v>129</v>
      </c>
      <c r="N43" s="4" t="s">
        <v>142</v>
      </c>
      <c r="O43" s="4" t="s">
        <v>31</v>
      </c>
      <c r="P43" s="4" t="s">
        <v>32</v>
      </c>
      <c r="Q43" s="4">
        <v>0</v>
      </c>
      <c r="R43" s="9">
        <v>44437</v>
      </c>
      <c r="S43" s="6">
        <v>44441</v>
      </c>
      <c r="T43" s="4" t="s">
        <v>33</v>
      </c>
      <c r="U43" s="4">
        <v>129</v>
      </c>
      <c r="V43" s="4">
        <v>0</v>
      </c>
      <c r="W43" s="4">
        <v>0</v>
      </c>
      <c r="X43" s="4">
        <v>2236147</v>
      </c>
    </row>
    <row r="44" s="4" customFormat="1" spans="1:24">
      <c r="A44" s="4">
        <v>16161119581</v>
      </c>
      <c r="B44" s="4" t="s">
        <v>25</v>
      </c>
      <c r="C44" s="4" t="s">
        <v>26</v>
      </c>
      <c r="D44" s="4" t="s">
        <v>143</v>
      </c>
      <c r="E44" s="4" t="s">
        <v>144</v>
      </c>
      <c r="F44" s="6">
        <v>44437</v>
      </c>
      <c r="G44" s="6">
        <v>44438</v>
      </c>
      <c r="H44" s="4">
        <v>1</v>
      </c>
      <c r="I44" s="4">
        <v>1</v>
      </c>
      <c r="J44" s="4">
        <v>1</v>
      </c>
      <c r="K44" s="4" t="s">
        <v>29</v>
      </c>
      <c r="L44" s="4">
        <v>52</v>
      </c>
      <c r="M44" s="4">
        <v>52</v>
      </c>
      <c r="N44" s="4" t="s">
        <v>145</v>
      </c>
      <c r="O44" s="4" t="s">
        <v>31</v>
      </c>
      <c r="P44" s="4" t="s">
        <v>32</v>
      </c>
      <c r="Q44" s="4">
        <v>0</v>
      </c>
      <c r="R44" s="9">
        <v>44437</v>
      </c>
      <c r="S44" s="6">
        <v>44441</v>
      </c>
      <c r="T44" s="4" t="s">
        <v>33</v>
      </c>
      <c r="U44" s="4">
        <v>52</v>
      </c>
      <c r="V44" s="4">
        <v>0</v>
      </c>
      <c r="W44" s="4">
        <v>0</v>
      </c>
      <c r="X44" s="4">
        <v>2236287</v>
      </c>
    </row>
    <row r="45" s="4" customFormat="1" spans="1:24">
      <c r="A45" s="4">
        <v>16162022444</v>
      </c>
      <c r="B45" s="4" t="s">
        <v>25</v>
      </c>
      <c r="C45" s="4" t="s">
        <v>26</v>
      </c>
      <c r="D45" s="4" t="s">
        <v>146</v>
      </c>
      <c r="E45" s="4" t="s">
        <v>147</v>
      </c>
      <c r="F45" s="6">
        <v>44437</v>
      </c>
      <c r="G45" s="6">
        <v>44438</v>
      </c>
      <c r="H45" s="4">
        <v>1</v>
      </c>
      <c r="I45" s="4">
        <v>1</v>
      </c>
      <c r="J45" s="4">
        <v>1</v>
      </c>
      <c r="K45" s="4" t="s">
        <v>29</v>
      </c>
      <c r="L45" s="4">
        <v>80</v>
      </c>
      <c r="M45" s="4">
        <v>80</v>
      </c>
      <c r="N45" s="4" t="s">
        <v>148</v>
      </c>
      <c r="O45" s="4" t="s">
        <v>31</v>
      </c>
      <c r="P45" s="4" t="s">
        <v>32</v>
      </c>
      <c r="Q45" s="4">
        <v>0</v>
      </c>
      <c r="R45" s="9">
        <v>44437</v>
      </c>
      <c r="S45" s="6">
        <v>44441</v>
      </c>
      <c r="T45" s="4" t="s">
        <v>33</v>
      </c>
      <c r="U45" s="4">
        <v>80</v>
      </c>
      <c r="V45" s="4">
        <v>0</v>
      </c>
      <c r="W45" s="4">
        <v>0</v>
      </c>
      <c r="X45" s="4">
        <v>2236455</v>
      </c>
    </row>
    <row r="46" s="4" customFormat="1" spans="1:24">
      <c r="A46" s="4">
        <v>16162537604</v>
      </c>
      <c r="B46" s="4" t="s">
        <v>25</v>
      </c>
      <c r="C46" s="4" t="s">
        <v>26</v>
      </c>
      <c r="D46" s="4" t="s">
        <v>149</v>
      </c>
      <c r="E46" s="4" t="s">
        <v>64</v>
      </c>
      <c r="F46" s="6">
        <v>44437</v>
      </c>
      <c r="G46" s="6">
        <v>44438</v>
      </c>
      <c r="H46" s="4">
        <v>1</v>
      </c>
      <c r="I46" s="4">
        <v>1</v>
      </c>
      <c r="J46" s="4">
        <v>1</v>
      </c>
      <c r="K46" s="4" t="s">
        <v>29</v>
      </c>
      <c r="L46" s="4">
        <v>51</v>
      </c>
      <c r="M46" s="4">
        <v>51</v>
      </c>
      <c r="N46" s="4" t="s">
        <v>150</v>
      </c>
      <c r="O46" s="4" t="s">
        <v>31</v>
      </c>
      <c r="P46" s="4" t="s">
        <v>32</v>
      </c>
      <c r="Q46" s="4">
        <v>0</v>
      </c>
      <c r="R46" s="9">
        <v>44437</v>
      </c>
      <c r="S46" s="6">
        <v>44441</v>
      </c>
      <c r="T46" s="4" t="s">
        <v>33</v>
      </c>
      <c r="U46" s="4">
        <v>51</v>
      </c>
      <c r="V46" s="4">
        <v>0</v>
      </c>
      <c r="W46" s="4">
        <v>0</v>
      </c>
      <c r="X46" s="4">
        <v>2236565</v>
      </c>
    </row>
    <row r="47" s="4" customFormat="1" spans="1:24">
      <c r="A47" s="4">
        <v>16163246845</v>
      </c>
      <c r="B47" s="4" t="s">
        <v>25</v>
      </c>
      <c r="C47" s="4" t="s">
        <v>26</v>
      </c>
      <c r="D47" s="4" t="s">
        <v>151</v>
      </c>
      <c r="E47" s="4" t="s">
        <v>152</v>
      </c>
      <c r="F47" s="6">
        <v>44437</v>
      </c>
      <c r="G47" s="6">
        <v>44438</v>
      </c>
      <c r="H47" s="4">
        <v>1</v>
      </c>
      <c r="I47" s="4">
        <v>1</v>
      </c>
      <c r="J47" s="4">
        <v>1</v>
      </c>
      <c r="K47" s="4" t="s">
        <v>29</v>
      </c>
      <c r="L47" s="4">
        <v>44</v>
      </c>
      <c r="M47" s="4">
        <v>44</v>
      </c>
      <c r="N47" s="4" t="s">
        <v>153</v>
      </c>
      <c r="O47" s="4" t="s">
        <v>31</v>
      </c>
      <c r="P47" s="4" t="s">
        <v>32</v>
      </c>
      <c r="Q47" s="4">
        <v>0</v>
      </c>
      <c r="R47" s="9">
        <v>44437</v>
      </c>
      <c r="S47" s="6">
        <v>44441</v>
      </c>
      <c r="T47" s="4" t="s">
        <v>33</v>
      </c>
      <c r="U47" s="4">
        <v>44</v>
      </c>
      <c r="V47" s="4">
        <v>0</v>
      </c>
      <c r="W47" s="4">
        <v>0</v>
      </c>
      <c r="X47" s="4">
        <v>2236742</v>
      </c>
    </row>
    <row r="48" s="4" customFormat="1" spans="1:24">
      <c r="A48" s="4">
        <v>16163388321</v>
      </c>
      <c r="B48" s="4" t="s">
        <v>25</v>
      </c>
      <c r="C48" s="4" t="s">
        <v>26</v>
      </c>
      <c r="D48" s="4" t="s">
        <v>154</v>
      </c>
      <c r="E48" s="4" t="s">
        <v>155</v>
      </c>
      <c r="F48" s="6">
        <v>44437</v>
      </c>
      <c r="G48" s="6">
        <v>44438</v>
      </c>
      <c r="H48" s="4">
        <v>1</v>
      </c>
      <c r="I48" s="4">
        <v>1</v>
      </c>
      <c r="J48" s="4">
        <v>1</v>
      </c>
      <c r="K48" s="4" t="s">
        <v>29</v>
      </c>
      <c r="L48" s="4">
        <v>75</v>
      </c>
      <c r="M48" s="4">
        <v>75</v>
      </c>
      <c r="N48" s="4" t="s">
        <v>156</v>
      </c>
      <c r="O48" s="4" t="s">
        <v>31</v>
      </c>
      <c r="P48" s="4" t="s">
        <v>32</v>
      </c>
      <c r="Q48" s="4">
        <v>0</v>
      </c>
      <c r="R48" s="9">
        <v>44437</v>
      </c>
      <c r="S48" s="6">
        <v>44441</v>
      </c>
      <c r="T48" s="4" t="s">
        <v>33</v>
      </c>
      <c r="U48" s="4">
        <v>75</v>
      </c>
      <c r="V48" s="4">
        <v>0</v>
      </c>
      <c r="W48" s="4">
        <v>0</v>
      </c>
      <c r="X48" s="4">
        <v>2236775</v>
      </c>
    </row>
    <row r="49" s="4" customFormat="1" spans="1:24">
      <c r="A49" s="4">
        <v>16012186347</v>
      </c>
      <c r="B49" s="4" t="s">
        <v>25</v>
      </c>
      <c r="C49" s="4" t="s">
        <v>157</v>
      </c>
      <c r="D49" s="4" t="s">
        <v>158</v>
      </c>
      <c r="E49" s="4" t="s">
        <v>159</v>
      </c>
      <c r="F49" s="6">
        <v>44436</v>
      </c>
      <c r="G49" s="6">
        <v>44437</v>
      </c>
      <c r="H49" s="4">
        <v>1</v>
      </c>
      <c r="I49" s="4">
        <v>1</v>
      </c>
      <c r="J49" s="4">
        <v>1</v>
      </c>
      <c r="K49" s="4" t="s">
        <v>29</v>
      </c>
      <c r="L49" s="4">
        <v>-77</v>
      </c>
      <c r="M49" s="4">
        <v>-77</v>
      </c>
      <c r="N49" s="4" t="s">
        <v>160</v>
      </c>
      <c r="O49" s="4" t="s">
        <v>31</v>
      </c>
      <c r="P49" s="4" t="s">
        <v>32</v>
      </c>
      <c r="Q49" s="4">
        <v>0</v>
      </c>
      <c r="R49" s="9">
        <v>44412</v>
      </c>
      <c r="S49" s="6">
        <v>44441</v>
      </c>
      <c r="T49" s="4" t="s">
        <v>33</v>
      </c>
      <c r="U49" s="4">
        <v>-77</v>
      </c>
      <c r="V49" s="4">
        <v>0</v>
      </c>
      <c r="W49" s="4">
        <v>0</v>
      </c>
      <c r="X49" s="4">
        <v>2216763</v>
      </c>
    </row>
    <row r="50" s="4" customFormat="1" spans="1:24">
      <c r="A50" s="4">
        <v>16122109030</v>
      </c>
      <c r="B50" s="4" t="s">
        <v>25</v>
      </c>
      <c r="C50" s="4" t="s">
        <v>157</v>
      </c>
      <c r="D50" s="4" t="s">
        <v>161</v>
      </c>
      <c r="E50" s="4" t="s">
        <v>124</v>
      </c>
      <c r="F50" s="6">
        <v>44432</v>
      </c>
      <c r="G50" s="6">
        <v>44433</v>
      </c>
      <c r="H50" s="4">
        <v>1</v>
      </c>
      <c r="I50" s="4">
        <v>1</v>
      </c>
      <c r="J50" s="4">
        <v>1</v>
      </c>
      <c r="K50" s="4" t="s">
        <v>29</v>
      </c>
      <c r="L50" s="4">
        <v>-60</v>
      </c>
      <c r="M50" s="4">
        <v>-60</v>
      </c>
      <c r="N50" s="4" t="s">
        <v>162</v>
      </c>
      <c r="O50" s="4" t="s">
        <v>31</v>
      </c>
      <c r="P50" s="4" t="s">
        <v>32</v>
      </c>
      <c r="Q50" s="4">
        <v>0</v>
      </c>
      <c r="R50" s="9">
        <v>44432</v>
      </c>
      <c r="S50" s="6">
        <v>44441</v>
      </c>
      <c r="T50" s="4" t="s">
        <v>33</v>
      </c>
      <c r="U50" s="4">
        <v>-60</v>
      </c>
      <c r="V50" s="4">
        <v>0</v>
      </c>
      <c r="W50" s="4">
        <v>0</v>
      </c>
      <c r="X50" s="4">
        <v>2231039</v>
      </c>
    </row>
    <row r="51" s="4" customFormat="1" spans="1:24">
      <c r="A51" s="4">
        <v>16120723662</v>
      </c>
      <c r="B51" s="4" t="s">
        <v>25</v>
      </c>
      <c r="C51" s="4" t="s">
        <v>157</v>
      </c>
      <c r="D51" s="4" t="s">
        <v>163</v>
      </c>
      <c r="E51" s="4" t="s">
        <v>121</v>
      </c>
      <c r="F51" s="6">
        <v>44431</v>
      </c>
      <c r="G51" s="6">
        <v>44432</v>
      </c>
      <c r="H51" s="4">
        <v>1</v>
      </c>
      <c r="I51" s="4">
        <v>1</v>
      </c>
      <c r="J51" s="4">
        <v>1</v>
      </c>
      <c r="K51" s="4" t="s">
        <v>29</v>
      </c>
      <c r="L51" s="4">
        <v>-87</v>
      </c>
      <c r="M51" s="4">
        <v>-87</v>
      </c>
      <c r="N51" s="4" t="s">
        <v>164</v>
      </c>
      <c r="O51" s="4" t="s">
        <v>31</v>
      </c>
      <c r="P51" s="4" t="s">
        <v>32</v>
      </c>
      <c r="Q51" s="4">
        <v>0</v>
      </c>
      <c r="R51" s="9">
        <v>44431</v>
      </c>
      <c r="S51" s="6">
        <v>44441</v>
      </c>
      <c r="T51" s="4" t="s">
        <v>33</v>
      </c>
      <c r="U51" s="4">
        <v>-87</v>
      </c>
      <c r="V51" s="4">
        <v>0</v>
      </c>
      <c r="W51" s="4">
        <v>0</v>
      </c>
      <c r="X51" s="4">
        <v>2230728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"/>
  <sheetViews>
    <sheetView tabSelected="1" workbookViewId="0">
      <selection activeCell="D64" sqref="D64"/>
    </sheetView>
  </sheetViews>
  <sheetFormatPr defaultColWidth="9" defaultRowHeight="13.5"/>
  <cols>
    <col min="1" max="1" width="13" style="4" customWidth="1"/>
    <col min="2" max="3" width="10.375" style="4"/>
    <col min="4" max="4" width="9" style="4"/>
    <col min="5" max="5" width="9.375" style="4"/>
    <col min="6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165</v>
      </c>
    </row>
    <row r="2" s="4" customFormat="1" hidden="1" spans="1:9">
      <c r="A2" s="4">
        <v>15993572884</v>
      </c>
      <c r="B2" s="6">
        <v>44436</v>
      </c>
      <c r="C2" s="6">
        <v>44438</v>
      </c>
      <c r="D2" s="4">
        <v>215</v>
      </c>
      <c r="E2" s="4" t="str">
        <f>VLOOKUP(A2,HOP!A:L,12,0)</f>
        <v>215.00</v>
      </c>
      <c r="F2" s="4" t="str">
        <f>VLOOKUP(A2,HOP!A:C,3,0)</f>
        <v>2215176</v>
      </c>
      <c r="G2" s="4">
        <f>D2-E2</f>
        <v>0</v>
      </c>
      <c r="H2" s="4" t="str">
        <f>$H$1&amp;F2</f>
        <v>，2215176</v>
      </c>
      <c r="I2" s="4" t="str">
        <f>VLOOKUP(A2,HOP!A:T,20,0)</f>
        <v>直连</v>
      </c>
    </row>
    <row r="3" s="4" customFormat="1" hidden="1" spans="1:9">
      <c r="A3" s="4">
        <v>16026300334</v>
      </c>
      <c r="B3" s="6">
        <v>44437</v>
      </c>
      <c r="C3" s="6">
        <v>44438</v>
      </c>
      <c r="D3" s="4">
        <v>61</v>
      </c>
      <c r="E3" s="4" t="str">
        <f>VLOOKUP(A3,HOP!A:L,12,0)</f>
        <v>61.00</v>
      </c>
      <c r="F3" s="4" t="str">
        <f>VLOOKUP(A3,HOP!A:C,3,0)</f>
        <v>2218326</v>
      </c>
      <c r="G3" s="4">
        <f>D3-E3</f>
        <v>0</v>
      </c>
      <c r="H3" s="4" t="str">
        <f>$H$1&amp;F3</f>
        <v>，2218326</v>
      </c>
      <c r="I3" s="4" t="str">
        <f>VLOOKUP(A3,HOP!A:T,20,0)</f>
        <v>直连</v>
      </c>
    </row>
    <row r="4" s="4" customFormat="1" hidden="1" spans="1:9">
      <c r="A4" s="4">
        <v>16041075597</v>
      </c>
      <c r="B4" s="6">
        <v>44437</v>
      </c>
      <c r="C4" s="6">
        <v>44438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10">
      <c r="A5" s="4">
        <v>16038336442</v>
      </c>
      <c r="B5" s="6">
        <v>44435</v>
      </c>
      <c r="C5" s="6">
        <v>44438</v>
      </c>
      <c r="D5" s="4">
        <v>94.01</v>
      </c>
      <c r="E5" s="4" t="str">
        <f>VLOOKUP(A5,HOP!A:L,12,0)</f>
        <v>87.00</v>
      </c>
      <c r="F5" s="4" t="str">
        <f>VLOOKUP(A5,HOP!A:C,3,0)</f>
        <v>2219566</v>
      </c>
      <c r="G5" s="4">
        <f t="shared" ref="G5:G31" si="0">D5-E5</f>
        <v>7.01000000000001</v>
      </c>
      <c r="H5" s="4" t="str">
        <f t="shared" ref="H5:H31" si="1">$H$1&amp;F5</f>
        <v>，2219566</v>
      </c>
      <c r="I5" s="4" t="str">
        <f>VLOOKUP(A5,HOP!A:T,20,0)</f>
        <v>直连</v>
      </c>
      <c r="J5" s="4" t="s">
        <v>166</v>
      </c>
    </row>
    <row r="6" s="4" customFormat="1" hidden="1" spans="1:9">
      <c r="A6" s="4">
        <v>16076198508</v>
      </c>
      <c r="B6" s="6">
        <v>44437</v>
      </c>
      <c r="C6" s="6">
        <v>44438</v>
      </c>
      <c r="D6" s="4">
        <v>131</v>
      </c>
      <c r="E6" s="4">
        <v>131</v>
      </c>
      <c r="F6" s="4">
        <v>2224728</v>
      </c>
      <c r="G6" s="4">
        <f t="shared" si="0"/>
        <v>0</v>
      </c>
      <c r="H6" s="4" t="str">
        <f t="shared" si="1"/>
        <v>，2224728</v>
      </c>
      <c r="I6" s="4" t="e">
        <f>VLOOKUP(A6,HOP!A:T,20,0)</f>
        <v>#N/A</v>
      </c>
    </row>
    <row r="7" s="4" customFormat="1" hidden="1" spans="1:9">
      <c r="A7" s="4">
        <v>16079768188</v>
      </c>
      <c r="B7" s="6">
        <v>44430</v>
      </c>
      <c r="C7" s="6">
        <v>44438</v>
      </c>
      <c r="D7" s="4">
        <v>240</v>
      </c>
      <c r="E7" s="4" t="str">
        <f>VLOOKUP(A7,HOP!A:L,12,0)</f>
        <v>240.00</v>
      </c>
      <c r="F7" s="4" t="str">
        <f>VLOOKUP(A7,HOP!A:C,3,0)</f>
        <v>2225295</v>
      </c>
      <c r="G7" s="4">
        <f t="shared" si="0"/>
        <v>0</v>
      </c>
      <c r="H7" s="4" t="str">
        <f t="shared" si="1"/>
        <v>，2225295</v>
      </c>
      <c r="I7" s="4" t="str">
        <f>VLOOKUP(A7,HOP!A:T,20,0)</f>
        <v>直连</v>
      </c>
    </row>
    <row r="8" s="4" customFormat="1" hidden="1" spans="1:9">
      <c r="A8" s="4">
        <v>16080482206</v>
      </c>
      <c r="B8" s="6">
        <v>44437</v>
      </c>
      <c r="C8" s="6">
        <v>44438</v>
      </c>
      <c r="D8" s="4">
        <v>310</v>
      </c>
      <c r="E8" s="4" t="str">
        <f>VLOOKUP(A8,HOP!A:L,12,0)</f>
        <v>310.00</v>
      </c>
      <c r="F8" s="4" t="str">
        <f>VLOOKUP(A8,HOP!A:C,3,0)</f>
        <v>2225425</v>
      </c>
      <c r="G8" s="4">
        <f t="shared" si="0"/>
        <v>0</v>
      </c>
      <c r="H8" s="4" t="str">
        <f t="shared" si="1"/>
        <v>，2225425</v>
      </c>
      <c r="I8" s="4" t="str">
        <f>VLOOKUP(A8,HOP!A:T,20,0)</f>
        <v>直连</v>
      </c>
    </row>
    <row r="9" s="4" customFormat="1" hidden="1" spans="1:9">
      <c r="A9" s="4">
        <v>16088349058</v>
      </c>
      <c r="B9" s="6">
        <v>44436</v>
      </c>
      <c r="C9" s="6">
        <v>44438</v>
      </c>
      <c r="D9" s="4">
        <v>146</v>
      </c>
      <c r="E9" s="4" t="str">
        <f>VLOOKUP(A9,HOP!A:L,12,0)</f>
        <v>146.00</v>
      </c>
      <c r="F9" s="4" t="str">
        <f>VLOOKUP(A9,HOP!A:C,3,0)</f>
        <v>2226263</v>
      </c>
      <c r="G9" s="4">
        <f t="shared" si="0"/>
        <v>0</v>
      </c>
      <c r="H9" s="4" t="str">
        <f t="shared" si="1"/>
        <v>，2226263</v>
      </c>
      <c r="I9" s="4" t="str">
        <f>VLOOKUP(A9,HOP!A:T,20,0)</f>
        <v>直连</v>
      </c>
    </row>
    <row r="10" s="4" customFormat="1" hidden="1" spans="1:9">
      <c r="A10" s="4">
        <v>16112019221</v>
      </c>
      <c r="B10" s="6">
        <v>44436</v>
      </c>
      <c r="C10" s="6">
        <v>44438</v>
      </c>
      <c r="D10" s="4">
        <v>226</v>
      </c>
      <c r="E10" s="4" t="str">
        <f>VLOOKUP(A10,HOP!A:L,12,0)</f>
        <v>226.00</v>
      </c>
      <c r="F10" s="4" t="str">
        <f>VLOOKUP(A10,HOP!A:C,3,0)</f>
        <v>2229461</v>
      </c>
      <c r="G10" s="4">
        <f t="shared" si="0"/>
        <v>0</v>
      </c>
      <c r="H10" s="4" t="str">
        <f t="shared" si="1"/>
        <v>，2229461</v>
      </c>
      <c r="I10" s="4" t="str">
        <f>VLOOKUP(A10,HOP!A:T,20,0)</f>
        <v>直连</v>
      </c>
    </row>
    <row r="11" s="4" customFormat="1" hidden="1" spans="1:9">
      <c r="A11" s="4">
        <v>16116380606</v>
      </c>
      <c r="B11" s="6">
        <v>44437</v>
      </c>
      <c r="C11" s="6">
        <v>44438</v>
      </c>
      <c r="D11" s="4">
        <v>45</v>
      </c>
      <c r="E11" s="4" t="str">
        <f>VLOOKUP(A11,HOP!A:L,12,0)</f>
        <v>45.00</v>
      </c>
      <c r="F11" s="4" t="str">
        <f>VLOOKUP(A11,HOP!A:C,3,0)</f>
        <v>2229878</v>
      </c>
      <c r="G11" s="4">
        <f t="shared" si="0"/>
        <v>0</v>
      </c>
      <c r="H11" s="4" t="str">
        <f t="shared" si="1"/>
        <v>，2229878</v>
      </c>
      <c r="I11" s="4" t="str">
        <f>VLOOKUP(A11,HOP!A:T,20,0)</f>
        <v>直连</v>
      </c>
    </row>
    <row r="12" s="4" customFormat="1" hidden="1" spans="1:9">
      <c r="A12" s="4">
        <v>16117842549</v>
      </c>
      <c r="B12" s="6">
        <v>44436</v>
      </c>
      <c r="C12" s="6">
        <v>44438</v>
      </c>
      <c r="D12" s="4">
        <v>202</v>
      </c>
      <c r="E12" s="4" t="str">
        <f>VLOOKUP(A12,HOP!A:L,12,0)</f>
        <v>202.00</v>
      </c>
      <c r="F12" s="4" t="str">
        <f>VLOOKUP(A12,HOP!A:C,3,0)</f>
        <v>2230059</v>
      </c>
      <c r="G12" s="4">
        <f t="shared" si="0"/>
        <v>0</v>
      </c>
      <c r="H12" s="4" t="str">
        <f t="shared" si="1"/>
        <v>，2230059</v>
      </c>
      <c r="I12" s="4" t="str">
        <f>VLOOKUP(A12,HOP!A:T,20,0)</f>
        <v>直连</v>
      </c>
    </row>
    <row r="13" s="4" customFormat="1" hidden="1" spans="1:9">
      <c r="A13" s="4">
        <v>16120098012</v>
      </c>
      <c r="B13" s="6">
        <v>44437</v>
      </c>
      <c r="C13" s="6">
        <v>44438</v>
      </c>
      <c r="D13" s="4">
        <v>84</v>
      </c>
      <c r="E13" s="4" t="str">
        <f>VLOOKUP(A13,HOP!A:L,12,0)</f>
        <v>84.00</v>
      </c>
      <c r="F13" s="4" t="str">
        <f>VLOOKUP(A13,HOP!A:C,3,0)</f>
        <v>2230554</v>
      </c>
      <c r="G13" s="4">
        <f t="shared" si="0"/>
        <v>0</v>
      </c>
      <c r="H13" s="4" t="str">
        <f t="shared" si="1"/>
        <v>，2230554</v>
      </c>
      <c r="I13" s="4" t="str">
        <f>VLOOKUP(A13,HOP!A:T,20,0)</f>
        <v>直连</v>
      </c>
    </row>
    <row r="14" s="4" customFormat="1" hidden="1" spans="1:9">
      <c r="A14" s="4">
        <v>16122201915</v>
      </c>
      <c r="B14" s="6">
        <v>44436</v>
      </c>
      <c r="C14" s="6">
        <v>44438</v>
      </c>
      <c r="D14" s="4">
        <v>580</v>
      </c>
      <c r="E14" s="4" t="str">
        <f>VLOOKUP(A14,HOP!A:L,12,0)</f>
        <v>580.00</v>
      </c>
      <c r="F14" s="4" t="str">
        <f>VLOOKUP(A14,HOP!A:C,3,0)</f>
        <v>2231089</v>
      </c>
      <c r="G14" s="4">
        <f t="shared" si="0"/>
        <v>0</v>
      </c>
      <c r="H14" s="4" t="str">
        <f t="shared" si="1"/>
        <v>，2231089</v>
      </c>
      <c r="I14" s="4" t="str">
        <f>VLOOKUP(A14,HOP!A:T,20,0)</f>
        <v>直连</v>
      </c>
    </row>
    <row r="15" s="4" customFormat="1" hidden="1" spans="1:9">
      <c r="A15" s="4">
        <v>16122310132</v>
      </c>
      <c r="B15" s="6">
        <v>44436</v>
      </c>
      <c r="C15" s="6">
        <v>44438</v>
      </c>
      <c r="D15" s="4">
        <v>172</v>
      </c>
      <c r="E15" s="4" t="str">
        <f>VLOOKUP(A15,HOP!A:L,12,0)</f>
        <v>172.00</v>
      </c>
      <c r="F15" s="4" t="str">
        <f>VLOOKUP(A15,HOP!A:C,3,0)</f>
        <v>2231129</v>
      </c>
      <c r="G15" s="4">
        <f t="shared" si="0"/>
        <v>0</v>
      </c>
      <c r="H15" s="4" t="str">
        <f t="shared" si="1"/>
        <v>，2231129</v>
      </c>
      <c r="I15" s="4" t="str">
        <f>VLOOKUP(A15,HOP!A:T,20,0)</f>
        <v>直连</v>
      </c>
    </row>
    <row r="16" s="4" customFormat="1" hidden="1" spans="1:9">
      <c r="A16" s="4">
        <v>16128028234</v>
      </c>
      <c r="B16" s="6">
        <v>44437</v>
      </c>
      <c r="C16" s="6">
        <v>44438</v>
      </c>
      <c r="D16" s="4">
        <v>49</v>
      </c>
      <c r="E16" s="4" t="str">
        <f>VLOOKUP(A16,HOP!A:L,12,0)</f>
        <v>49.00</v>
      </c>
      <c r="F16" s="4" t="str">
        <f>VLOOKUP(A16,HOP!A:C,3,0)</f>
        <v>2231609</v>
      </c>
      <c r="G16" s="4">
        <f t="shared" si="0"/>
        <v>0</v>
      </c>
      <c r="H16" s="4" t="str">
        <f t="shared" si="1"/>
        <v>，2231609</v>
      </c>
      <c r="I16" s="4" t="str">
        <f>VLOOKUP(A16,HOP!A:T,20,0)</f>
        <v>直连</v>
      </c>
    </row>
    <row r="17" s="4" customFormat="1" hidden="1" spans="1:9">
      <c r="A17" s="4">
        <v>16128286708</v>
      </c>
      <c r="B17" s="6">
        <v>44437</v>
      </c>
      <c r="C17" s="6">
        <v>44438</v>
      </c>
      <c r="D17" s="4">
        <v>164</v>
      </c>
      <c r="E17" s="4" t="str">
        <f>VLOOKUP(A17,HOP!A:L,12,0)</f>
        <v>164.00</v>
      </c>
      <c r="F17" s="4" t="str">
        <f>VLOOKUP(A17,HOP!A:C,3,0)</f>
        <v>2231683</v>
      </c>
      <c r="G17" s="4">
        <f t="shared" si="0"/>
        <v>0</v>
      </c>
      <c r="H17" s="4" t="str">
        <f t="shared" si="1"/>
        <v>，2231683</v>
      </c>
      <c r="I17" s="4" t="str">
        <f>VLOOKUP(A17,HOP!A:T,20,0)</f>
        <v>直连</v>
      </c>
    </row>
    <row r="18" s="4" customFormat="1" hidden="1" spans="1:9">
      <c r="A18" s="4">
        <v>16128571385</v>
      </c>
      <c r="B18" s="6">
        <v>44437</v>
      </c>
      <c r="C18" s="6">
        <v>44438</v>
      </c>
      <c r="D18" s="4">
        <v>30</v>
      </c>
      <c r="E18" s="4" t="str">
        <f>VLOOKUP(A18,HOP!A:L,12,0)</f>
        <v>30.00</v>
      </c>
      <c r="F18" s="4" t="str">
        <f>VLOOKUP(A18,HOP!A:C,3,0)</f>
        <v>2231764</v>
      </c>
      <c r="G18" s="4">
        <f t="shared" si="0"/>
        <v>0</v>
      </c>
      <c r="H18" s="4" t="str">
        <f t="shared" si="1"/>
        <v>，2231764</v>
      </c>
      <c r="I18" s="4" t="str">
        <f>VLOOKUP(A18,HOP!A:T,20,0)</f>
        <v>直连</v>
      </c>
    </row>
    <row r="19" s="4" customFormat="1" hidden="1" spans="1:9">
      <c r="A19" s="4">
        <v>16128633405</v>
      </c>
      <c r="B19" s="6">
        <v>44435</v>
      </c>
      <c r="C19" s="6">
        <v>44438</v>
      </c>
      <c r="D19" s="4">
        <v>297</v>
      </c>
      <c r="E19" s="4" t="str">
        <f>VLOOKUP(A19,HOP!A:L,12,0)</f>
        <v>297.00</v>
      </c>
      <c r="F19" s="4" t="str">
        <f>VLOOKUP(A19,HOP!A:C,3,0)</f>
        <v>2231786</v>
      </c>
      <c r="G19" s="4">
        <f t="shared" si="0"/>
        <v>0</v>
      </c>
      <c r="H19" s="4" t="str">
        <f t="shared" si="1"/>
        <v>，2231786</v>
      </c>
      <c r="I19" s="4" t="str">
        <f>VLOOKUP(A19,HOP!A:T,20,0)</f>
        <v>直连</v>
      </c>
    </row>
    <row r="20" s="4" customFormat="1" hidden="1" spans="1:9">
      <c r="A20" s="4">
        <v>16129769334</v>
      </c>
      <c r="B20" s="6">
        <v>44433</v>
      </c>
      <c r="C20" s="6">
        <v>44438</v>
      </c>
      <c r="D20" s="4">
        <v>390</v>
      </c>
      <c r="E20" s="4" t="str">
        <f>VLOOKUP(A20,HOP!A:L,12,0)</f>
        <v>390.00</v>
      </c>
      <c r="F20" s="4" t="str">
        <f>VLOOKUP(A20,HOP!A:C,3,0)</f>
        <v>2232063</v>
      </c>
      <c r="G20" s="4">
        <f t="shared" si="0"/>
        <v>0</v>
      </c>
      <c r="H20" s="4" t="str">
        <f t="shared" si="1"/>
        <v>，2232063</v>
      </c>
      <c r="I20" s="4" t="str">
        <f>VLOOKUP(A20,HOP!A:T,20,0)</f>
        <v>直连</v>
      </c>
    </row>
    <row r="21" s="4" customFormat="1" hidden="1" spans="1:9">
      <c r="A21" s="4">
        <v>16131166562</v>
      </c>
      <c r="B21" s="6">
        <v>44437</v>
      </c>
      <c r="C21" s="6">
        <v>44438</v>
      </c>
      <c r="D21" s="4">
        <v>144</v>
      </c>
      <c r="E21" s="4" t="str">
        <f>VLOOKUP(A21,HOP!A:L,12,0)</f>
        <v>144.00</v>
      </c>
      <c r="F21" s="4" t="str">
        <f>VLOOKUP(A21,HOP!A:C,3,0)</f>
        <v>2232448</v>
      </c>
      <c r="G21" s="4">
        <f t="shared" si="0"/>
        <v>0</v>
      </c>
      <c r="H21" s="4" t="str">
        <f t="shared" si="1"/>
        <v>，2232448</v>
      </c>
      <c r="I21" s="4" t="str">
        <f>VLOOKUP(A21,HOP!A:T,20,0)</f>
        <v>直连</v>
      </c>
    </row>
    <row r="22" s="4" customFormat="1" hidden="1" spans="1:9">
      <c r="A22" s="4">
        <v>16131611353</v>
      </c>
      <c r="B22" s="6">
        <v>44437</v>
      </c>
      <c r="C22" s="6">
        <v>44438</v>
      </c>
      <c r="D22" s="4">
        <v>117</v>
      </c>
      <c r="E22" s="4" t="str">
        <f>VLOOKUP(A22,HOP!A:L,12,0)</f>
        <v>117.00</v>
      </c>
      <c r="F22" s="4" t="str">
        <f>VLOOKUP(A22,HOP!A:C,3,0)</f>
        <v>2232539</v>
      </c>
      <c r="G22" s="4">
        <f t="shared" si="0"/>
        <v>0</v>
      </c>
      <c r="H22" s="4" t="str">
        <f t="shared" si="1"/>
        <v>，2232539</v>
      </c>
      <c r="I22" s="4" t="str">
        <f>VLOOKUP(A22,HOP!A:T,20,0)</f>
        <v>直连</v>
      </c>
    </row>
    <row r="23" s="4" customFormat="1" hidden="1" spans="1:9">
      <c r="A23" s="4">
        <v>16138096104</v>
      </c>
      <c r="B23" s="6">
        <v>44437</v>
      </c>
      <c r="C23" s="6">
        <v>44438</v>
      </c>
      <c r="D23" s="4">
        <v>83</v>
      </c>
      <c r="E23" s="4" t="str">
        <f>VLOOKUP(A23,HOP!A:L,12,0)</f>
        <v>83.00</v>
      </c>
      <c r="F23" s="4" t="str">
        <f>VLOOKUP(A23,HOP!A:C,3,0)</f>
        <v>2233139</v>
      </c>
      <c r="G23" s="4">
        <f t="shared" si="0"/>
        <v>0</v>
      </c>
      <c r="H23" s="4" t="str">
        <f t="shared" si="1"/>
        <v>，2233139</v>
      </c>
      <c r="I23" s="4" t="str">
        <f>VLOOKUP(A23,HOP!A:T,20,0)</f>
        <v>直连</v>
      </c>
    </row>
    <row r="24" s="4" customFormat="1" hidden="1" spans="1:9">
      <c r="A24" s="4">
        <v>16138854213</v>
      </c>
      <c r="B24" s="6">
        <v>44437</v>
      </c>
      <c r="C24" s="6">
        <v>44438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16140132669</v>
      </c>
      <c r="B25" s="6">
        <v>44437</v>
      </c>
      <c r="C25" s="6">
        <v>44438</v>
      </c>
      <c r="D25" s="4">
        <v>288</v>
      </c>
      <c r="E25" s="4" t="str">
        <f>VLOOKUP(A25,HOP!A:L,12,0)</f>
        <v>288.00</v>
      </c>
      <c r="F25" s="4" t="str">
        <f>VLOOKUP(A25,HOP!A:C,3,0)</f>
        <v>2233690</v>
      </c>
      <c r="G25" s="4">
        <f t="shared" si="0"/>
        <v>0</v>
      </c>
      <c r="H25" s="4" t="str">
        <f>$H$1&amp;F25</f>
        <v>，2233690</v>
      </c>
      <c r="I25" s="4" t="str">
        <f>VLOOKUP(A25,HOP!A:T,20,0)</f>
        <v>直连</v>
      </c>
    </row>
    <row r="26" s="4" customFormat="1" hidden="1" spans="1:9">
      <c r="A26" s="4">
        <v>16142386885</v>
      </c>
      <c r="B26" s="6">
        <v>44437</v>
      </c>
      <c r="C26" s="6">
        <v>44438</v>
      </c>
      <c r="D26" s="4">
        <v>104</v>
      </c>
      <c r="E26" s="4" t="str">
        <f>VLOOKUP(A26,HOP!A:L,12,0)</f>
        <v>104.00</v>
      </c>
      <c r="F26" s="4" t="str">
        <f>VLOOKUP(A26,HOP!A:C,3,0)</f>
        <v>2234241</v>
      </c>
      <c r="G26" s="4">
        <f t="shared" si="0"/>
        <v>0</v>
      </c>
      <c r="H26" s="4" t="str">
        <f>$H$1&amp;F26</f>
        <v>，2234241</v>
      </c>
      <c r="I26" s="4" t="str">
        <f>VLOOKUP(A26,HOP!A:T,20,0)</f>
        <v>直连</v>
      </c>
    </row>
    <row r="27" s="4" customFormat="1" hidden="1" spans="1:9">
      <c r="A27" s="4">
        <v>16142385448</v>
      </c>
      <c r="B27" s="6">
        <v>44437</v>
      </c>
      <c r="C27" s="6">
        <v>44438</v>
      </c>
      <c r="D27" s="4">
        <v>156</v>
      </c>
      <c r="E27" s="4" t="str">
        <f>VLOOKUP(A27,HOP!A:L,12,0)</f>
        <v>156.00</v>
      </c>
      <c r="F27" s="4" t="str">
        <f>VLOOKUP(A27,HOP!A:C,3,0)</f>
        <v>2234240</v>
      </c>
      <c r="G27" s="4">
        <f t="shared" si="0"/>
        <v>0</v>
      </c>
      <c r="H27" s="4" t="str">
        <f>$H$1&amp;F27</f>
        <v>，2234240</v>
      </c>
      <c r="I27" s="4" t="str">
        <f>VLOOKUP(A27,HOP!A:T,20,0)</f>
        <v>直连</v>
      </c>
    </row>
    <row r="28" s="4" customFormat="1" hidden="1" spans="1:9">
      <c r="A28" s="4">
        <v>16147363839</v>
      </c>
      <c r="B28" s="6">
        <v>44437</v>
      </c>
      <c r="C28" s="6">
        <v>44438</v>
      </c>
      <c r="D28" s="4">
        <v>379</v>
      </c>
      <c r="E28" s="4" t="str">
        <f>VLOOKUP(A28,HOP!A:L,12,0)</f>
        <v>379.00</v>
      </c>
      <c r="F28" s="4" t="str">
        <f>VLOOKUP(A28,HOP!A:C,3,0)</f>
        <v>2234584</v>
      </c>
      <c r="G28" s="4">
        <f t="shared" si="0"/>
        <v>0</v>
      </c>
      <c r="H28" s="4" t="str">
        <f>$H$1&amp;F28</f>
        <v>，2234584</v>
      </c>
      <c r="I28" s="4" t="str">
        <f>VLOOKUP(A28,HOP!A:T,20,0)</f>
        <v>直连</v>
      </c>
    </row>
    <row r="29" s="4" customFormat="1" hidden="1" spans="1:9">
      <c r="A29" s="4">
        <v>16151160701</v>
      </c>
      <c r="B29" s="6">
        <v>44437</v>
      </c>
      <c r="C29" s="6">
        <v>44438</v>
      </c>
      <c r="D29" s="4">
        <v>91</v>
      </c>
      <c r="E29" s="4" t="str">
        <f>VLOOKUP(A29,HOP!A:L,12,0)</f>
        <v>91.00</v>
      </c>
      <c r="F29" s="4" t="str">
        <f>VLOOKUP(A29,HOP!A:C,3,0)</f>
        <v>2235217</v>
      </c>
      <c r="G29" s="4">
        <f t="shared" si="0"/>
        <v>0</v>
      </c>
      <c r="H29" s="4" t="str">
        <f>$H$1&amp;F29</f>
        <v>，2235217</v>
      </c>
      <c r="I29" s="4" t="str">
        <f>VLOOKUP(A29,HOP!A:T,20,0)</f>
        <v>直连</v>
      </c>
    </row>
    <row r="30" s="4" customFormat="1" hidden="1" spans="1:9">
      <c r="A30" s="4">
        <v>16151324631</v>
      </c>
      <c r="B30" s="6">
        <v>44437</v>
      </c>
      <c r="C30" s="6">
        <v>44438</v>
      </c>
      <c r="D30" s="4">
        <v>125</v>
      </c>
      <c r="E30" s="4" t="str">
        <f>VLOOKUP(A30,HOP!A:L,12,0)</f>
        <v>125.00</v>
      </c>
      <c r="F30" s="4" t="str">
        <f>VLOOKUP(A30,HOP!A:C,3,0)</f>
        <v>2235291</v>
      </c>
      <c r="G30" s="4">
        <f t="shared" si="0"/>
        <v>0</v>
      </c>
      <c r="H30" s="4" t="str">
        <f>$H$1&amp;F30</f>
        <v>，2235291</v>
      </c>
      <c r="I30" s="4" t="str">
        <f>VLOOKUP(A30,HOP!A:T,20,0)</f>
        <v>直连</v>
      </c>
    </row>
    <row r="31" s="4" customFormat="1" hidden="1" spans="1:9">
      <c r="A31" s="4">
        <v>16151719059</v>
      </c>
      <c r="B31" s="6">
        <v>44436</v>
      </c>
      <c r="C31" s="6">
        <v>44438</v>
      </c>
      <c r="D31" s="4">
        <v>247</v>
      </c>
      <c r="E31" s="4" t="str">
        <f>VLOOKUP(A31,HOP!A:L,12,0)</f>
        <v>247.00</v>
      </c>
      <c r="F31" s="4" t="str">
        <f>VLOOKUP(A31,HOP!A:C,3,0)</f>
        <v>2235388</v>
      </c>
      <c r="G31" s="4">
        <f t="shared" ref="G31:G47" si="2">D31-E31</f>
        <v>0</v>
      </c>
      <c r="H31" s="4" t="str">
        <f t="shared" ref="H31:H47" si="3">$H$1&amp;F31</f>
        <v>，2235388</v>
      </c>
      <c r="I31" s="4" t="str">
        <f>VLOOKUP(A31,HOP!A:T,20,0)</f>
        <v>直连</v>
      </c>
    </row>
    <row r="32" s="4" customFormat="1" hidden="1" spans="1:9">
      <c r="A32" s="4">
        <v>16152189859</v>
      </c>
      <c r="B32" s="6">
        <v>44437</v>
      </c>
      <c r="C32" s="6">
        <v>44438</v>
      </c>
      <c r="D32" s="4">
        <v>82</v>
      </c>
      <c r="E32" s="4" t="str">
        <f>VLOOKUP(A32,HOP!A:L,12,0)</f>
        <v>82.00</v>
      </c>
      <c r="F32" s="4" t="str">
        <f>VLOOKUP(A32,HOP!A:C,3,0)</f>
        <v>2235466</v>
      </c>
      <c r="G32" s="4">
        <f t="shared" si="2"/>
        <v>0</v>
      </c>
      <c r="H32" s="4" t="str">
        <f t="shared" si="3"/>
        <v>，2235466</v>
      </c>
      <c r="I32" s="4" t="str">
        <f>VLOOKUP(A32,HOP!A:T,20,0)</f>
        <v>直连</v>
      </c>
    </row>
    <row r="33" s="4" customFormat="1" hidden="1" spans="1:9">
      <c r="A33" s="4">
        <v>16152247120</v>
      </c>
      <c r="B33" s="6">
        <v>44436</v>
      </c>
      <c r="C33" s="6">
        <v>44438</v>
      </c>
      <c r="D33" s="4">
        <v>244</v>
      </c>
      <c r="E33" s="4" t="str">
        <f>VLOOKUP(A33,HOP!A:L,12,0)</f>
        <v>244.00</v>
      </c>
      <c r="F33" s="4" t="str">
        <f>VLOOKUP(A33,HOP!A:C,3,0)</f>
        <v>2235481</v>
      </c>
      <c r="G33" s="4">
        <f t="shared" si="2"/>
        <v>0</v>
      </c>
      <c r="H33" s="4" t="str">
        <f t="shared" si="3"/>
        <v>，2235481</v>
      </c>
      <c r="I33" s="4" t="str">
        <f>VLOOKUP(A33,HOP!A:T,20,0)</f>
        <v>直连</v>
      </c>
    </row>
    <row r="34" s="4" customFormat="1" hidden="1" spans="1:9">
      <c r="A34" s="4">
        <v>16152678525</v>
      </c>
      <c r="B34" s="6">
        <v>44436</v>
      </c>
      <c r="C34" s="6">
        <v>44438</v>
      </c>
      <c r="D34" s="4">
        <v>308</v>
      </c>
      <c r="E34" s="4" t="str">
        <f>VLOOKUP(A34,HOP!A:L,12,0)</f>
        <v>308.00</v>
      </c>
      <c r="F34" s="4" t="str">
        <f>VLOOKUP(A34,HOP!A:C,3,0)</f>
        <v>2235540</v>
      </c>
      <c r="G34" s="4">
        <f t="shared" si="2"/>
        <v>0</v>
      </c>
      <c r="H34" s="4" t="str">
        <f t="shared" si="3"/>
        <v>，2235540</v>
      </c>
      <c r="I34" s="4" t="str">
        <f>VLOOKUP(A34,HOP!A:T,20,0)</f>
        <v>直连</v>
      </c>
    </row>
    <row r="35" s="4" customFormat="1" hidden="1" spans="1:9">
      <c r="A35" s="4">
        <v>16159676969</v>
      </c>
      <c r="B35" s="6">
        <v>44437</v>
      </c>
      <c r="C35" s="6">
        <v>44438</v>
      </c>
      <c r="D35" s="4">
        <v>87</v>
      </c>
      <c r="E35" s="4" t="str">
        <f>VLOOKUP(A35,HOP!A:L,12,0)</f>
        <v>87.00</v>
      </c>
      <c r="F35" s="4" t="str">
        <f>VLOOKUP(A35,HOP!A:C,3,0)</f>
        <v>2236085</v>
      </c>
      <c r="G35" s="4">
        <f t="shared" si="2"/>
        <v>0</v>
      </c>
      <c r="H35" s="4" t="str">
        <f t="shared" si="3"/>
        <v>，2236085</v>
      </c>
      <c r="I35" s="4" t="str">
        <f>VLOOKUP(A35,HOP!A:T,20,0)</f>
        <v>直连</v>
      </c>
    </row>
    <row r="36" s="4" customFormat="1" hidden="1" spans="1:9">
      <c r="A36" s="4">
        <v>16159939936</v>
      </c>
      <c r="B36" s="6">
        <v>44437</v>
      </c>
      <c r="C36" s="6">
        <v>44438</v>
      </c>
      <c r="D36" s="4">
        <v>46</v>
      </c>
      <c r="E36" s="4" t="str">
        <f>VLOOKUP(A36,HOP!A:L,12,0)</f>
        <v>46.00</v>
      </c>
      <c r="F36" s="4" t="str">
        <f>VLOOKUP(A36,HOP!A:C,3,0)</f>
        <v>2236107</v>
      </c>
      <c r="G36" s="4">
        <f t="shared" si="2"/>
        <v>0</v>
      </c>
      <c r="H36" s="4" t="str">
        <f t="shared" si="3"/>
        <v>，2236107</v>
      </c>
      <c r="I36" s="4" t="str">
        <f>VLOOKUP(A36,HOP!A:T,20,0)</f>
        <v>直连</v>
      </c>
    </row>
    <row r="37" s="4" customFormat="1" hidden="1" spans="1:9">
      <c r="A37" s="4">
        <v>16159970960</v>
      </c>
      <c r="B37" s="6">
        <v>44437</v>
      </c>
      <c r="C37" s="6">
        <v>44438</v>
      </c>
      <c r="D37" s="4">
        <v>104</v>
      </c>
      <c r="E37" s="4" t="str">
        <f>VLOOKUP(A37,HOP!A:L,12,0)</f>
        <v>104.00</v>
      </c>
      <c r="F37" s="4" t="str">
        <f>VLOOKUP(A37,HOP!A:C,3,0)</f>
        <v>2236108</v>
      </c>
      <c r="G37" s="4">
        <f t="shared" si="2"/>
        <v>0</v>
      </c>
      <c r="H37" s="4" t="str">
        <f t="shared" si="3"/>
        <v>，2236108</v>
      </c>
      <c r="I37" s="4" t="str">
        <f>VLOOKUP(A37,HOP!A:T,20,0)</f>
        <v>直连</v>
      </c>
    </row>
    <row r="38" s="4" customFormat="1" hidden="1" spans="1:9">
      <c r="A38" s="4">
        <v>16159977671</v>
      </c>
      <c r="B38" s="6">
        <v>44437</v>
      </c>
      <c r="C38" s="6">
        <v>44438</v>
      </c>
      <c r="D38" s="4">
        <v>411</v>
      </c>
      <c r="E38" s="4" t="str">
        <f>VLOOKUP(A38,HOP!A:L,12,0)</f>
        <v>411.00</v>
      </c>
      <c r="F38" s="4" t="str">
        <f>VLOOKUP(A38,HOP!A:C,3,0)</f>
        <v>2236110</v>
      </c>
      <c r="G38" s="4">
        <f t="shared" si="2"/>
        <v>0</v>
      </c>
      <c r="H38" s="4" t="str">
        <f t="shared" si="3"/>
        <v>，2236110</v>
      </c>
      <c r="I38" s="4" t="str">
        <f>VLOOKUP(A38,HOP!A:T,20,0)</f>
        <v>直连</v>
      </c>
    </row>
    <row r="39" s="4" customFormat="1" hidden="1" spans="1:9">
      <c r="A39" s="4">
        <v>16160247487</v>
      </c>
      <c r="B39" s="6">
        <v>44437</v>
      </c>
      <c r="C39" s="6">
        <v>44438</v>
      </c>
      <c r="D39" s="4">
        <v>129</v>
      </c>
      <c r="E39" s="4" t="str">
        <f>VLOOKUP(A39,HOP!A:L,12,0)</f>
        <v>129.00</v>
      </c>
      <c r="F39" s="4" t="str">
        <f>VLOOKUP(A39,HOP!A:C,3,0)</f>
        <v>2236147</v>
      </c>
      <c r="G39" s="4">
        <f t="shared" si="2"/>
        <v>0</v>
      </c>
      <c r="H39" s="4" t="str">
        <f t="shared" si="3"/>
        <v>，2236147</v>
      </c>
      <c r="I39" s="4" t="str">
        <f>VLOOKUP(A39,HOP!A:T,20,0)</f>
        <v>直连</v>
      </c>
    </row>
    <row r="40" s="4" customFormat="1" hidden="1" spans="1:9">
      <c r="A40" s="4">
        <v>16161119581</v>
      </c>
      <c r="B40" s="6">
        <v>44437</v>
      </c>
      <c r="C40" s="6">
        <v>44438</v>
      </c>
      <c r="D40" s="4">
        <v>52</v>
      </c>
      <c r="E40" s="4" t="str">
        <f>VLOOKUP(A40,HOP!A:L,12,0)</f>
        <v>52.00</v>
      </c>
      <c r="F40" s="4" t="str">
        <f>VLOOKUP(A40,HOP!A:C,3,0)</f>
        <v>2236287</v>
      </c>
      <c r="G40" s="4">
        <f t="shared" si="2"/>
        <v>0</v>
      </c>
      <c r="H40" s="4" t="str">
        <f t="shared" si="3"/>
        <v>，2236287</v>
      </c>
      <c r="I40" s="4" t="str">
        <f>VLOOKUP(A40,HOP!A:T,20,0)</f>
        <v>直连</v>
      </c>
    </row>
    <row r="41" s="4" customFormat="1" hidden="1" spans="1:9">
      <c r="A41" s="4">
        <v>16162022444</v>
      </c>
      <c r="B41" s="6">
        <v>44437</v>
      </c>
      <c r="C41" s="6">
        <v>44438</v>
      </c>
      <c r="D41" s="4">
        <v>80</v>
      </c>
      <c r="E41" s="4" t="str">
        <f>VLOOKUP(A41,HOP!A:L,12,0)</f>
        <v>80.00</v>
      </c>
      <c r="F41" s="4" t="str">
        <f>VLOOKUP(A41,HOP!A:C,3,0)</f>
        <v>2236455</v>
      </c>
      <c r="G41" s="4">
        <f t="shared" si="2"/>
        <v>0</v>
      </c>
      <c r="H41" s="4" t="str">
        <f t="shared" si="3"/>
        <v>，2236455</v>
      </c>
      <c r="I41" s="4" t="str">
        <f>VLOOKUP(A41,HOP!A:T,20,0)</f>
        <v>直连</v>
      </c>
    </row>
    <row r="42" s="4" customFormat="1" hidden="1" spans="1:9">
      <c r="A42" s="4">
        <v>16162537604</v>
      </c>
      <c r="B42" s="6">
        <v>44437</v>
      </c>
      <c r="C42" s="6">
        <v>44438</v>
      </c>
      <c r="D42" s="4">
        <v>51</v>
      </c>
      <c r="E42" s="4" t="str">
        <f>VLOOKUP(A42,HOP!A:L,12,0)</f>
        <v>51.00</v>
      </c>
      <c r="F42" s="4" t="str">
        <f>VLOOKUP(A42,HOP!A:C,3,0)</f>
        <v>2236565</v>
      </c>
      <c r="G42" s="4">
        <f t="shared" si="2"/>
        <v>0</v>
      </c>
      <c r="H42" s="4" t="str">
        <f t="shared" si="3"/>
        <v>，2236565</v>
      </c>
      <c r="I42" s="4" t="str">
        <f>VLOOKUP(A42,HOP!A:T,20,0)</f>
        <v>直连</v>
      </c>
    </row>
    <row r="43" s="4" customFormat="1" hidden="1" spans="1:9">
      <c r="A43" s="4">
        <v>16163246845</v>
      </c>
      <c r="B43" s="6">
        <v>44437</v>
      </c>
      <c r="C43" s="6">
        <v>44438</v>
      </c>
      <c r="D43" s="4">
        <v>44</v>
      </c>
      <c r="E43" s="4" t="str">
        <f>VLOOKUP(A43,HOP!A:L,12,0)</f>
        <v>44.00</v>
      </c>
      <c r="F43" s="4" t="str">
        <f>VLOOKUP(A43,HOP!A:C,3,0)</f>
        <v>2236742</v>
      </c>
      <c r="G43" s="4">
        <f t="shared" si="2"/>
        <v>0</v>
      </c>
      <c r="H43" s="4" t="str">
        <f t="shared" si="3"/>
        <v>，2236742</v>
      </c>
      <c r="I43" s="4" t="str">
        <f>VLOOKUP(A43,HOP!A:T,20,0)</f>
        <v>直连</v>
      </c>
    </row>
    <row r="44" s="4" customFormat="1" hidden="1" spans="1:9">
      <c r="A44" s="4">
        <v>16163388321</v>
      </c>
      <c r="B44" s="6">
        <v>44437</v>
      </c>
      <c r="C44" s="6">
        <v>44438</v>
      </c>
      <c r="D44" s="4">
        <v>75</v>
      </c>
      <c r="E44" s="4" t="str">
        <f>VLOOKUP(A44,HOP!A:L,12,0)</f>
        <v>75.00</v>
      </c>
      <c r="F44" s="4" t="str">
        <f>VLOOKUP(A44,HOP!A:C,3,0)</f>
        <v>2236775</v>
      </c>
      <c r="G44" s="4">
        <f t="shared" si="2"/>
        <v>0</v>
      </c>
      <c r="H44" s="4" t="str">
        <f t="shared" si="3"/>
        <v>，2236775</v>
      </c>
      <c r="I44" s="4" t="str">
        <f>VLOOKUP(A44,HOP!A:T,20,0)</f>
        <v>直连</v>
      </c>
    </row>
    <row r="45" s="4" customFormat="1" spans="1:10">
      <c r="A45" s="4">
        <v>16012186347</v>
      </c>
      <c r="B45" s="6">
        <v>44436</v>
      </c>
      <c r="C45" s="6">
        <v>44437</v>
      </c>
      <c r="D45" s="4">
        <v>-77</v>
      </c>
      <c r="E45" s="4" t="e">
        <f>VLOOKUP(A45,HOP!A:L,12,0)</f>
        <v>#N/A</v>
      </c>
      <c r="F45" s="4">
        <v>2216763</v>
      </c>
      <c r="G45" s="4" t="e">
        <f t="shared" si="2"/>
        <v>#N/A</v>
      </c>
      <c r="H45" s="4" t="str">
        <f t="shared" si="3"/>
        <v>，2216763</v>
      </c>
      <c r="I45" s="4" t="e">
        <f>VLOOKUP(A45,HOP!A:T,20,0)</f>
        <v>#N/A</v>
      </c>
      <c r="J45" s="4" t="s">
        <v>167</v>
      </c>
    </row>
    <row r="46" s="5" customFormat="1" spans="1:10">
      <c r="A46" s="7">
        <v>16122109030</v>
      </c>
      <c r="B46" s="8">
        <v>44432</v>
      </c>
      <c r="C46" s="8">
        <v>44433</v>
      </c>
      <c r="D46" s="7">
        <v>-60</v>
      </c>
      <c r="E46" s="7" t="e">
        <f>VLOOKUP(A46,HOP!A:L,12,0)</f>
        <v>#N/A</v>
      </c>
      <c r="F46" s="7">
        <v>2231039</v>
      </c>
      <c r="G46" s="7" t="e">
        <f t="shared" si="2"/>
        <v>#N/A</v>
      </c>
      <c r="H46" s="7" t="str">
        <f t="shared" si="3"/>
        <v>，2231039</v>
      </c>
      <c r="I46" s="7" t="e">
        <f>VLOOKUP(A46,HOP!A:T,20,0)</f>
        <v>#N/A</v>
      </c>
      <c r="J46" s="7" t="s">
        <v>168</v>
      </c>
    </row>
    <row r="47" s="5" customFormat="1" spans="1:10">
      <c r="A47" s="7">
        <v>16120723662</v>
      </c>
      <c r="B47" s="8">
        <v>44431</v>
      </c>
      <c r="C47" s="8">
        <v>44432</v>
      </c>
      <c r="D47" s="7">
        <v>-87</v>
      </c>
      <c r="E47" s="7" t="e">
        <f>VLOOKUP(A47,HOP!A:L,12,0)</f>
        <v>#N/A</v>
      </c>
      <c r="F47" s="7">
        <v>2230728</v>
      </c>
      <c r="G47" s="7" t="e">
        <f t="shared" si="2"/>
        <v>#N/A</v>
      </c>
      <c r="H47" s="7" t="str">
        <f t="shared" si="3"/>
        <v>，2230728</v>
      </c>
      <c r="I47" s="7" t="e">
        <f>VLOOKUP(A47,HOP!A:T,20,0)</f>
        <v>#N/A</v>
      </c>
      <c r="J47" s="7" t="s">
        <v>169</v>
      </c>
    </row>
    <row r="49" spans="4:4">
      <c r="D49" s="4">
        <f>SUM(D2:D48)</f>
        <v>6659.01</v>
      </c>
    </row>
    <row r="54" spans="1:5">
      <c r="A54" s="4" t="s">
        <v>170</v>
      </c>
      <c r="D54" s="4">
        <v>6729</v>
      </c>
      <c r="E54" s="4">
        <v>52329.48</v>
      </c>
    </row>
    <row r="55" spans="1:5">
      <c r="A55" s="4" t="s">
        <v>171</v>
      </c>
      <c r="D55" s="4">
        <v>7.01</v>
      </c>
      <c r="E55" s="4">
        <v>54.51</v>
      </c>
    </row>
    <row r="56" spans="1:5">
      <c r="A56" s="4" t="s">
        <v>172</v>
      </c>
      <c r="D56" s="4">
        <v>-77</v>
      </c>
      <c r="E56" s="4">
        <v>-598.8</v>
      </c>
    </row>
    <row r="57" spans="1:5">
      <c r="A57" s="4" t="s">
        <v>173</v>
      </c>
      <c r="D57" s="4">
        <f>SUBTOTAL(9,D54:D56)</f>
        <v>6659.01</v>
      </c>
      <c r="E57" s="4">
        <f>SUBTOTAL(9,E54:E56)</f>
        <v>51785.19</v>
      </c>
    </row>
    <row r="58" spans="1:1">
      <c r="A58" s="4" t="s">
        <v>174</v>
      </c>
    </row>
  </sheetData>
  <autoFilter ref="A1:XFD49">
    <filterColumn colId="3">
      <filters blank="1">
        <filter val="310"/>
        <filter val="390"/>
        <filter val="51"/>
        <filter val="91"/>
        <filter val="411"/>
        <filter val="6659.01"/>
        <filter val="52"/>
        <filter val="215"/>
        <filter val="156"/>
        <filter val="117"/>
        <filter val="297"/>
        <filter val="-60"/>
        <filter val="61"/>
        <filter val="164"/>
        <filter val="125"/>
        <filter val="226"/>
        <filter val="129"/>
        <filter val="30"/>
        <filter val="131"/>
        <filter val="172"/>
        <filter val="75"/>
        <filter val="-77"/>
        <filter val="379"/>
        <filter val="80"/>
        <filter val="240"/>
        <filter val="580"/>
        <filter val="94.01"/>
        <filter val="82"/>
        <filter val="202"/>
        <filter val="83"/>
        <filter val="44"/>
        <filter val="84"/>
        <filter val="104"/>
        <filter val="144"/>
        <filter val="244"/>
        <filter val="45"/>
        <filter val="46"/>
        <filter val="146"/>
        <filter val="87"/>
        <filter val="-87"/>
        <filter val="247"/>
        <filter val="288"/>
        <filter val="308"/>
        <filter val="49"/>
      </filters>
    </filterColumn>
    <filterColumn colId="6">
      <filters blank="1">
        <filter val="#N/A"/>
        <filter val="7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C39" sqref="C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175</v>
      </c>
      <c r="B1" s="2" t="s">
        <v>176</v>
      </c>
      <c r="C1" s="2" t="s">
        <v>177</v>
      </c>
      <c r="D1" s="2" t="s">
        <v>178</v>
      </c>
      <c r="E1" s="2" t="s">
        <v>13</v>
      </c>
      <c r="F1" s="2" t="s">
        <v>5</v>
      </c>
      <c r="G1" s="2" t="s">
        <v>6</v>
      </c>
      <c r="H1" s="2" t="s">
        <v>179</v>
      </c>
      <c r="I1" s="2" t="s">
        <v>180</v>
      </c>
      <c r="J1" s="2" t="s">
        <v>181</v>
      </c>
      <c r="K1" s="2" t="s">
        <v>182</v>
      </c>
      <c r="L1" s="2" t="s">
        <v>183</v>
      </c>
      <c r="M1" s="2" t="s">
        <v>184</v>
      </c>
      <c r="N1" s="2" t="s">
        <v>185</v>
      </c>
      <c r="O1" s="2" t="s">
        <v>186</v>
      </c>
      <c r="P1" s="2" t="s">
        <v>187</v>
      </c>
      <c r="Q1" s="2" t="s">
        <v>188</v>
      </c>
      <c r="R1" s="2" t="s">
        <v>189</v>
      </c>
      <c r="S1" s="2" t="s">
        <v>190</v>
      </c>
      <c r="T1" s="2" t="s">
        <v>191</v>
      </c>
    </row>
    <row r="2" s="1" customFormat="1" spans="1:20">
      <c r="A2" s="3">
        <v>16163388321</v>
      </c>
      <c r="B2" s="1" t="s">
        <v>192</v>
      </c>
      <c r="C2" s="1" t="s">
        <v>193</v>
      </c>
      <c r="D2" s="1" t="s">
        <v>194</v>
      </c>
      <c r="E2" s="1" t="s">
        <v>195</v>
      </c>
      <c r="F2" s="1" t="s">
        <v>192</v>
      </c>
      <c r="G2" s="1" t="s">
        <v>196</v>
      </c>
      <c r="H2" s="1" t="s">
        <v>197</v>
      </c>
      <c r="I2" s="1" t="s">
        <v>198</v>
      </c>
      <c r="J2" s="1" t="s">
        <v>29</v>
      </c>
      <c r="K2" s="1" t="s">
        <v>199</v>
      </c>
      <c r="L2" s="1" t="s">
        <v>199</v>
      </c>
      <c r="M2" s="1" t="s">
        <v>200</v>
      </c>
      <c r="N2" s="1" t="s">
        <v>200</v>
      </c>
      <c r="O2" s="1" t="s">
        <v>201</v>
      </c>
      <c r="P2" s="1" t="s">
        <v>202</v>
      </c>
      <c r="Q2" s="1" t="s">
        <v>203</v>
      </c>
      <c r="R2" s="1" t="s">
        <v>204</v>
      </c>
      <c r="S2" s="1" t="s">
        <v>205</v>
      </c>
      <c r="T2" s="1" t="s">
        <v>206</v>
      </c>
    </row>
    <row r="3" s="1" customFormat="1" spans="1:20">
      <c r="A3" s="3">
        <v>16163246845</v>
      </c>
      <c r="B3" s="1" t="s">
        <v>192</v>
      </c>
      <c r="C3" s="1" t="s">
        <v>207</v>
      </c>
      <c r="D3" s="1" t="s">
        <v>208</v>
      </c>
      <c r="E3" s="1" t="s">
        <v>209</v>
      </c>
      <c r="F3" s="1" t="s">
        <v>192</v>
      </c>
      <c r="G3" s="1" t="s">
        <v>196</v>
      </c>
      <c r="H3" s="1" t="s">
        <v>197</v>
      </c>
      <c r="I3" s="1" t="s">
        <v>210</v>
      </c>
      <c r="J3" s="1" t="s">
        <v>29</v>
      </c>
      <c r="K3" s="1" t="s">
        <v>211</v>
      </c>
      <c r="L3" s="1" t="s">
        <v>211</v>
      </c>
      <c r="M3" s="1" t="s">
        <v>200</v>
      </c>
      <c r="N3" s="1" t="s">
        <v>200</v>
      </c>
      <c r="O3" s="1" t="s">
        <v>201</v>
      </c>
      <c r="P3" s="1" t="s">
        <v>202</v>
      </c>
      <c r="Q3" s="1" t="s">
        <v>212</v>
      </c>
      <c r="R3" s="1" t="s">
        <v>204</v>
      </c>
      <c r="S3" s="1" t="s">
        <v>205</v>
      </c>
      <c r="T3" s="1" t="s">
        <v>206</v>
      </c>
    </row>
    <row r="4" s="1" customFormat="1" spans="1:20">
      <c r="A4" s="3">
        <v>16162537604</v>
      </c>
      <c r="B4" s="1" t="s">
        <v>192</v>
      </c>
      <c r="C4" s="1" t="s">
        <v>213</v>
      </c>
      <c r="D4" s="1" t="s">
        <v>214</v>
      </c>
      <c r="E4" s="1" t="s">
        <v>215</v>
      </c>
      <c r="F4" s="1" t="s">
        <v>192</v>
      </c>
      <c r="G4" s="1" t="s">
        <v>196</v>
      </c>
      <c r="H4" s="1" t="s">
        <v>197</v>
      </c>
      <c r="I4" s="1" t="s">
        <v>216</v>
      </c>
      <c r="J4" s="1" t="s">
        <v>29</v>
      </c>
      <c r="K4" s="1" t="s">
        <v>217</v>
      </c>
      <c r="L4" s="1" t="s">
        <v>217</v>
      </c>
      <c r="M4" s="1" t="s">
        <v>200</v>
      </c>
      <c r="N4" s="1" t="s">
        <v>200</v>
      </c>
      <c r="O4" s="1" t="s">
        <v>201</v>
      </c>
      <c r="P4" s="1" t="s">
        <v>202</v>
      </c>
      <c r="Q4" s="1" t="s">
        <v>218</v>
      </c>
      <c r="R4" s="1" t="s">
        <v>204</v>
      </c>
      <c r="S4" s="1" t="s">
        <v>205</v>
      </c>
      <c r="T4" s="1" t="s">
        <v>206</v>
      </c>
    </row>
    <row r="5" s="1" customFormat="1" spans="1:20">
      <c r="A5" s="3">
        <v>16162022444</v>
      </c>
      <c r="B5" s="1" t="s">
        <v>192</v>
      </c>
      <c r="C5" s="1" t="s">
        <v>219</v>
      </c>
      <c r="D5" s="1" t="s">
        <v>220</v>
      </c>
      <c r="E5" s="1" t="s">
        <v>221</v>
      </c>
      <c r="F5" s="1" t="s">
        <v>192</v>
      </c>
      <c r="G5" s="1" t="s">
        <v>196</v>
      </c>
      <c r="H5" s="1" t="s">
        <v>197</v>
      </c>
      <c r="I5" s="1" t="s">
        <v>222</v>
      </c>
      <c r="J5" s="1" t="s">
        <v>29</v>
      </c>
      <c r="K5" s="1" t="s">
        <v>223</v>
      </c>
      <c r="L5" s="1" t="s">
        <v>223</v>
      </c>
      <c r="M5" s="1" t="s">
        <v>200</v>
      </c>
      <c r="N5" s="1" t="s">
        <v>200</v>
      </c>
      <c r="O5" s="1" t="s">
        <v>201</v>
      </c>
      <c r="P5" s="1" t="s">
        <v>202</v>
      </c>
      <c r="Q5" s="1" t="s">
        <v>224</v>
      </c>
      <c r="R5" s="1" t="s">
        <v>204</v>
      </c>
      <c r="S5" s="1" t="s">
        <v>205</v>
      </c>
      <c r="T5" s="1" t="s">
        <v>206</v>
      </c>
    </row>
    <row r="6" s="1" customFormat="1" spans="1:20">
      <c r="A6" s="3">
        <v>16161119581</v>
      </c>
      <c r="B6" s="1" t="s">
        <v>192</v>
      </c>
      <c r="C6" s="1" t="s">
        <v>225</v>
      </c>
      <c r="D6" s="1" t="s">
        <v>226</v>
      </c>
      <c r="E6" s="1" t="s">
        <v>227</v>
      </c>
      <c r="F6" s="1" t="s">
        <v>192</v>
      </c>
      <c r="G6" s="1" t="s">
        <v>196</v>
      </c>
      <c r="H6" s="1" t="s">
        <v>197</v>
      </c>
      <c r="I6" s="1" t="s">
        <v>228</v>
      </c>
      <c r="J6" s="1" t="s">
        <v>29</v>
      </c>
      <c r="K6" s="1" t="s">
        <v>229</v>
      </c>
      <c r="L6" s="1" t="s">
        <v>229</v>
      </c>
      <c r="M6" s="1" t="s">
        <v>200</v>
      </c>
      <c r="N6" s="1" t="s">
        <v>200</v>
      </c>
      <c r="O6" s="1" t="s">
        <v>201</v>
      </c>
      <c r="P6" s="1" t="s">
        <v>202</v>
      </c>
      <c r="Q6" s="1" t="s">
        <v>230</v>
      </c>
      <c r="R6" s="1" t="s">
        <v>204</v>
      </c>
      <c r="S6" s="1" t="s">
        <v>205</v>
      </c>
      <c r="T6" s="1" t="s">
        <v>206</v>
      </c>
    </row>
    <row r="7" s="1" customFormat="1" spans="1:20">
      <c r="A7" s="3">
        <v>16160247487</v>
      </c>
      <c r="B7" s="1" t="s">
        <v>192</v>
      </c>
      <c r="C7" s="1" t="s">
        <v>231</v>
      </c>
      <c r="D7" s="1" t="s">
        <v>232</v>
      </c>
      <c r="E7" s="1" t="s">
        <v>233</v>
      </c>
      <c r="F7" s="1" t="s">
        <v>192</v>
      </c>
      <c r="G7" s="1" t="s">
        <v>196</v>
      </c>
      <c r="H7" s="1" t="s">
        <v>197</v>
      </c>
      <c r="I7" s="1" t="s">
        <v>234</v>
      </c>
      <c r="J7" s="1" t="s">
        <v>29</v>
      </c>
      <c r="K7" s="1" t="s">
        <v>235</v>
      </c>
      <c r="L7" s="1" t="s">
        <v>235</v>
      </c>
      <c r="M7" s="1" t="s">
        <v>200</v>
      </c>
      <c r="N7" s="1" t="s">
        <v>200</v>
      </c>
      <c r="O7" s="1" t="s">
        <v>201</v>
      </c>
      <c r="P7" s="1" t="s">
        <v>202</v>
      </c>
      <c r="Q7" s="1" t="s">
        <v>236</v>
      </c>
      <c r="R7" s="1" t="s">
        <v>204</v>
      </c>
      <c r="S7" s="1" t="s">
        <v>205</v>
      </c>
      <c r="T7" s="1" t="s">
        <v>206</v>
      </c>
    </row>
    <row r="8" s="1" customFormat="1" spans="1:20">
      <c r="A8" s="3">
        <v>16159977671</v>
      </c>
      <c r="B8" s="1" t="s">
        <v>192</v>
      </c>
      <c r="C8" s="1" t="s">
        <v>237</v>
      </c>
      <c r="D8" s="1" t="s">
        <v>238</v>
      </c>
      <c r="E8" s="1" t="s">
        <v>239</v>
      </c>
      <c r="F8" s="1" t="s">
        <v>192</v>
      </c>
      <c r="G8" s="1" t="s">
        <v>196</v>
      </c>
      <c r="H8" s="1" t="s">
        <v>197</v>
      </c>
      <c r="I8" s="1" t="s">
        <v>240</v>
      </c>
      <c r="J8" s="1" t="s">
        <v>29</v>
      </c>
      <c r="K8" s="1" t="s">
        <v>241</v>
      </c>
      <c r="L8" s="1" t="s">
        <v>241</v>
      </c>
      <c r="M8" s="1" t="s">
        <v>200</v>
      </c>
      <c r="N8" s="1" t="s">
        <v>200</v>
      </c>
      <c r="O8" s="1" t="s">
        <v>201</v>
      </c>
      <c r="P8" s="1" t="s">
        <v>202</v>
      </c>
      <c r="Q8" s="1" t="s">
        <v>242</v>
      </c>
      <c r="R8" s="1" t="s">
        <v>204</v>
      </c>
      <c r="S8" s="1" t="s">
        <v>205</v>
      </c>
      <c r="T8" s="1" t="s">
        <v>206</v>
      </c>
    </row>
    <row r="9" s="1" customFormat="1" spans="1:20">
      <c r="A9" s="3">
        <v>16159970960</v>
      </c>
      <c r="B9" s="1" t="s">
        <v>192</v>
      </c>
      <c r="C9" s="1" t="s">
        <v>243</v>
      </c>
      <c r="D9" s="1" t="s">
        <v>244</v>
      </c>
      <c r="E9" s="1" t="s">
        <v>245</v>
      </c>
      <c r="F9" s="1" t="s">
        <v>192</v>
      </c>
      <c r="G9" s="1" t="s">
        <v>196</v>
      </c>
      <c r="H9" s="1" t="s">
        <v>197</v>
      </c>
      <c r="I9" s="1" t="s">
        <v>246</v>
      </c>
      <c r="J9" s="1" t="s">
        <v>29</v>
      </c>
      <c r="K9" s="1" t="s">
        <v>247</v>
      </c>
      <c r="L9" s="1" t="s">
        <v>247</v>
      </c>
      <c r="M9" s="1" t="s">
        <v>200</v>
      </c>
      <c r="N9" s="1" t="s">
        <v>200</v>
      </c>
      <c r="O9" s="1" t="s">
        <v>201</v>
      </c>
      <c r="P9" s="1" t="s">
        <v>202</v>
      </c>
      <c r="Q9" s="1" t="s">
        <v>248</v>
      </c>
      <c r="R9" s="1" t="s">
        <v>204</v>
      </c>
      <c r="S9" s="1" t="s">
        <v>205</v>
      </c>
      <c r="T9" s="1" t="s">
        <v>206</v>
      </c>
    </row>
    <row r="10" s="1" customFormat="1" spans="1:20">
      <c r="A10" s="3">
        <v>16159939936</v>
      </c>
      <c r="B10" s="1" t="s">
        <v>192</v>
      </c>
      <c r="C10" s="1" t="s">
        <v>249</v>
      </c>
      <c r="D10" s="1" t="s">
        <v>250</v>
      </c>
      <c r="E10" s="1" t="s">
        <v>251</v>
      </c>
      <c r="F10" s="1" t="s">
        <v>192</v>
      </c>
      <c r="G10" s="1" t="s">
        <v>196</v>
      </c>
      <c r="H10" s="1" t="s">
        <v>197</v>
      </c>
      <c r="I10" s="1" t="s">
        <v>252</v>
      </c>
      <c r="J10" s="1" t="s">
        <v>29</v>
      </c>
      <c r="K10" s="1" t="s">
        <v>253</v>
      </c>
      <c r="L10" s="1" t="s">
        <v>253</v>
      </c>
      <c r="M10" s="1" t="s">
        <v>200</v>
      </c>
      <c r="N10" s="1" t="s">
        <v>200</v>
      </c>
      <c r="O10" s="1" t="s">
        <v>201</v>
      </c>
      <c r="P10" s="1" t="s">
        <v>202</v>
      </c>
      <c r="Q10" s="1" t="s">
        <v>254</v>
      </c>
      <c r="R10" s="1" t="s">
        <v>204</v>
      </c>
      <c r="S10" s="1" t="s">
        <v>205</v>
      </c>
      <c r="T10" s="1" t="s">
        <v>206</v>
      </c>
    </row>
    <row r="11" s="1" customFormat="1" spans="1:20">
      <c r="A11" s="3">
        <v>16159676969</v>
      </c>
      <c r="B11" s="1" t="s">
        <v>192</v>
      </c>
      <c r="C11" s="1" t="s">
        <v>255</v>
      </c>
      <c r="D11" s="1" t="s">
        <v>256</v>
      </c>
      <c r="E11" s="1" t="s">
        <v>257</v>
      </c>
      <c r="F11" s="1" t="s">
        <v>192</v>
      </c>
      <c r="G11" s="1" t="s">
        <v>196</v>
      </c>
      <c r="H11" s="1" t="s">
        <v>197</v>
      </c>
      <c r="I11" s="1" t="s">
        <v>258</v>
      </c>
      <c r="J11" s="1" t="s">
        <v>29</v>
      </c>
      <c r="K11" s="1" t="s">
        <v>259</v>
      </c>
      <c r="L11" s="1" t="s">
        <v>259</v>
      </c>
      <c r="M11" s="1" t="s">
        <v>200</v>
      </c>
      <c r="N11" s="1" t="s">
        <v>200</v>
      </c>
      <c r="O11" s="1" t="s">
        <v>201</v>
      </c>
      <c r="P11" s="1" t="s">
        <v>202</v>
      </c>
      <c r="Q11" s="1" t="s">
        <v>260</v>
      </c>
      <c r="R11" s="1" t="s">
        <v>204</v>
      </c>
      <c r="S11" s="1" t="s">
        <v>205</v>
      </c>
      <c r="T11" s="1" t="s">
        <v>206</v>
      </c>
    </row>
    <row r="12" s="1" customFormat="1" spans="1:20">
      <c r="A12" s="3">
        <v>16152678525</v>
      </c>
      <c r="B12" s="1" t="s">
        <v>261</v>
      </c>
      <c r="C12" s="1" t="s">
        <v>262</v>
      </c>
      <c r="D12" s="1" t="s">
        <v>263</v>
      </c>
      <c r="E12" s="1" t="s">
        <v>264</v>
      </c>
      <c r="F12" s="1" t="s">
        <v>261</v>
      </c>
      <c r="G12" s="1" t="s">
        <v>196</v>
      </c>
      <c r="H12" s="1" t="s">
        <v>197</v>
      </c>
      <c r="I12" s="1" t="s">
        <v>265</v>
      </c>
      <c r="J12" s="1" t="s">
        <v>29</v>
      </c>
      <c r="K12" s="1" t="s">
        <v>266</v>
      </c>
      <c r="L12" s="1" t="s">
        <v>266</v>
      </c>
      <c r="M12" s="1" t="s">
        <v>200</v>
      </c>
      <c r="N12" s="1" t="s">
        <v>200</v>
      </c>
      <c r="O12" s="1" t="s">
        <v>201</v>
      </c>
      <c r="P12" s="1" t="s">
        <v>202</v>
      </c>
      <c r="Q12" s="1" t="s">
        <v>267</v>
      </c>
      <c r="R12" s="1" t="s">
        <v>204</v>
      </c>
      <c r="S12" s="1" t="s">
        <v>205</v>
      </c>
      <c r="T12" s="1" t="s">
        <v>206</v>
      </c>
    </row>
    <row r="13" s="1" customFormat="1" spans="1:20">
      <c r="A13" s="3">
        <v>16152247120</v>
      </c>
      <c r="B13" s="1" t="s">
        <v>261</v>
      </c>
      <c r="C13" s="1" t="s">
        <v>268</v>
      </c>
      <c r="D13" s="1" t="s">
        <v>269</v>
      </c>
      <c r="E13" s="1" t="s">
        <v>270</v>
      </c>
      <c r="F13" s="1" t="s">
        <v>261</v>
      </c>
      <c r="G13" s="1" t="s">
        <v>196</v>
      </c>
      <c r="H13" s="1" t="s">
        <v>197</v>
      </c>
      <c r="I13" s="1" t="s">
        <v>271</v>
      </c>
      <c r="J13" s="1" t="s">
        <v>29</v>
      </c>
      <c r="K13" s="1" t="s">
        <v>272</v>
      </c>
      <c r="L13" s="1" t="s">
        <v>272</v>
      </c>
      <c r="M13" s="1" t="s">
        <v>200</v>
      </c>
      <c r="N13" s="1" t="s">
        <v>200</v>
      </c>
      <c r="O13" s="1" t="s">
        <v>201</v>
      </c>
      <c r="P13" s="1" t="s">
        <v>202</v>
      </c>
      <c r="Q13" s="1" t="s">
        <v>273</v>
      </c>
      <c r="R13" s="1" t="s">
        <v>204</v>
      </c>
      <c r="S13" s="1" t="s">
        <v>205</v>
      </c>
      <c r="T13" s="1" t="s">
        <v>206</v>
      </c>
    </row>
    <row r="14" s="1" customFormat="1" spans="1:20">
      <c r="A14" s="3">
        <v>16152189859</v>
      </c>
      <c r="B14" s="1" t="s">
        <v>261</v>
      </c>
      <c r="C14" s="1" t="s">
        <v>274</v>
      </c>
      <c r="D14" s="1" t="s">
        <v>275</v>
      </c>
      <c r="E14" s="1" t="s">
        <v>276</v>
      </c>
      <c r="F14" s="1" t="s">
        <v>192</v>
      </c>
      <c r="G14" s="1" t="s">
        <v>196</v>
      </c>
      <c r="H14" s="1" t="s">
        <v>197</v>
      </c>
      <c r="I14" s="1" t="s">
        <v>277</v>
      </c>
      <c r="J14" s="1" t="s">
        <v>29</v>
      </c>
      <c r="K14" s="1" t="s">
        <v>278</v>
      </c>
      <c r="L14" s="1" t="s">
        <v>278</v>
      </c>
      <c r="M14" s="1" t="s">
        <v>200</v>
      </c>
      <c r="N14" s="1" t="s">
        <v>200</v>
      </c>
      <c r="O14" s="1" t="s">
        <v>201</v>
      </c>
      <c r="P14" s="1" t="s">
        <v>202</v>
      </c>
      <c r="Q14" s="1" t="s">
        <v>279</v>
      </c>
      <c r="R14" s="1" t="s">
        <v>204</v>
      </c>
      <c r="S14" s="1" t="s">
        <v>205</v>
      </c>
      <c r="T14" s="1" t="s">
        <v>206</v>
      </c>
    </row>
    <row r="15" s="1" customFormat="1" spans="1:20">
      <c r="A15" s="3">
        <v>16151719059</v>
      </c>
      <c r="B15" s="1" t="s">
        <v>261</v>
      </c>
      <c r="C15" s="1" t="s">
        <v>280</v>
      </c>
      <c r="D15" s="1" t="s">
        <v>281</v>
      </c>
      <c r="E15" s="1" t="s">
        <v>282</v>
      </c>
      <c r="F15" s="1" t="s">
        <v>261</v>
      </c>
      <c r="G15" s="1" t="s">
        <v>196</v>
      </c>
      <c r="H15" s="1" t="s">
        <v>197</v>
      </c>
      <c r="I15" s="1" t="s">
        <v>283</v>
      </c>
      <c r="J15" s="1" t="s">
        <v>29</v>
      </c>
      <c r="K15" s="1" t="s">
        <v>284</v>
      </c>
      <c r="L15" s="1" t="s">
        <v>284</v>
      </c>
      <c r="M15" s="1" t="s">
        <v>200</v>
      </c>
      <c r="N15" s="1" t="s">
        <v>200</v>
      </c>
      <c r="O15" s="1" t="s">
        <v>201</v>
      </c>
      <c r="P15" s="1" t="s">
        <v>202</v>
      </c>
      <c r="Q15" s="1" t="s">
        <v>285</v>
      </c>
      <c r="R15" s="1" t="s">
        <v>204</v>
      </c>
      <c r="S15" s="1" t="s">
        <v>205</v>
      </c>
      <c r="T15" s="1" t="s">
        <v>206</v>
      </c>
    </row>
    <row r="16" s="1" customFormat="1" spans="1:20">
      <c r="A16" s="3">
        <v>16151324631</v>
      </c>
      <c r="B16" s="1" t="s">
        <v>261</v>
      </c>
      <c r="C16" s="1" t="s">
        <v>286</v>
      </c>
      <c r="D16" s="1" t="s">
        <v>287</v>
      </c>
      <c r="E16" s="1" t="s">
        <v>288</v>
      </c>
      <c r="F16" s="1" t="s">
        <v>192</v>
      </c>
      <c r="G16" s="1" t="s">
        <v>196</v>
      </c>
      <c r="H16" s="1" t="s">
        <v>197</v>
      </c>
      <c r="I16" s="1" t="s">
        <v>289</v>
      </c>
      <c r="J16" s="1" t="s">
        <v>29</v>
      </c>
      <c r="K16" s="1" t="s">
        <v>290</v>
      </c>
      <c r="L16" s="1" t="s">
        <v>290</v>
      </c>
      <c r="M16" s="1" t="s">
        <v>200</v>
      </c>
      <c r="N16" s="1" t="s">
        <v>200</v>
      </c>
      <c r="O16" s="1" t="s">
        <v>201</v>
      </c>
      <c r="P16" s="1" t="s">
        <v>202</v>
      </c>
      <c r="Q16" s="1" t="s">
        <v>291</v>
      </c>
      <c r="R16" s="1" t="s">
        <v>204</v>
      </c>
      <c r="S16" s="1" t="s">
        <v>205</v>
      </c>
      <c r="T16" s="1" t="s">
        <v>206</v>
      </c>
    </row>
    <row r="17" s="1" customFormat="1" spans="1:20">
      <c r="A17" s="3">
        <v>16151160701</v>
      </c>
      <c r="B17" s="1" t="s">
        <v>261</v>
      </c>
      <c r="C17" s="1" t="s">
        <v>292</v>
      </c>
      <c r="D17" s="1" t="s">
        <v>293</v>
      </c>
      <c r="E17" s="1" t="s">
        <v>294</v>
      </c>
      <c r="F17" s="1" t="s">
        <v>192</v>
      </c>
      <c r="G17" s="1" t="s">
        <v>196</v>
      </c>
      <c r="H17" s="1" t="s">
        <v>197</v>
      </c>
      <c r="I17" s="1" t="s">
        <v>295</v>
      </c>
      <c r="J17" s="1" t="s">
        <v>29</v>
      </c>
      <c r="K17" s="1" t="s">
        <v>296</v>
      </c>
      <c r="L17" s="1" t="s">
        <v>296</v>
      </c>
      <c r="M17" s="1" t="s">
        <v>200</v>
      </c>
      <c r="N17" s="1" t="s">
        <v>200</v>
      </c>
      <c r="O17" s="1" t="s">
        <v>201</v>
      </c>
      <c r="P17" s="1" t="s">
        <v>202</v>
      </c>
      <c r="Q17" s="1" t="s">
        <v>297</v>
      </c>
      <c r="R17" s="1" t="s">
        <v>204</v>
      </c>
      <c r="S17" s="1" t="s">
        <v>205</v>
      </c>
      <c r="T17" s="1" t="s">
        <v>206</v>
      </c>
    </row>
    <row r="18" s="1" customFormat="1" spans="1:20">
      <c r="A18" s="3">
        <v>16147363839</v>
      </c>
      <c r="B18" s="1" t="s">
        <v>298</v>
      </c>
      <c r="C18" s="1" t="s">
        <v>299</v>
      </c>
      <c r="D18" s="1" t="s">
        <v>300</v>
      </c>
      <c r="E18" s="1" t="s">
        <v>301</v>
      </c>
      <c r="F18" s="1" t="s">
        <v>192</v>
      </c>
      <c r="G18" s="1" t="s">
        <v>196</v>
      </c>
      <c r="H18" s="1" t="s">
        <v>197</v>
      </c>
      <c r="I18" s="1" t="s">
        <v>302</v>
      </c>
      <c r="J18" s="1" t="s">
        <v>29</v>
      </c>
      <c r="K18" s="1" t="s">
        <v>303</v>
      </c>
      <c r="L18" s="1" t="s">
        <v>303</v>
      </c>
      <c r="M18" s="1" t="s">
        <v>200</v>
      </c>
      <c r="N18" s="1" t="s">
        <v>200</v>
      </c>
      <c r="O18" s="1" t="s">
        <v>201</v>
      </c>
      <c r="P18" s="1" t="s">
        <v>202</v>
      </c>
      <c r="Q18" s="1" t="s">
        <v>304</v>
      </c>
      <c r="R18" s="1" t="s">
        <v>204</v>
      </c>
      <c r="S18" s="1" t="s">
        <v>205</v>
      </c>
      <c r="T18" s="1" t="s">
        <v>206</v>
      </c>
    </row>
    <row r="19" s="1" customFormat="1" spans="1:20">
      <c r="A19" s="3">
        <v>16142386885</v>
      </c>
      <c r="B19" s="1" t="s">
        <v>298</v>
      </c>
      <c r="C19" s="1" t="s">
        <v>305</v>
      </c>
      <c r="D19" s="1" t="s">
        <v>306</v>
      </c>
      <c r="E19" s="1" t="s">
        <v>307</v>
      </c>
      <c r="F19" s="1" t="s">
        <v>192</v>
      </c>
      <c r="G19" s="1" t="s">
        <v>196</v>
      </c>
      <c r="H19" s="1" t="s">
        <v>197</v>
      </c>
      <c r="I19" s="1" t="s">
        <v>308</v>
      </c>
      <c r="J19" s="1" t="s">
        <v>29</v>
      </c>
      <c r="K19" s="1" t="s">
        <v>247</v>
      </c>
      <c r="L19" s="1" t="s">
        <v>247</v>
      </c>
      <c r="M19" s="1" t="s">
        <v>200</v>
      </c>
      <c r="N19" s="1" t="s">
        <v>200</v>
      </c>
      <c r="O19" s="1" t="s">
        <v>201</v>
      </c>
      <c r="P19" s="1" t="s">
        <v>202</v>
      </c>
      <c r="Q19" s="1" t="s">
        <v>309</v>
      </c>
      <c r="R19" s="1" t="s">
        <v>204</v>
      </c>
      <c r="S19" s="1" t="s">
        <v>205</v>
      </c>
      <c r="T19" s="1" t="s">
        <v>206</v>
      </c>
    </row>
    <row r="20" s="1" customFormat="1" spans="1:20">
      <c r="A20" s="3">
        <v>16142385448</v>
      </c>
      <c r="B20" s="1" t="s">
        <v>298</v>
      </c>
      <c r="C20" s="1" t="s">
        <v>310</v>
      </c>
      <c r="D20" s="1" t="s">
        <v>311</v>
      </c>
      <c r="E20" s="1" t="s">
        <v>312</v>
      </c>
      <c r="F20" s="1" t="s">
        <v>192</v>
      </c>
      <c r="G20" s="1" t="s">
        <v>196</v>
      </c>
      <c r="H20" s="1" t="s">
        <v>197</v>
      </c>
      <c r="I20" s="1" t="s">
        <v>313</v>
      </c>
      <c r="J20" s="1" t="s">
        <v>29</v>
      </c>
      <c r="K20" s="1" t="s">
        <v>314</v>
      </c>
      <c r="L20" s="1" t="s">
        <v>314</v>
      </c>
      <c r="M20" s="1" t="s">
        <v>200</v>
      </c>
      <c r="N20" s="1" t="s">
        <v>200</v>
      </c>
      <c r="O20" s="1" t="s">
        <v>201</v>
      </c>
      <c r="P20" s="1" t="s">
        <v>202</v>
      </c>
      <c r="Q20" s="1" t="s">
        <v>315</v>
      </c>
      <c r="R20" s="1" t="s">
        <v>204</v>
      </c>
      <c r="S20" s="1" t="s">
        <v>205</v>
      </c>
      <c r="T20" s="1" t="s">
        <v>206</v>
      </c>
    </row>
    <row r="21" s="1" customFormat="1" spans="1:20">
      <c r="A21" s="3">
        <v>16140132669</v>
      </c>
      <c r="B21" s="1" t="s">
        <v>316</v>
      </c>
      <c r="C21" s="1" t="s">
        <v>317</v>
      </c>
      <c r="D21" s="1" t="s">
        <v>318</v>
      </c>
      <c r="E21" s="1" t="s">
        <v>319</v>
      </c>
      <c r="F21" s="1" t="s">
        <v>192</v>
      </c>
      <c r="G21" s="1" t="s">
        <v>196</v>
      </c>
      <c r="H21" s="1" t="s">
        <v>197</v>
      </c>
      <c r="I21" s="1" t="s">
        <v>320</v>
      </c>
      <c r="J21" s="1" t="s">
        <v>29</v>
      </c>
      <c r="K21" s="1" t="s">
        <v>321</v>
      </c>
      <c r="L21" s="1" t="s">
        <v>321</v>
      </c>
      <c r="M21" s="1" t="s">
        <v>200</v>
      </c>
      <c r="N21" s="1" t="s">
        <v>200</v>
      </c>
      <c r="O21" s="1" t="s">
        <v>201</v>
      </c>
      <c r="P21" s="1" t="s">
        <v>202</v>
      </c>
      <c r="Q21" s="1" t="s">
        <v>322</v>
      </c>
      <c r="R21" s="1" t="s">
        <v>204</v>
      </c>
      <c r="S21" s="1" t="s">
        <v>205</v>
      </c>
      <c r="T21" s="1" t="s">
        <v>206</v>
      </c>
    </row>
    <row r="22" s="1" customFormat="1" spans="1:20">
      <c r="A22" s="3">
        <v>16138096104</v>
      </c>
      <c r="B22" s="1" t="s">
        <v>316</v>
      </c>
      <c r="C22" s="1" t="s">
        <v>323</v>
      </c>
      <c r="D22" s="1" t="s">
        <v>324</v>
      </c>
      <c r="E22" s="1" t="s">
        <v>325</v>
      </c>
      <c r="F22" s="1" t="s">
        <v>192</v>
      </c>
      <c r="G22" s="1" t="s">
        <v>196</v>
      </c>
      <c r="H22" s="1" t="s">
        <v>197</v>
      </c>
      <c r="I22" s="1" t="s">
        <v>326</v>
      </c>
      <c r="J22" s="1" t="s">
        <v>29</v>
      </c>
      <c r="K22" s="1" t="s">
        <v>327</v>
      </c>
      <c r="L22" s="1" t="s">
        <v>327</v>
      </c>
      <c r="M22" s="1" t="s">
        <v>200</v>
      </c>
      <c r="N22" s="1" t="s">
        <v>200</v>
      </c>
      <c r="O22" s="1" t="s">
        <v>201</v>
      </c>
      <c r="P22" s="1" t="s">
        <v>202</v>
      </c>
      <c r="Q22" s="1" t="s">
        <v>328</v>
      </c>
      <c r="R22" s="1" t="s">
        <v>204</v>
      </c>
      <c r="S22" s="1" t="s">
        <v>205</v>
      </c>
      <c r="T22" s="1" t="s">
        <v>206</v>
      </c>
    </row>
    <row r="23" s="1" customFormat="1" spans="1:20">
      <c r="A23" s="3">
        <v>16131611353</v>
      </c>
      <c r="B23" s="1" t="s">
        <v>329</v>
      </c>
      <c r="C23" s="1" t="s">
        <v>330</v>
      </c>
      <c r="D23" s="1" t="s">
        <v>331</v>
      </c>
      <c r="E23" s="1" t="s">
        <v>332</v>
      </c>
      <c r="F23" s="1" t="s">
        <v>192</v>
      </c>
      <c r="G23" s="1" t="s">
        <v>196</v>
      </c>
      <c r="H23" s="1" t="s">
        <v>197</v>
      </c>
      <c r="I23" s="1" t="s">
        <v>333</v>
      </c>
      <c r="J23" s="1" t="s">
        <v>29</v>
      </c>
      <c r="K23" s="1" t="s">
        <v>334</v>
      </c>
      <c r="L23" s="1" t="s">
        <v>334</v>
      </c>
      <c r="M23" s="1" t="s">
        <v>200</v>
      </c>
      <c r="N23" s="1" t="s">
        <v>200</v>
      </c>
      <c r="O23" s="1" t="s">
        <v>201</v>
      </c>
      <c r="P23" s="1" t="s">
        <v>202</v>
      </c>
      <c r="Q23" s="1" t="s">
        <v>335</v>
      </c>
      <c r="R23" s="1" t="s">
        <v>204</v>
      </c>
      <c r="S23" s="1" t="s">
        <v>205</v>
      </c>
      <c r="T23" s="1" t="s">
        <v>206</v>
      </c>
    </row>
    <row r="24" s="1" customFormat="1" spans="1:20">
      <c r="A24" s="3">
        <v>16131166562</v>
      </c>
      <c r="B24" s="1" t="s">
        <v>329</v>
      </c>
      <c r="C24" s="1" t="s">
        <v>336</v>
      </c>
      <c r="D24" s="1" t="s">
        <v>337</v>
      </c>
      <c r="E24" s="1" t="s">
        <v>338</v>
      </c>
      <c r="F24" s="1" t="s">
        <v>192</v>
      </c>
      <c r="G24" s="1" t="s">
        <v>196</v>
      </c>
      <c r="H24" s="1" t="s">
        <v>197</v>
      </c>
      <c r="I24" s="1" t="s">
        <v>339</v>
      </c>
      <c r="J24" s="1" t="s">
        <v>29</v>
      </c>
      <c r="K24" s="1" t="s">
        <v>340</v>
      </c>
      <c r="L24" s="1" t="s">
        <v>340</v>
      </c>
      <c r="M24" s="1" t="s">
        <v>200</v>
      </c>
      <c r="N24" s="1" t="s">
        <v>200</v>
      </c>
      <c r="O24" s="1" t="s">
        <v>201</v>
      </c>
      <c r="P24" s="1" t="s">
        <v>202</v>
      </c>
      <c r="Q24" s="1" t="s">
        <v>341</v>
      </c>
      <c r="R24" s="1" t="s">
        <v>204</v>
      </c>
      <c r="S24" s="1" t="s">
        <v>205</v>
      </c>
      <c r="T24" s="1" t="s">
        <v>206</v>
      </c>
    </row>
    <row r="25" s="1" customFormat="1" spans="1:20">
      <c r="A25" s="3">
        <v>16129769334</v>
      </c>
      <c r="B25" s="1" t="s">
        <v>329</v>
      </c>
      <c r="C25" s="1" t="s">
        <v>342</v>
      </c>
      <c r="D25" s="1" t="s">
        <v>343</v>
      </c>
      <c r="E25" s="1" t="s">
        <v>344</v>
      </c>
      <c r="F25" s="1" t="s">
        <v>329</v>
      </c>
      <c r="G25" s="1" t="s">
        <v>196</v>
      </c>
      <c r="H25" s="1" t="s">
        <v>197</v>
      </c>
      <c r="I25" s="1" t="s">
        <v>345</v>
      </c>
      <c r="J25" s="1" t="s">
        <v>29</v>
      </c>
      <c r="K25" s="1" t="s">
        <v>346</v>
      </c>
      <c r="L25" s="1" t="s">
        <v>346</v>
      </c>
      <c r="M25" s="1" t="s">
        <v>200</v>
      </c>
      <c r="N25" s="1" t="s">
        <v>200</v>
      </c>
      <c r="O25" s="1" t="s">
        <v>201</v>
      </c>
      <c r="P25" s="1" t="s">
        <v>202</v>
      </c>
      <c r="Q25" s="1" t="s">
        <v>347</v>
      </c>
      <c r="R25" s="1" t="s">
        <v>204</v>
      </c>
      <c r="S25" s="1" t="s">
        <v>205</v>
      </c>
      <c r="T25" s="1" t="s">
        <v>206</v>
      </c>
    </row>
    <row r="26" s="1" customFormat="1" spans="1:20">
      <c r="A26" s="3">
        <v>16128633405</v>
      </c>
      <c r="B26" s="1" t="s">
        <v>348</v>
      </c>
      <c r="C26" s="1" t="s">
        <v>349</v>
      </c>
      <c r="D26" s="1" t="s">
        <v>350</v>
      </c>
      <c r="E26" s="1" t="s">
        <v>351</v>
      </c>
      <c r="F26" s="1" t="s">
        <v>298</v>
      </c>
      <c r="G26" s="1" t="s">
        <v>196</v>
      </c>
      <c r="H26" s="1" t="s">
        <v>197</v>
      </c>
      <c r="I26" s="1" t="s">
        <v>352</v>
      </c>
      <c r="J26" s="1" t="s">
        <v>29</v>
      </c>
      <c r="K26" s="1" t="s">
        <v>353</v>
      </c>
      <c r="L26" s="1" t="s">
        <v>353</v>
      </c>
      <c r="M26" s="1" t="s">
        <v>200</v>
      </c>
      <c r="N26" s="1" t="s">
        <v>200</v>
      </c>
      <c r="O26" s="1" t="s">
        <v>201</v>
      </c>
      <c r="P26" s="1" t="s">
        <v>202</v>
      </c>
      <c r="Q26" s="1" t="s">
        <v>354</v>
      </c>
      <c r="R26" s="1" t="s">
        <v>204</v>
      </c>
      <c r="S26" s="1" t="s">
        <v>205</v>
      </c>
      <c r="T26" s="1" t="s">
        <v>206</v>
      </c>
    </row>
    <row r="27" s="1" customFormat="1" spans="1:20">
      <c r="A27" s="3">
        <v>16128571385</v>
      </c>
      <c r="B27" s="1" t="s">
        <v>348</v>
      </c>
      <c r="C27" s="1" t="s">
        <v>355</v>
      </c>
      <c r="D27" s="1" t="s">
        <v>356</v>
      </c>
      <c r="E27" s="1" t="s">
        <v>357</v>
      </c>
      <c r="F27" s="1" t="s">
        <v>192</v>
      </c>
      <c r="G27" s="1" t="s">
        <v>196</v>
      </c>
      <c r="H27" s="1" t="s">
        <v>197</v>
      </c>
      <c r="I27" s="1" t="s">
        <v>358</v>
      </c>
      <c r="J27" s="1" t="s">
        <v>29</v>
      </c>
      <c r="K27" s="1" t="s">
        <v>359</v>
      </c>
      <c r="L27" s="1" t="s">
        <v>359</v>
      </c>
      <c r="M27" s="1" t="s">
        <v>200</v>
      </c>
      <c r="N27" s="1" t="s">
        <v>200</v>
      </c>
      <c r="O27" s="1" t="s">
        <v>201</v>
      </c>
      <c r="P27" s="1" t="s">
        <v>202</v>
      </c>
      <c r="Q27" s="1" t="s">
        <v>360</v>
      </c>
      <c r="R27" s="1" t="s">
        <v>204</v>
      </c>
      <c r="S27" s="1" t="s">
        <v>205</v>
      </c>
      <c r="T27" s="1" t="s">
        <v>206</v>
      </c>
    </row>
    <row r="28" s="1" customFormat="1" spans="1:20">
      <c r="A28" s="3">
        <v>16128286708</v>
      </c>
      <c r="B28" s="1" t="s">
        <v>348</v>
      </c>
      <c r="C28" s="1" t="s">
        <v>361</v>
      </c>
      <c r="D28" s="1" t="s">
        <v>362</v>
      </c>
      <c r="E28" s="1" t="s">
        <v>363</v>
      </c>
      <c r="F28" s="1" t="s">
        <v>192</v>
      </c>
      <c r="G28" s="1" t="s">
        <v>196</v>
      </c>
      <c r="H28" s="1" t="s">
        <v>197</v>
      </c>
      <c r="I28" s="1" t="s">
        <v>364</v>
      </c>
      <c r="J28" s="1" t="s">
        <v>29</v>
      </c>
      <c r="K28" s="1" t="s">
        <v>365</v>
      </c>
      <c r="L28" s="1" t="s">
        <v>365</v>
      </c>
      <c r="M28" s="1" t="s">
        <v>200</v>
      </c>
      <c r="N28" s="1" t="s">
        <v>200</v>
      </c>
      <c r="O28" s="1" t="s">
        <v>201</v>
      </c>
      <c r="P28" s="1" t="s">
        <v>202</v>
      </c>
      <c r="Q28" s="1" t="s">
        <v>366</v>
      </c>
      <c r="R28" s="1" t="s">
        <v>204</v>
      </c>
      <c r="S28" s="1" t="s">
        <v>205</v>
      </c>
      <c r="T28" s="1" t="s">
        <v>206</v>
      </c>
    </row>
    <row r="29" s="1" customFormat="1" spans="1:20">
      <c r="A29" s="3">
        <v>16128028234</v>
      </c>
      <c r="B29" s="1" t="s">
        <v>348</v>
      </c>
      <c r="C29" s="1" t="s">
        <v>367</v>
      </c>
      <c r="D29" s="1" t="s">
        <v>368</v>
      </c>
      <c r="E29" s="1" t="s">
        <v>369</v>
      </c>
      <c r="F29" s="1" t="s">
        <v>192</v>
      </c>
      <c r="G29" s="1" t="s">
        <v>196</v>
      </c>
      <c r="H29" s="1" t="s">
        <v>197</v>
      </c>
      <c r="I29" s="1" t="s">
        <v>370</v>
      </c>
      <c r="J29" s="1" t="s">
        <v>29</v>
      </c>
      <c r="K29" s="1" t="s">
        <v>371</v>
      </c>
      <c r="L29" s="1" t="s">
        <v>371</v>
      </c>
      <c r="M29" s="1" t="s">
        <v>200</v>
      </c>
      <c r="N29" s="1" t="s">
        <v>200</v>
      </c>
      <c r="O29" s="1" t="s">
        <v>201</v>
      </c>
      <c r="P29" s="1" t="s">
        <v>202</v>
      </c>
      <c r="Q29" s="1" t="s">
        <v>372</v>
      </c>
      <c r="R29" s="1" t="s">
        <v>204</v>
      </c>
      <c r="S29" s="1" t="s">
        <v>205</v>
      </c>
      <c r="T29" s="1" t="s">
        <v>206</v>
      </c>
    </row>
    <row r="30" s="1" customFormat="1" spans="1:20">
      <c r="A30" s="3">
        <v>16122310132</v>
      </c>
      <c r="B30" s="1" t="s">
        <v>348</v>
      </c>
      <c r="C30" s="1" t="s">
        <v>373</v>
      </c>
      <c r="D30" s="1" t="s">
        <v>374</v>
      </c>
      <c r="E30" s="1" t="s">
        <v>375</v>
      </c>
      <c r="F30" s="1" t="s">
        <v>261</v>
      </c>
      <c r="G30" s="1" t="s">
        <v>196</v>
      </c>
      <c r="H30" s="1" t="s">
        <v>197</v>
      </c>
      <c r="I30" s="1" t="s">
        <v>376</v>
      </c>
      <c r="J30" s="1" t="s">
        <v>29</v>
      </c>
      <c r="K30" s="1" t="s">
        <v>377</v>
      </c>
      <c r="L30" s="1" t="s">
        <v>377</v>
      </c>
      <c r="M30" s="1" t="s">
        <v>200</v>
      </c>
      <c r="N30" s="1" t="s">
        <v>200</v>
      </c>
      <c r="O30" s="1" t="s">
        <v>201</v>
      </c>
      <c r="P30" s="1" t="s">
        <v>202</v>
      </c>
      <c r="Q30" s="1" t="s">
        <v>378</v>
      </c>
      <c r="R30" s="1" t="s">
        <v>204</v>
      </c>
      <c r="S30" s="1" t="s">
        <v>205</v>
      </c>
      <c r="T30" s="1" t="s">
        <v>206</v>
      </c>
    </row>
    <row r="31" s="1" customFormat="1" spans="1:20">
      <c r="A31" s="3">
        <v>16122201915</v>
      </c>
      <c r="B31" s="1" t="s">
        <v>348</v>
      </c>
      <c r="C31" s="1" t="s">
        <v>379</v>
      </c>
      <c r="D31" s="1" t="s">
        <v>380</v>
      </c>
      <c r="E31" s="1" t="s">
        <v>381</v>
      </c>
      <c r="F31" s="1" t="s">
        <v>261</v>
      </c>
      <c r="G31" s="1" t="s">
        <v>196</v>
      </c>
      <c r="H31" s="1" t="s">
        <v>197</v>
      </c>
      <c r="I31" s="1" t="s">
        <v>382</v>
      </c>
      <c r="J31" s="1" t="s">
        <v>29</v>
      </c>
      <c r="K31" s="1" t="s">
        <v>383</v>
      </c>
      <c r="L31" s="1" t="s">
        <v>383</v>
      </c>
      <c r="M31" s="1" t="s">
        <v>200</v>
      </c>
      <c r="N31" s="1" t="s">
        <v>200</v>
      </c>
      <c r="O31" s="1" t="s">
        <v>201</v>
      </c>
      <c r="P31" s="1" t="s">
        <v>202</v>
      </c>
      <c r="Q31" s="1" t="s">
        <v>384</v>
      </c>
      <c r="R31" s="1" t="s">
        <v>204</v>
      </c>
      <c r="S31" s="1" t="s">
        <v>205</v>
      </c>
      <c r="T31" s="1" t="s">
        <v>206</v>
      </c>
    </row>
    <row r="32" s="1" customFormat="1" spans="1:20">
      <c r="A32" s="3">
        <v>16120098012</v>
      </c>
      <c r="B32" s="1" t="s">
        <v>385</v>
      </c>
      <c r="C32" s="1" t="s">
        <v>386</v>
      </c>
      <c r="D32" s="1" t="s">
        <v>387</v>
      </c>
      <c r="E32" s="1" t="s">
        <v>388</v>
      </c>
      <c r="F32" s="1" t="s">
        <v>192</v>
      </c>
      <c r="G32" s="1" t="s">
        <v>196</v>
      </c>
      <c r="H32" s="1" t="s">
        <v>197</v>
      </c>
      <c r="I32" s="1" t="s">
        <v>389</v>
      </c>
      <c r="J32" s="1" t="s">
        <v>29</v>
      </c>
      <c r="K32" s="1" t="s">
        <v>390</v>
      </c>
      <c r="L32" s="1" t="s">
        <v>390</v>
      </c>
      <c r="M32" s="1" t="s">
        <v>200</v>
      </c>
      <c r="N32" s="1" t="s">
        <v>200</v>
      </c>
      <c r="O32" s="1" t="s">
        <v>201</v>
      </c>
      <c r="P32" s="1" t="s">
        <v>202</v>
      </c>
      <c r="Q32" s="1" t="s">
        <v>391</v>
      </c>
      <c r="R32" s="1" t="s">
        <v>204</v>
      </c>
      <c r="S32" s="1" t="s">
        <v>205</v>
      </c>
      <c r="T32" s="1" t="s">
        <v>206</v>
      </c>
    </row>
    <row r="33" s="1" customFormat="1" spans="1:20">
      <c r="A33" s="3">
        <v>16117842549</v>
      </c>
      <c r="B33" s="1" t="s">
        <v>392</v>
      </c>
      <c r="C33" s="1" t="s">
        <v>393</v>
      </c>
      <c r="D33" s="1" t="s">
        <v>394</v>
      </c>
      <c r="E33" s="1" t="s">
        <v>395</v>
      </c>
      <c r="F33" s="1" t="s">
        <v>261</v>
      </c>
      <c r="G33" s="1" t="s">
        <v>196</v>
      </c>
      <c r="H33" s="1" t="s">
        <v>197</v>
      </c>
      <c r="I33" s="1" t="s">
        <v>396</v>
      </c>
      <c r="J33" s="1" t="s">
        <v>29</v>
      </c>
      <c r="K33" s="1" t="s">
        <v>397</v>
      </c>
      <c r="L33" s="1" t="s">
        <v>397</v>
      </c>
      <c r="M33" s="1" t="s">
        <v>200</v>
      </c>
      <c r="N33" s="1" t="s">
        <v>200</v>
      </c>
      <c r="O33" s="1" t="s">
        <v>201</v>
      </c>
      <c r="P33" s="1" t="s">
        <v>202</v>
      </c>
      <c r="Q33" s="1" t="s">
        <v>398</v>
      </c>
      <c r="R33" s="1" t="s">
        <v>204</v>
      </c>
      <c r="S33" s="1" t="s">
        <v>205</v>
      </c>
      <c r="T33" s="1" t="s">
        <v>206</v>
      </c>
    </row>
    <row r="34" s="1" customFormat="1" spans="1:20">
      <c r="A34" s="3">
        <v>16116380606</v>
      </c>
      <c r="B34" s="1" t="s">
        <v>392</v>
      </c>
      <c r="C34" s="1" t="s">
        <v>399</v>
      </c>
      <c r="D34" s="1" t="s">
        <v>400</v>
      </c>
      <c r="E34" s="1" t="s">
        <v>401</v>
      </c>
      <c r="F34" s="1" t="s">
        <v>192</v>
      </c>
      <c r="G34" s="1" t="s">
        <v>196</v>
      </c>
      <c r="H34" s="1" t="s">
        <v>197</v>
      </c>
      <c r="I34" s="1" t="s">
        <v>402</v>
      </c>
      <c r="J34" s="1" t="s">
        <v>29</v>
      </c>
      <c r="K34" s="1" t="s">
        <v>403</v>
      </c>
      <c r="L34" s="1" t="s">
        <v>403</v>
      </c>
      <c r="M34" s="1" t="s">
        <v>200</v>
      </c>
      <c r="N34" s="1" t="s">
        <v>200</v>
      </c>
      <c r="O34" s="1" t="s">
        <v>201</v>
      </c>
      <c r="P34" s="1" t="s">
        <v>202</v>
      </c>
      <c r="Q34" s="1" t="s">
        <v>404</v>
      </c>
      <c r="R34" s="1" t="s">
        <v>204</v>
      </c>
      <c r="S34" s="1" t="s">
        <v>205</v>
      </c>
      <c r="T34" s="1" t="s">
        <v>206</v>
      </c>
    </row>
    <row r="35" s="1" customFormat="1" spans="1:20">
      <c r="A35" s="3">
        <v>16112019221</v>
      </c>
      <c r="B35" s="1" t="s">
        <v>392</v>
      </c>
      <c r="C35" s="1" t="s">
        <v>405</v>
      </c>
      <c r="D35" s="1" t="s">
        <v>406</v>
      </c>
      <c r="E35" s="1" t="s">
        <v>407</v>
      </c>
      <c r="F35" s="1" t="s">
        <v>261</v>
      </c>
      <c r="G35" s="1" t="s">
        <v>196</v>
      </c>
      <c r="H35" s="1" t="s">
        <v>197</v>
      </c>
      <c r="I35" s="1" t="s">
        <v>408</v>
      </c>
      <c r="J35" s="1" t="s">
        <v>29</v>
      </c>
      <c r="K35" s="1" t="s">
        <v>409</v>
      </c>
      <c r="L35" s="1" t="s">
        <v>409</v>
      </c>
      <c r="M35" s="1" t="s">
        <v>200</v>
      </c>
      <c r="N35" s="1" t="s">
        <v>200</v>
      </c>
      <c r="O35" s="1" t="s">
        <v>201</v>
      </c>
      <c r="P35" s="1" t="s">
        <v>202</v>
      </c>
      <c r="Q35" s="1" t="s">
        <v>410</v>
      </c>
      <c r="R35" s="1" t="s">
        <v>204</v>
      </c>
      <c r="S35" s="1" t="s">
        <v>205</v>
      </c>
      <c r="T35" s="1" t="s">
        <v>206</v>
      </c>
    </row>
    <row r="36" s="1" customFormat="1" spans="1:20">
      <c r="A36" s="3">
        <v>16088349058</v>
      </c>
      <c r="B36" s="1" t="s">
        <v>411</v>
      </c>
      <c r="C36" s="1" t="s">
        <v>412</v>
      </c>
      <c r="D36" s="1" t="s">
        <v>413</v>
      </c>
      <c r="E36" s="1" t="s">
        <v>414</v>
      </c>
      <c r="F36" s="1" t="s">
        <v>261</v>
      </c>
      <c r="G36" s="1" t="s">
        <v>196</v>
      </c>
      <c r="H36" s="1" t="s">
        <v>197</v>
      </c>
      <c r="I36" s="1" t="s">
        <v>415</v>
      </c>
      <c r="J36" s="1" t="s">
        <v>29</v>
      </c>
      <c r="K36" s="1" t="s">
        <v>416</v>
      </c>
      <c r="L36" s="1" t="s">
        <v>416</v>
      </c>
      <c r="M36" s="1" t="s">
        <v>200</v>
      </c>
      <c r="N36" s="1" t="s">
        <v>200</v>
      </c>
      <c r="O36" s="1" t="s">
        <v>201</v>
      </c>
      <c r="P36" s="1" t="s">
        <v>202</v>
      </c>
      <c r="Q36" s="1" t="s">
        <v>417</v>
      </c>
      <c r="R36" s="1" t="s">
        <v>204</v>
      </c>
      <c r="S36" s="1" t="s">
        <v>205</v>
      </c>
      <c r="T36" s="1" t="s">
        <v>206</v>
      </c>
    </row>
    <row r="37" s="1" customFormat="1" spans="1:20">
      <c r="A37" s="3">
        <v>16080482206</v>
      </c>
      <c r="B37" s="1" t="s">
        <v>418</v>
      </c>
      <c r="C37" s="1" t="s">
        <v>419</v>
      </c>
      <c r="D37" s="1" t="s">
        <v>420</v>
      </c>
      <c r="E37" s="1" t="s">
        <v>421</v>
      </c>
      <c r="F37" s="1" t="s">
        <v>192</v>
      </c>
      <c r="G37" s="1" t="s">
        <v>196</v>
      </c>
      <c r="H37" s="1" t="s">
        <v>197</v>
      </c>
      <c r="I37" s="1" t="s">
        <v>422</v>
      </c>
      <c r="J37" s="1" t="s">
        <v>29</v>
      </c>
      <c r="K37" s="1" t="s">
        <v>423</v>
      </c>
      <c r="L37" s="1" t="s">
        <v>423</v>
      </c>
      <c r="M37" s="1" t="s">
        <v>200</v>
      </c>
      <c r="N37" s="1" t="s">
        <v>200</v>
      </c>
      <c r="O37" s="1" t="s">
        <v>201</v>
      </c>
      <c r="P37" s="1" t="s">
        <v>202</v>
      </c>
      <c r="Q37" s="1" t="s">
        <v>424</v>
      </c>
      <c r="R37" s="1" t="s">
        <v>204</v>
      </c>
      <c r="S37" s="1" t="s">
        <v>205</v>
      </c>
      <c r="T37" s="1" t="s">
        <v>206</v>
      </c>
    </row>
    <row r="38" s="1" customFormat="1" spans="1:20">
      <c r="A38" s="3">
        <v>16079768188</v>
      </c>
      <c r="B38" s="1" t="s">
        <v>425</v>
      </c>
      <c r="C38" s="1" t="s">
        <v>426</v>
      </c>
      <c r="D38" s="1" t="s">
        <v>427</v>
      </c>
      <c r="E38" s="1" t="s">
        <v>428</v>
      </c>
      <c r="F38" s="1" t="s">
        <v>392</v>
      </c>
      <c r="G38" s="1" t="s">
        <v>196</v>
      </c>
      <c r="H38" s="1" t="s">
        <v>197</v>
      </c>
      <c r="I38" s="1" t="s">
        <v>429</v>
      </c>
      <c r="J38" s="1" t="s">
        <v>29</v>
      </c>
      <c r="K38" s="1" t="s">
        <v>430</v>
      </c>
      <c r="L38" s="1" t="s">
        <v>430</v>
      </c>
      <c r="M38" s="1" t="s">
        <v>200</v>
      </c>
      <c r="N38" s="1" t="s">
        <v>200</v>
      </c>
      <c r="O38" s="1" t="s">
        <v>201</v>
      </c>
      <c r="P38" s="1" t="s">
        <v>202</v>
      </c>
      <c r="Q38" s="1" t="s">
        <v>431</v>
      </c>
      <c r="R38" s="1" t="s">
        <v>204</v>
      </c>
      <c r="S38" s="1" t="s">
        <v>205</v>
      </c>
      <c r="T38" s="1" t="s">
        <v>206</v>
      </c>
    </row>
    <row r="39" s="1" customFormat="1" spans="1:20">
      <c r="A39" s="1" t="s">
        <v>432</v>
      </c>
      <c r="B39" s="1" t="s">
        <v>433</v>
      </c>
      <c r="C39" s="1">
        <v>2224728</v>
      </c>
      <c r="D39" s="1" t="s">
        <v>434</v>
      </c>
      <c r="E39" s="1" t="s">
        <v>435</v>
      </c>
      <c r="F39" s="1" t="s">
        <v>192</v>
      </c>
      <c r="G39" s="1" t="s">
        <v>196</v>
      </c>
      <c r="H39" s="1" t="s">
        <v>197</v>
      </c>
      <c r="I39" s="1" t="s">
        <v>436</v>
      </c>
      <c r="J39" s="1" t="s">
        <v>29</v>
      </c>
      <c r="K39" s="1" t="s">
        <v>437</v>
      </c>
      <c r="L39" s="1" t="s">
        <v>437</v>
      </c>
      <c r="M39" s="1" t="s">
        <v>200</v>
      </c>
      <c r="N39" s="1" t="s">
        <v>200</v>
      </c>
      <c r="O39" s="1" t="s">
        <v>201</v>
      </c>
      <c r="P39" s="1" t="s">
        <v>202</v>
      </c>
      <c r="Q39" s="1" t="s">
        <v>438</v>
      </c>
      <c r="R39" s="1" t="s">
        <v>204</v>
      </c>
      <c r="S39" s="1" t="s">
        <v>205</v>
      </c>
      <c r="T39" s="1" t="s">
        <v>206</v>
      </c>
    </row>
    <row r="40" s="1" customFormat="1" spans="1:20">
      <c r="A40" s="3">
        <v>16038336442</v>
      </c>
      <c r="B40" s="1" t="s">
        <v>439</v>
      </c>
      <c r="C40" s="1" t="s">
        <v>440</v>
      </c>
      <c r="D40" s="1" t="s">
        <v>441</v>
      </c>
      <c r="E40" s="1" t="s">
        <v>442</v>
      </c>
      <c r="F40" s="1" t="s">
        <v>298</v>
      </c>
      <c r="G40" s="1" t="s">
        <v>196</v>
      </c>
      <c r="H40" s="1" t="s">
        <v>197</v>
      </c>
      <c r="I40" s="1" t="s">
        <v>201</v>
      </c>
      <c r="J40" s="1" t="s">
        <v>29</v>
      </c>
      <c r="K40" s="1" t="s">
        <v>201</v>
      </c>
      <c r="L40" s="1" t="s">
        <v>259</v>
      </c>
      <c r="M40" s="1" t="s">
        <v>443</v>
      </c>
      <c r="N40" s="1" t="s">
        <v>444</v>
      </c>
      <c r="O40" s="1" t="s">
        <v>201</v>
      </c>
      <c r="P40" s="1" t="s">
        <v>202</v>
      </c>
      <c r="Q40" s="1" t="s">
        <v>445</v>
      </c>
      <c r="R40" s="1" t="s">
        <v>204</v>
      </c>
      <c r="S40" s="1" t="s">
        <v>205</v>
      </c>
      <c r="T40" s="1" t="s">
        <v>206</v>
      </c>
    </row>
    <row r="41" s="1" customFormat="1" spans="1:20">
      <c r="A41" s="3">
        <v>16026300334</v>
      </c>
      <c r="B41" s="1" t="s">
        <v>446</v>
      </c>
      <c r="C41" s="1" t="s">
        <v>447</v>
      </c>
      <c r="D41" s="1" t="s">
        <v>448</v>
      </c>
      <c r="E41" s="1" t="s">
        <v>449</v>
      </c>
      <c r="F41" s="1" t="s">
        <v>192</v>
      </c>
      <c r="G41" s="1" t="s">
        <v>196</v>
      </c>
      <c r="H41" s="1" t="s">
        <v>197</v>
      </c>
      <c r="I41" s="1" t="s">
        <v>450</v>
      </c>
      <c r="J41" s="1" t="s">
        <v>29</v>
      </c>
      <c r="K41" s="1" t="s">
        <v>451</v>
      </c>
      <c r="L41" s="1" t="s">
        <v>451</v>
      </c>
      <c r="M41" s="1" t="s">
        <v>200</v>
      </c>
      <c r="N41" s="1" t="s">
        <v>200</v>
      </c>
      <c r="O41" s="1" t="s">
        <v>201</v>
      </c>
      <c r="P41" s="1" t="s">
        <v>202</v>
      </c>
      <c r="Q41" s="1" t="s">
        <v>452</v>
      </c>
      <c r="R41" s="1" t="s">
        <v>204</v>
      </c>
      <c r="S41" s="1" t="s">
        <v>205</v>
      </c>
      <c r="T41" s="1" t="s">
        <v>206</v>
      </c>
    </row>
    <row r="42" s="1" customFormat="1" spans="1:20">
      <c r="A42" s="3">
        <v>15993572884</v>
      </c>
      <c r="B42" s="1" t="s">
        <v>453</v>
      </c>
      <c r="C42" s="1" t="s">
        <v>454</v>
      </c>
      <c r="D42" s="1" t="s">
        <v>455</v>
      </c>
      <c r="E42" s="1" t="s">
        <v>456</v>
      </c>
      <c r="F42" s="1" t="s">
        <v>261</v>
      </c>
      <c r="G42" s="1" t="s">
        <v>196</v>
      </c>
      <c r="H42" s="1" t="s">
        <v>197</v>
      </c>
      <c r="I42" s="1" t="s">
        <v>457</v>
      </c>
      <c r="J42" s="1" t="s">
        <v>29</v>
      </c>
      <c r="K42" s="1" t="s">
        <v>458</v>
      </c>
      <c r="L42" s="1" t="s">
        <v>458</v>
      </c>
      <c r="M42" s="1" t="s">
        <v>200</v>
      </c>
      <c r="N42" s="1" t="s">
        <v>200</v>
      </c>
      <c r="O42" s="1" t="s">
        <v>201</v>
      </c>
      <c r="P42" s="1" t="s">
        <v>202</v>
      </c>
      <c r="Q42" s="1" t="s">
        <v>459</v>
      </c>
      <c r="R42" s="1" t="s">
        <v>204</v>
      </c>
      <c r="S42" s="1" t="s">
        <v>205</v>
      </c>
      <c r="T42" s="1" t="s">
        <v>206</v>
      </c>
    </row>
    <row r="43" s="1" customFormat="1" spans="1:20">
      <c r="A43" s="3">
        <v>15904118223</v>
      </c>
      <c r="B43" s="1" t="s">
        <v>460</v>
      </c>
      <c r="C43" s="1" t="s">
        <v>461</v>
      </c>
      <c r="D43" s="1" t="s">
        <v>462</v>
      </c>
      <c r="E43" s="1" t="s">
        <v>463</v>
      </c>
      <c r="F43" s="1" t="s">
        <v>298</v>
      </c>
      <c r="G43" s="1" t="s">
        <v>196</v>
      </c>
      <c r="H43" s="1" t="s">
        <v>197</v>
      </c>
      <c r="I43" s="1" t="s">
        <v>464</v>
      </c>
      <c r="J43" s="1" t="s">
        <v>29</v>
      </c>
      <c r="K43" s="1" t="s">
        <v>465</v>
      </c>
      <c r="L43" s="1" t="s">
        <v>465</v>
      </c>
      <c r="M43" s="1" t="s">
        <v>200</v>
      </c>
      <c r="N43" s="1" t="s">
        <v>200</v>
      </c>
      <c r="O43" s="1" t="s">
        <v>201</v>
      </c>
      <c r="P43" s="1" t="s">
        <v>202</v>
      </c>
      <c r="Q43" s="1" t="s">
        <v>466</v>
      </c>
      <c r="R43" s="1" t="s">
        <v>204</v>
      </c>
      <c r="S43" s="1" t="s">
        <v>205</v>
      </c>
      <c r="T43" s="1" t="s">
        <v>206</v>
      </c>
    </row>
    <row r="44" s="1" customFormat="1" spans="1:20">
      <c r="A44" s="3">
        <v>15874321354</v>
      </c>
      <c r="B44" s="1" t="s">
        <v>467</v>
      </c>
      <c r="C44" s="1" t="s">
        <v>468</v>
      </c>
      <c r="D44" s="1" t="s">
        <v>469</v>
      </c>
      <c r="E44" s="1" t="s">
        <v>470</v>
      </c>
      <c r="F44" s="1" t="s">
        <v>192</v>
      </c>
      <c r="G44" s="1" t="s">
        <v>196</v>
      </c>
      <c r="H44" s="1" t="s">
        <v>197</v>
      </c>
      <c r="I44" s="1" t="s">
        <v>471</v>
      </c>
      <c r="J44" s="1" t="s">
        <v>29</v>
      </c>
      <c r="K44" s="1" t="s">
        <v>472</v>
      </c>
      <c r="L44" s="1" t="s">
        <v>472</v>
      </c>
      <c r="M44" s="1" t="s">
        <v>200</v>
      </c>
      <c r="N44" s="1" t="s">
        <v>200</v>
      </c>
      <c r="O44" s="1" t="s">
        <v>201</v>
      </c>
      <c r="P44" s="1" t="s">
        <v>202</v>
      </c>
      <c r="Q44" s="1" t="s">
        <v>473</v>
      </c>
      <c r="R44" s="1" t="s">
        <v>204</v>
      </c>
      <c r="S44" s="1" t="s">
        <v>205</v>
      </c>
      <c r="T44" s="1" t="s">
        <v>206</v>
      </c>
    </row>
    <row r="45" s="1" customFormat="1" spans="1:20">
      <c r="A45" s="3">
        <v>15733650684</v>
      </c>
      <c r="B45" s="1" t="s">
        <v>474</v>
      </c>
      <c r="C45" s="1" t="s">
        <v>475</v>
      </c>
      <c r="D45" s="1" t="s">
        <v>476</v>
      </c>
      <c r="E45" s="1" t="s">
        <v>477</v>
      </c>
      <c r="F45" s="1" t="s">
        <v>192</v>
      </c>
      <c r="G45" s="1" t="s">
        <v>196</v>
      </c>
      <c r="H45" s="1" t="s">
        <v>197</v>
      </c>
      <c r="I45" s="1" t="s">
        <v>201</v>
      </c>
      <c r="J45" s="1" t="s">
        <v>29</v>
      </c>
      <c r="K45" s="1" t="s">
        <v>201</v>
      </c>
      <c r="L45" s="1" t="s">
        <v>201</v>
      </c>
      <c r="M45" s="1" t="s">
        <v>200</v>
      </c>
      <c r="N45" s="1" t="s">
        <v>200</v>
      </c>
      <c r="O45" s="1" t="s">
        <v>201</v>
      </c>
      <c r="P45" s="1" t="s">
        <v>202</v>
      </c>
      <c r="Q45" s="1" t="s">
        <v>478</v>
      </c>
      <c r="R45" s="1" t="s">
        <v>204</v>
      </c>
      <c r="S45" s="1" t="s">
        <v>205</v>
      </c>
      <c r="T45" s="1" t="s">
        <v>206</v>
      </c>
    </row>
    <row r="46" s="1" customFormat="1" spans="1:20">
      <c r="A46" s="3">
        <v>15611383953</v>
      </c>
      <c r="B46" s="1" t="s">
        <v>479</v>
      </c>
      <c r="C46" s="1" t="s">
        <v>480</v>
      </c>
      <c r="D46" s="1" t="s">
        <v>481</v>
      </c>
      <c r="E46" s="1" t="s">
        <v>482</v>
      </c>
      <c r="F46" s="1" t="s">
        <v>192</v>
      </c>
      <c r="G46" s="1" t="s">
        <v>196</v>
      </c>
      <c r="H46" s="1" t="s">
        <v>197</v>
      </c>
      <c r="I46" s="1" t="s">
        <v>483</v>
      </c>
      <c r="J46" s="1" t="s">
        <v>29</v>
      </c>
      <c r="K46" s="1" t="s">
        <v>278</v>
      </c>
      <c r="L46" s="1" t="s">
        <v>278</v>
      </c>
      <c r="M46" s="1" t="s">
        <v>200</v>
      </c>
      <c r="N46" s="1" t="s">
        <v>200</v>
      </c>
      <c r="O46" s="1" t="s">
        <v>201</v>
      </c>
      <c r="P46" s="1" t="s">
        <v>202</v>
      </c>
      <c r="Q46" s="1" t="s">
        <v>484</v>
      </c>
      <c r="R46" s="1" t="s">
        <v>204</v>
      </c>
      <c r="S46" s="1" t="s">
        <v>205</v>
      </c>
      <c r="T46" s="1" t="s">
        <v>206</v>
      </c>
    </row>
    <row r="47" s="1" customFormat="1" spans="1:20">
      <c r="A47" s="3">
        <v>15336408371</v>
      </c>
      <c r="B47" s="1" t="s">
        <v>485</v>
      </c>
      <c r="C47" s="1" t="s">
        <v>486</v>
      </c>
      <c r="D47" s="1" t="s">
        <v>487</v>
      </c>
      <c r="E47" s="1" t="s">
        <v>488</v>
      </c>
      <c r="F47" s="1" t="s">
        <v>192</v>
      </c>
      <c r="G47" s="1" t="s">
        <v>196</v>
      </c>
      <c r="H47" s="1" t="s">
        <v>197</v>
      </c>
      <c r="I47" s="1" t="s">
        <v>201</v>
      </c>
      <c r="J47" s="1" t="s">
        <v>29</v>
      </c>
      <c r="K47" s="1" t="s">
        <v>201</v>
      </c>
      <c r="L47" s="1" t="s">
        <v>201</v>
      </c>
      <c r="M47" s="1" t="s">
        <v>200</v>
      </c>
      <c r="N47" s="1" t="s">
        <v>200</v>
      </c>
      <c r="O47" s="1" t="s">
        <v>201</v>
      </c>
      <c r="P47" s="1" t="s">
        <v>202</v>
      </c>
      <c r="Q47" s="1" t="s">
        <v>489</v>
      </c>
      <c r="R47" s="1" t="s">
        <v>204</v>
      </c>
      <c r="S47" s="1" t="s">
        <v>205</v>
      </c>
      <c r="T47" s="1" t="s">
        <v>206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2021-09-02T02:08:00Z</dcterms:created>
  <dcterms:modified xsi:type="dcterms:W3CDTF">2021-09-03T02:54:00Z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7383379598A549E482259A4BDF2B6D30</vt:lpwstr>
  </property>
  <property fmtid="{D5CDD505-2E9C-101B-9397-08002B2CF9AE}" pid="3" name="KSOProductBuildVer">
    <vt:lpwstr>2052-11.1.0.10503</vt:lpwstr>
  </property>
</Properties>
</file>