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<sst xmlns="http://schemas.openxmlformats.org/spreadsheetml/2006/main" count="1431" uniqueCount="367">
  <si>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</si>
  <si>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</si>
  <si>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</si>
  <si>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</si>
  <si>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</si>
  <si>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</si>
  <si>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</si>
  <si>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</si>
  <si>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</si>
  <si>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</si>
  <si>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</si>
  <si>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</si>
  <si>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</si>
  <si>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</si>
  <si>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</si>
  <si>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</si>
  <si>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</si>
  <si>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</si>
  <si>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</si>
  <si>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</si>
  <si>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</si>
  <si>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</si>
  <si>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</si>
  <si>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</si>
  <si>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</si>
  <si>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</si>
  <si>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</si>
  <si>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[香港]M1酒店(M1 Hotel)(64185294)</t>
  </si>
  <si>
    <t>标准客房&lt;双人入住&gt;&lt;内宾&gt;&lt;预付&gt;&lt;无早&gt;</t>
  </si>
  <si>
    <t>CNY</t>
  </si>
  <si>
    <t>ZHAO/SIKUN</t>
  </si>
  <si>
    <t>CA11323210903CNY</t>
  </si>
  <si>
    <t>未提现</t>
  </si>
  <si>
    <t>携程开票</t>
  </si>
  <si>
    <t>[北京]康福瑞连锁酒店(北京学院南路店)(46092895)</t>
  </si>
  <si>
    <t>商务双床间&lt;双人入住&gt;&lt;内宾&gt;&lt;预付&gt;&lt;无早&gt;</t>
  </si>
  <si>
    <t>诸九胜</t>
  </si>
  <si>
    <t>[广州]诺盟国际公寓(广州北京路捷登都会店)(60986738)</t>
  </si>
  <si>
    <t>商务远景大床房&lt;双人入住&gt;&lt;内宾&gt;&lt;预付&gt;&lt;无早&gt;</t>
  </si>
  <si>
    <t>钟慈兰</t>
  </si>
  <si>
    <t>[太原]IU酒店(太原长风西街万象城店)(71451084)</t>
  </si>
  <si>
    <t>小U精致大床房&lt;双人入住&gt;&lt;内宾&gt;&lt;预付&gt;&lt;无早&gt;</t>
  </si>
  <si>
    <t>王程旭</t>
  </si>
  <si>
    <t>[广州]广州阳光酒店(64185331)</t>
  </si>
  <si>
    <t>高级大床房&lt;双人入住&gt;&lt;内宾&gt;&lt;预付&gt;&lt;无早&gt;</t>
  </si>
  <si>
    <t>臧宝芬</t>
  </si>
  <si>
    <t>取消</t>
  </si>
  <si>
    <t>[保定]悦为智酒店(保定高新区保百购物广场店)(71638183)</t>
  </si>
  <si>
    <t>智享轻奢房&lt;双人入住&gt;&lt;内宾&gt;&lt;预付&gt;&lt;无早&gt;</t>
  </si>
  <si>
    <t>陈泽宁</t>
  </si>
  <si>
    <t>李博</t>
  </si>
  <si>
    <t>[息县]尚客优酒店（息县产业园区店）(73259609)</t>
  </si>
  <si>
    <t>商务双床房&lt;双人入住&gt;&lt;内宾&gt;&lt;预付&gt;&lt;双早&gt;</t>
  </si>
  <si>
    <t>刘建伟,任国彬</t>
  </si>
  <si>
    <t>[天台]格林豪泰(天台客运中心店)(75522169)</t>
  </si>
  <si>
    <t>大床房&lt;双人入住&gt;&lt;内宾&gt;&lt;预付&gt;&lt;无早&gt;</t>
  </si>
  <si>
    <t>李坤</t>
  </si>
  <si>
    <t>[广州]骏怡连锁酒店(钟落潭地铁站庆达广场店)(71988461)</t>
  </si>
  <si>
    <t>雅致双床房&lt;双人入住&gt;&lt;内宾&gt;&lt;预付&gt;&lt;无早&gt;</t>
  </si>
  <si>
    <t>廖旭升</t>
  </si>
  <si>
    <t>[东莞]东莞会展国际大酒店(71451806)</t>
  </si>
  <si>
    <t>豪华单人房&lt;内宾&gt;&lt;双人入住&gt;&lt;预付&gt;&lt;双早&gt;</t>
  </si>
  <si>
    <t>王福明</t>
  </si>
  <si>
    <t>王洪涛</t>
  </si>
  <si>
    <t>[恩施市]城市便捷酒店(恩施金港百佳广场店)(71583283)</t>
  </si>
  <si>
    <t>商务双床房&lt;双人入住&gt;&lt;内宾&gt;&lt;预付&gt;&lt;无早&gt;</t>
  </si>
  <si>
    <t>庄琼</t>
  </si>
  <si>
    <t>雅致大床房&lt;双人入住&gt;&lt;内宾&gt;&lt;预付&gt;&lt;双早&gt;</t>
  </si>
  <si>
    <t>马尚尚</t>
  </si>
  <si>
    <t>程锦,李岩</t>
  </si>
  <si>
    <t>[北京]喆啡酒店(北京中关村人民大学地铁站店)(64223441)</t>
  </si>
  <si>
    <t>啡凡豪华双床房&lt;内宾&gt;&lt;双人入住&gt;&lt;预付&gt;&lt;无早&gt;</t>
  </si>
  <si>
    <t>马英智</t>
  </si>
  <si>
    <t>[上海]维也纳酒店(上海长兴岛店)(79021170)</t>
  </si>
  <si>
    <t>豪华大床房&lt;双人入住&gt;&lt;内宾&gt;&lt;预付&gt;&lt;无早&gt;</t>
  </si>
  <si>
    <t>聂赫然</t>
  </si>
  <si>
    <t>[洪湖]骏怡连锁酒店(湖北荆州洪湖宝安商业广场店)(79024613)</t>
  </si>
  <si>
    <t>李秋波</t>
  </si>
  <si>
    <t>[武汉]希岸酒店(武汉天河机场店)(71010716)</t>
  </si>
  <si>
    <t>颜值Lab&lt;双人入住&gt;&lt;内宾&gt;&lt;预付&gt;&lt;无早&gt;</t>
  </si>
  <si>
    <t>王凌宇</t>
  </si>
  <si>
    <t>高级双床房&lt;双人入住&gt;&lt;内宾&gt;&lt;预付&gt;&lt;双早&gt;</t>
  </si>
  <si>
    <t>王磊,张蕾</t>
  </si>
  <si>
    <t>[乳山]橙客连锁酒店（乳山青山路店）(79024467)</t>
  </si>
  <si>
    <t>刘汉祥</t>
  </si>
  <si>
    <t>[兰州]IU酒店(兰州新区机场瑞岭国际店)(73268253)</t>
  </si>
  <si>
    <t>小U舒适大床房&lt;双人入住&gt;&lt;内宾&gt;&lt;预付&gt;&lt;无早&gt;</t>
  </si>
  <si>
    <t>臧振娟,臧金河</t>
  </si>
  <si>
    <t>周水柏,刘军强,周易琳</t>
  </si>
  <si>
    <t>[上海]锦江之星品尚(上海川沙地铁站旅游度假区店)(46117442)</t>
  </si>
  <si>
    <t>商务房C&lt;双人入住&gt;&lt;内宾&gt;&lt;预付&gt;&lt;无早&gt;</t>
  </si>
  <si>
    <t>张天寿</t>
  </si>
  <si>
    <t>谢金龙</t>
  </si>
  <si>
    <t>[礼县]尚客优酒店（礼县铭峰鹭岛国际店）(79025537)</t>
  </si>
  <si>
    <t>精品双床房&lt;双人入住&gt;&lt;内宾&gt;&lt;预付&gt;&lt;无早&gt;</t>
  </si>
  <si>
    <t>马天东</t>
  </si>
  <si>
    <t>商务大床房&lt;双人入住&gt;&lt;内宾&gt;&lt;预付&gt;&lt;无早&gt;</t>
  </si>
  <si>
    <t>王科</t>
  </si>
  <si>
    <t>[宜昌]国宾半岛酒店（宜昌水悦城店）(69142480)</t>
  </si>
  <si>
    <t>殷文波,张霞</t>
  </si>
  <si>
    <t>[长沙县]城市便捷酒店(长沙县龙塘土桥地铁站店)(77191531)</t>
  </si>
  <si>
    <t>彭正雄</t>
  </si>
  <si>
    <t>[阜阳]贝壳酒店(阜阳颍河东路店)(77382343)</t>
  </si>
  <si>
    <t>牛大宾</t>
  </si>
  <si>
    <t>[福州]锦江之星风尚(福州宜家鼓山店)(65976734)</t>
  </si>
  <si>
    <t>商务标准房a&lt;双人入住&gt;&lt;内宾&gt;&lt;预付&gt;&lt;无早&gt;</t>
  </si>
  <si>
    <t>郭淑芬,陈小庄</t>
  </si>
  <si>
    <t>[宜川]尚客优精选酒店(宜川壶口店)(71990252)</t>
  </si>
  <si>
    <t>豪华双床房&lt;双人入住&gt;&lt;内宾&gt;&lt;预付&gt;&lt;无早&gt;</t>
  </si>
  <si>
    <t>宋珺,李腾云</t>
  </si>
  <si>
    <t>惠利杰</t>
  </si>
  <si>
    <t>石雨豪,李琦</t>
  </si>
  <si>
    <t>邓睿</t>
  </si>
  <si>
    <t>[叶城]IU酒店(叶城315国道蓝桥店)(71450852)</t>
  </si>
  <si>
    <t>小U超级双床房&lt;双人入住&gt;&lt;内宾&gt;&lt;预付&gt;&lt;无早&gt;</t>
  </si>
  <si>
    <t>张磊</t>
  </si>
  <si>
    <t>[厦门]厦门海沧融信华邑酒店(46117824)</t>
  </si>
  <si>
    <t>华邑海景房&lt;双人入住&gt;&lt;内宾&gt;&lt;预付&gt;&lt;双早&gt;</t>
  </si>
  <si>
    <t>纪贤炎</t>
  </si>
  <si>
    <t>[太湖]格林豪泰(太湖文博园店)(60985734)</t>
  </si>
  <si>
    <t>商务大床房&lt;双人入住&gt;&lt;内宾&gt;&lt;预付&gt;&lt;双早&gt;</t>
  </si>
  <si>
    <t>张振彪</t>
  </si>
  <si>
    <t>豪华大床房&lt;双人入住&gt;&lt;内宾&gt;&lt;预付&gt;&lt;双早&gt;</t>
  </si>
  <si>
    <t>高兆飞</t>
  </si>
  <si>
    <t>[吉首]湘西皇冠假日酒店(60983499)</t>
  </si>
  <si>
    <t>皇冠高级大床房&lt;双人入住&gt;&lt;内宾&gt;&lt;预付&gt;&lt;无早&gt;</t>
  </si>
  <si>
    <t>彭佐英</t>
  </si>
  <si>
    <t>[揭阳]维也纳国际酒店(揭阳阳美玉都店)(79028406)</t>
  </si>
  <si>
    <t>刘洁玉</t>
  </si>
  <si>
    <t>[成都]轻住·悦享酒店(成都火车北站店)(79026405)</t>
  </si>
  <si>
    <t>悦享高级大床房&lt;双人入住&gt;&lt;内宾&gt;&lt;预付&gt;&lt;无早&gt;</t>
  </si>
  <si>
    <t>张卓荣</t>
  </si>
  <si>
    <t>[西安]如家驿居酒店(西安长安广场北路大学城店)(78095376)</t>
  </si>
  <si>
    <t>简媛</t>
  </si>
  <si>
    <t>[成都]7天酒店(成都双流广场地铁站塔桥路店)(71451126)</t>
  </si>
  <si>
    <t>精选大床房&lt;双人入住&gt;&lt;内宾&gt;&lt;预付&gt;&lt;无早&gt;</t>
  </si>
  <si>
    <t>黄建</t>
  </si>
  <si>
    <t>[侯马]尚客优精选酒店(侯马新田广场中心街店)(74988699)</t>
  </si>
  <si>
    <t>三人间&lt;双人入住&gt;&lt;内宾&gt;&lt;预付&gt;&lt;无早&gt;</t>
  </si>
  <si>
    <t>贾新磊</t>
  </si>
  <si>
    <t>[柳州]城市便捷酒店(柳州荣军路店)(72814538)</t>
  </si>
  <si>
    <t>标准大床房&lt;双人入住&gt;&lt;内宾&gt;&lt;预付&gt;&lt;无早&gt;</t>
  </si>
  <si>
    <t>王亮</t>
  </si>
  <si>
    <t>[南昌]城市便捷酒店(南昌滕王阁地铁站店)(71586507)</t>
  </si>
  <si>
    <t>林顺明</t>
  </si>
  <si>
    <t>[北京]布丁酒店(北京首都机场店)(73284131)</t>
  </si>
  <si>
    <t>单人房&lt;双人入住&gt;&lt;内宾&gt;&lt;预付&gt;&lt;无早&gt;</t>
  </si>
  <si>
    <t>程天禄</t>
  </si>
  <si>
    <t>[西安]西安万丽酒店(54627227)</t>
  </si>
  <si>
    <t>豪华双床房&lt;双人入住&gt;&lt;中宾&gt;&lt;预付&gt;&lt;无早&gt;</t>
  </si>
  <si>
    <t>段乾龙</t>
  </si>
  <si>
    <t>[通道]尚客优酒店(怀化通道县汽车站店 )(79021247)</t>
  </si>
  <si>
    <t>陈代翔</t>
  </si>
  <si>
    <t>调整</t>
  </si>
  <si>
    <t>[上海]宜必思酒店(上海新虹桥店)(64184885)</t>
  </si>
  <si>
    <t>潘微</t>
  </si>
  <si>
    <t>[深圳]麗枫酒店(深圳西丽地铁站店)(63418499)</t>
  </si>
  <si>
    <t>商务双床房&lt;内宾&gt;&lt;双人入住&gt;&lt;预付&gt;&lt;无早&gt;</t>
  </si>
  <si>
    <t>杨杨</t>
  </si>
  <si>
    <t>[东莞]尚客优酒店（东莞大朗城轨站店）(73295738)</t>
  </si>
  <si>
    <t>高级双床间&lt;双人入住&gt;&lt;内宾&gt;&lt;预付&gt;&lt;无早&gt;</t>
  </si>
  <si>
    <t>江子巍</t>
  </si>
  <si>
    <t>，</t>
  </si>
  <si>
    <t>本期收回176元</t>
  </si>
  <si>
    <t>A210903093951481</t>
  </si>
  <si>
    <t>CNY / HKD 当前参考汇率: 1.205313009</t>
  </si>
  <si>
    <t>总计：20603.05 CNY/
24833.12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</si>
  <si>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</si>
  <si>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</si>
  <si>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</si>
  <si>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</si>
  <si>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</si>
  <si>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</si>
  <si>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</si>
  <si>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</si>
  <si>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</si>
  <si>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</si>
  <si>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</si>
  <si>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</si>
  <si>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</si>
  <si>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</si>
  <si>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</si>
  <si>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</si>
  <si>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</si>
  <si>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2021-08-30</t>
  </si>
  <si>
    <t>2237797</t>
  </si>
  <si>
    <t>尚客优酒店</t>
  </si>
  <si>
    <t>2021-08-31</t>
  </si>
  <si>
    <t>退房日月结</t>
  </si>
  <si>
    <t>172.39</t>
  </si>
  <si>
    <t>RMB</t>
  </si>
  <si>
    <t>0</t>
  </si>
  <si>
    <t>0.00</t>
  </si>
  <si>
    <t>携程汇智国内直连</t>
  </si>
  <si>
    <t>2021-08-30 23:29:27</t>
  </si>
  <si>
    <t>否</t>
  </si>
  <si>
    <t>汇智国际旅游发展有限公司</t>
  </si>
  <si>
    <t>直连</t>
  </si>
  <si>
    <t>2237794</t>
  </si>
  <si>
    <t>西安万丽酒店</t>
  </si>
  <si>
    <t>537.67</t>
  </si>
  <si>
    <t>2021-08-30 23:17:24</t>
  </si>
  <si>
    <t>2237767</t>
  </si>
  <si>
    <t>城市便捷酒店(南昌滕王阁地铁站店)</t>
  </si>
  <si>
    <t>147.54</t>
  </si>
  <si>
    <t>2021-08-30 22:41:51</t>
  </si>
  <si>
    <t>2237742</t>
  </si>
  <si>
    <t>尚客优酒店（侯马中心街新田广场店）</t>
  </si>
  <si>
    <t>204.35</t>
  </si>
  <si>
    <t>2021-08-30 22:22:19</t>
  </si>
  <si>
    <t>2237741</t>
  </si>
  <si>
    <t>7天酒店(成都双流广场地铁站塔桥路店)</t>
  </si>
  <si>
    <t>135.43</t>
  </si>
  <si>
    <t>2021-08-30 22:19:37</t>
  </si>
  <si>
    <t>2237730</t>
  </si>
  <si>
    <t>驿居酒店（西安长安广场北路大学城店）</t>
  </si>
  <si>
    <t>141.25</t>
  </si>
  <si>
    <t>2021-08-30 22:09:51</t>
  </si>
  <si>
    <t>2237717</t>
  </si>
  <si>
    <t>悦享酒店(成都火车北站店)</t>
  </si>
  <si>
    <t>155.30</t>
  </si>
  <si>
    <t>2021-08-30 21:56:53</t>
  </si>
  <si>
    <t>2237579</t>
  </si>
  <si>
    <t>维也纳国际酒店(揭阳阳美玉都店)</t>
  </si>
  <si>
    <t>304.66</t>
  </si>
  <si>
    <t>2021-08-30 20:13:07</t>
  </si>
  <si>
    <t>2237566</t>
  </si>
  <si>
    <t>湘西皇冠假日酒店</t>
  </si>
  <si>
    <t>285.07</t>
  </si>
  <si>
    <t>2021-08-30 20:03:45</t>
  </si>
  <si>
    <t>2237545</t>
  </si>
  <si>
    <t>东莞会展国际大酒店</t>
  </si>
  <si>
    <t>513.00</t>
  </si>
  <si>
    <t>2021-08-30 19:48:20</t>
  </si>
  <si>
    <t>2237529</t>
  </si>
  <si>
    <t>格林豪泰(太湖文博园店)</t>
  </si>
  <si>
    <t>191.73</t>
  </si>
  <si>
    <t>2021-08-30 19:38:58</t>
  </si>
  <si>
    <t>2237514</t>
  </si>
  <si>
    <t>厦门海沧融信华邑酒店</t>
  </si>
  <si>
    <t>726.03</t>
  </si>
  <si>
    <t>2021-08-30 19:22:23</t>
  </si>
  <si>
    <t>2237508</t>
  </si>
  <si>
    <t>IU酒店(叶城315国道蓝桥店)</t>
  </si>
  <si>
    <t>162.35</t>
  </si>
  <si>
    <t>2021-08-30 19:17:41</t>
  </si>
  <si>
    <t>2237470</t>
  </si>
  <si>
    <t>橙客连锁酒店（乳山青山路店）</t>
  </si>
  <si>
    <t>125.86</t>
  </si>
  <si>
    <t>2021-08-30 18:50:44</t>
  </si>
  <si>
    <t>2237449</t>
  </si>
  <si>
    <t>尚客优精选酒店(宜川壶口店)</t>
  </si>
  <si>
    <t>260.86</t>
  </si>
  <si>
    <t>2021-08-30 18:28:23</t>
  </si>
  <si>
    <t>2237447</t>
  </si>
  <si>
    <t>2021-08-30 18:27:14</t>
  </si>
  <si>
    <t>2237445</t>
  </si>
  <si>
    <t>2021-08-30 18:25:49</t>
  </si>
  <si>
    <t>2237420</t>
  </si>
  <si>
    <t>锦江之星风尚(福州福马路鼓山店)</t>
  </si>
  <si>
    <t>442.86</t>
  </si>
  <si>
    <t>2021-08-30 18:08:05</t>
  </si>
  <si>
    <t>2237392</t>
  </si>
  <si>
    <t>贝壳酒店（阜阳颍河东路店）</t>
  </si>
  <si>
    <t>117.17</t>
  </si>
  <si>
    <t>2021-08-30 17:43:17</t>
  </si>
  <si>
    <t>2237363</t>
  </si>
  <si>
    <t>城市便捷酒店(长沙县龙塘土桥地铁站店)</t>
  </si>
  <si>
    <t>141.09</t>
  </si>
  <si>
    <t>2021-08-30 17:22:32</t>
  </si>
  <si>
    <t>2237333</t>
  </si>
  <si>
    <t>骏怡连锁酒店(湖北荆州洪湖宝安商业广场店)</t>
  </si>
  <si>
    <t>124.85</t>
  </si>
  <si>
    <t>2021-08-30 16:42:48</t>
  </si>
  <si>
    <t>2237327</t>
  </si>
  <si>
    <t>尚客优酒店（礼县铭峰鹭岛国际店）</t>
  </si>
  <si>
    <t>167.48</t>
  </si>
  <si>
    <t>2021-08-30 16:40:26</t>
  </si>
  <si>
    <t>2237324</t>
  </si>
  <si>
    <t>462.04</t>
  </si>
  <si>
    <t>2021-08-30 16:36:54</t>
  </si>
  <si>
    <t>2237300</t>
  </si>
  <si>
    <t>锦江之星品尚(上海川沙地铁站旅游度假区店)</t>
  </si>
  <si>
    <t>249.95</t>
  </si>
  <si>
    <t>2021-08-30 16:01:28</t>
  </si>
  <si>
    <t>2237285</t>
  </si>
  <si>
    <t>1373.76</t>
  </si>
  <si>
    <t>2021-08-30 15:43:59</t>
  </si>
  <si>
    <t>2237244</t>
  </si>
  <si>
    <t>IU酒店(兰州新区机场瑞岭国际店)</t>
  </si>
  <si>
    <t>422.00</t>
  </si>
  <si>
    <t>2021-08-30 14:51:49</t>
  </si>
  <si>
    <t>2237209</t>
  </si>
  <si>
    <t>2021-08-30 14:09:12</t>
  </si>
  <si>
    <t>2237190</t>
  </si>
  <si>
    <t>814.84</t>
  </si>
  <si>
    <t>2021-08-30 13:46:11</t>
  </si>
  <si>
    <t>2237157</t>
  </si>
  <si>
    <t>希岸酒店(武汉天河机场店)</t>
  </si>
  <si>
    <t>270.99</t>
  </si>
  <si>
    <t>2021-08-30 13:08:18</t>
  </si>
  <si>
    <t>2237115</t>
  </si>
  <si>
    <t>132.97</t>
  </si>
  <si>
    <t>2021-08-30 12:22:31</t>
  </si>
  <si>
    <t>2237084</t>
  </si>
  <si>
    <t>维也纳酒店(上海长兴岛店)</t>
  </si>
  <si>
    <t>291.76</t>
  </si>
  <si>
    <t>2021-08-30 11:46:59</t>
  </si>
  <si>
    <t>2237072</t>
  </si>
  <si>
    <t>喆啡酒店(北京中关村人民大学地铁站店)</t>
  </si>
  <si>
    <t>536.09</t>
  </si>
  <si>
    <t>2021-08-30 11:32:38</t>
  </si>
  <si>
    <t>2237067</t>
  </si>
  <si>
    <t>城市便捷恩施金港百佳广场店</t>
  </si>
  <si>
    <t>436.78</t>
  </si>
  <si>
    <t>2021-08-30 11:28:44</t>
  </si>
  <si>
    <t>2237060</t>
  </si>
  <si>
    <t>悦为智酒店(保定高新区保百购物广场店)</t>
  </si>
  <si>
    <t>231.87</t>
  </si>
  <si>
    <t>2021-08-30 11:22:44</t>
  </si>
  <si>
    <t>2236974</t>
  </si>
  <si>
    <t>457.92</t>
  </si>
  <si>
    <t>2021-08-30 09:27:49</t>
  </si>
  <si>
    <t>2236973</t>
  </si>
  <si>
    <t>2021-08-30 09:26:30</t>
  </si>
  <si>
    <t>2021-08-29</t>
  </si>
  <si>
    <t>2236542</t>
  </si>
  <si>
    <t>骏怡连锁酒店(广州钟落潭地铁站店)</t>
  </si>
  <si>
    <t>118.76</t>
  </si>
  <si>
    <t>2021-08-29 18:21:56</t>
  </si>
  <si>
    <t>2236321</t>
  </si>
  <si>
    <t>格林豪泰(天台客运中心店)</t>
  </si>
  <si>
    <t>267.16</t>
  </si>
  <si>
    <t>2021-08-29 13:09:58</t>
  </si>
  <si>
    <t>2021-08-28</t>
  </si>
  <si>
    <t>2235888</t>
  </si>
  <si>
    <t>尚客优酒店（息县产业园区店）</t>
  </si>
  <si>
    <t>365.40</t>
  </si>
  <si>
    <t>2021-08-28 20:25:11</t>
  </si>
  <si>
    <t>2021-08-27</t>
  </si>
  <si>
    <t>2234819</t>
  </si>
  <si>
    <t>306.27</t>
  </si>
  <si>
    <t>2021-08-27 18:11:26</t>
  </si>
  <si>
    <t>2234376</t>
  </si>
  <si>
    <t>1000.50</t>
  </si>
  <si>
    <t>2021-08-27 08:58:03</t>
  </si>
  <si>
    <t>2021-08-25</t>
  </si>
  <si>
    <t>2232068</t>
  </si>
  <si>
    <t>IU酒店(太原长风西街千峰南路店)</t>
  </si>
  <si>
    <t>924.06</t>
  </si>
  <si>
    <t>2021-08-25 01:34:47</t>
  </si>
  <si>
    <t>2232044</t>
  </si>
  <si>
    <t>诺盟国际公寓(广州北京路捷登都会店)</t>
  </si>
  <si>
    <t>1293.35</t>
  </si>
  <si>
    <t>2021-08-25 00:33:00</t>
  </si>
  <si>
    <t>2021-08-21</t>
  </si>
  <si>
    <t>2228766</t>
  </si>
  <si>
    <t>康福瑞连锁酒店(北京学院南路店)</t>
  </si>
  <si>
    <t>898.52</t>
  </si>
  <si>
    <t>2021-08-21 11:17:33</t>
  </si>
  <si>
    <t>2021-08-12</t>
  </si>
  <si>
    <t>2221867</t>
  </si>
  <si>
    <t>M1酒店</t>
  </si>
  <si>
    <t>ZHAO SIKUN</t>
  </si>
  <si>
    <t>2021-08-24</t>
  </si>
  <si>
    <t>2772.75</t>
  </si>
  <si>
    <t>2021-08-12 18:11:23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</si>
</sst>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16057546049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44432</v>
      </c>
      <c r="G2" s="5">
        <v>44439</v>
      </c>
      <c r="H2" s="4">
        <v>1</v>
      </c>
      <c r="I2" s="4">
        <v>7</v>
      </c>
      <c r="J2" s="4">
        <v>7</v>
      </c>
      <c r="K2" s="4" t="s">
        <v>29</v>
      </c>
      <c r="L2" s="4">
        <v>2772.75</v>
      </c>
      <c r="M2" s="4">
        <v>2772.75</v>
      </c>
      <c r="N2" s="4" t="s">
        <v>30</v>
      </c>
      <c r="O2" s="4" t="s">
        <v>31</v>
      </c>
      <c r="P2" s="4" t="s">
        <v>32</v>
      </c>
      <c r="Q2" s="4">
        <v>0</v>
      </c>
      <c r="R2" s="6">
        <v>44420</v>
      </c>
      <c r="S2" s="5">
        <v>44442</v>
      </c>
      <c r="T2" s="4" t="s">
        <v>33</v>
      </c>
      <c r="U2" s="4">
        <v>2772.75</v>
      </c>
      <c r="V2" s="4">
        <v>0</v>
      </c>
      <c r="W2" s="4">
        <v>0</v>
      </c>
      <c r="X2" s="4">
        <v>2221867</v>
      </c>
    </row>
    <row r="3" s="4" customFormat="1" spans="1:24">
      <c r="A3" s="4">
        <v>16108706552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44437</v>
      </c>
      <c r="G3" s="5">
        <v>44439</v>
      </c>
      <c r="H3" s="4">
        <v>1</v>
      </c>
      <c r="I3" s="4">
        <v>2</v>
      </c>
      <c r="J3" s="4">
        <v>2</v>
      </c>
      <c r="K3" s="4" t="s">
        <v>29</v>
      </c>
      <c r="L3" s="4">
        <v>898.52</v>
      </c>
      <c r="M3" s="4">
        <v>898.52</v>
      </c>
      <c r="N3" s="4" t="s">
        <v>36</v>
      </c>
      <c r="O3" s="4" t="s">
        <v>31</v>
      </c>
      <c r="P3" s="4" t="s">
        <v>32</v>
      </c>
      <c r="Q3" s="4">
        <v>0</v>
      </c>
      <c r="R3" s="6">
        <v>44429</v>
      </c>
      <c r="S3" s="5">
        <v>44442</v>
      </c>
      <c r="T3" s="4" t="s">
        <v>33</v>
      </c>
      <c r="U3" s="4">
        <v>898.52</v>
      </c>
      <c r="V3" s="4">
        <v>0</v>
      </c>
      <c r="W3" s="4">
        <v>0</v>
      </c>
      <c r="X3" s="4">
        <v>2228766</v>
      </c>
    </row>
    <row r="4" s="4" customFormat="1" spans="1:24">
      <c r="A4" s="4">
        <v>16129718016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44433</v>
      </c>
      <c r="G4" s="5">
        <v>44439</v>
      </c>
      <c r="H4" s="4">
        <v>1</v>
      </c>
      <c r="I4" s="4">
        <v>6</v>
      </c>
      <c r="J4" s="4">
        <v>6</v>
      </c>
      <c r="K4" s="4" t="s">
        <v>29</v>
      </c>
      <c r="L4" s="4">
        <v>1293.35</v>
      </c>
      <c r="M4" s="4">
        <v>1293.35</v>
      </c>
      <c r="N4" s="4" t="s">
        <v>39</v>
      </c>
      <c r="O4" s="4" t="s">
        <v>31</v>
      </c>
      <c r="P4" s="4" t="s">
        <v>32</v>
      </c>
      <c r="Q4" s="4">
        <v>0</v>
      </c>
      <c r="R4" s="6">
        <v>44433</v>
      </c>
      <c r="S4" s="5">
        <v>44442</v>
      </c>
      <c r="T4" s="4" t="s">
        <v>33</v>
      </c>
      <c r="U4" s="4">
        <v>1293.35</v>
      </c>
      <c r="V4" s="4">
        <v>0</v>
      </c>
      <c r="W4" s="4">
        <v>0</v>
      </c>
      <c r="X4" s="4">
        <v>2232044</v>
      </c>
    </row>
    <row r="5" s="4" customFormat="1" spans="1:24">
      <c r="A5" s="4">
        <v>16129818220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44433</v>
      </c>
      <c r="G5" s="5">
        <v>44439</v>
      </c>
      <c r="H5" s="4">
        <v>1</v>
      </c>
      <c r="I5" s="4">
        <v>6</v>
      </c>
      <c r="J5" s="4">
        <v>6</v>
      </c>
      <c r="K5" s="4" t="s">
        <v>29</v>
      </c>
      <c r="L5" s="4">
        <v>924.06</v>
      </c>
      <c r="M5" s="4">
        <v>924.06</v>
      </c>
      <c r="N5" s="4" t="s">
        <v>42</v>
      </c>
      <c r="O5" s="4" t="s">
        <v>31</v>
      </c>
      <c r="P5" s="4" t="s">
        <v>32</v>
      </c>
      <c r="Q5" s="4">
        <v>0</v>
      </c>
      <c r="R5" s="6">
        <v>44433</v>
      </c>
      <c r="S5" s="5">
        <v>44442</v>
      </c>
      <c r="T5" s="4" t="s">
        <v>33</v>
      </c>
      <c r="U5" s="4">
        <v>924.06</v>
      </c>
      <c r="V5" s="4">
        <v>0</v>
      </c>
      <c r="W5" s="4">
        <v>0</v>
      </c>
      <c r="X5" s="4">
        <v>2232068</v>
      </c>
    </row>
    <row r="6" s="4" customFormat="1" spans="1:24">
      <c r="A6" s="4">
        <v>16138217833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44435</v>
      </c>
      <c r="G6" s="5">
        <v>44439</v>
      </c>
      <c r="H6" s="4">
        <v>1</v>
      </c>
      <c r="I6" s="4">
        <v>4</v>
      </c>
      <c r="J6" s="4">
        <v>4</v>
      </c>
      <c r="K6" s="4" t="s">
        <v>29</v>
      </c>
      <c r="L6" s="4">
        <v>1834.28</v>
      </c>
      <c r="M6" s="4">
        <v>1834.28</v>
      </c>
      <c r="N6" s="4" t="s">
        <v>45</v>
      </c>
      <c r="O6" s="4" t="s">
        <v>31</v>
      </c>
      <c r="P6" s="4" t="s">
        <v>32</v>
      </c>
      <c r="Q6" s="4">
        <v>0</v>
      </c>
      <c r="R6" s="6">
        <v>44434</v>
      </c>
      <c r="S6" s="5">
        <v>44442</v>
      </c>
      <c r="T6" s="4" t="s">
        <v>33</v>
      </c>
      <c r="U6" s="4">
        <v>1834.28</v>
      </c>
      <c r="V6" s="4">
        <v>0</v>
      </c>
      <c r="W6" s="4">
        <v>0</v>
      </c>
      <c r="X6" s="4">
        <v>2233196</v>
      </c>
    </row>
    <row r="7" s="4" customFormat="1" spans="1:24">
      <c r="A7" s="4">
        <v>16138217833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44435</v>
      </c>
      <c r="G7" s="5">
        <v>44439</v>
      </c>
      <c r="H7" s="4">
        <v>1</v>
      </c>
      <c r="I7" s="4">
        <v>4</v>
      </c>
      <c r="J7" s="4">
        <v>4</v>
      </c>
      <c r="K7" s="4" t="s">
        <v>29</v>
      </c>
      <c r="L7" s="4">
        <v>-1834.28</v>
      </c>
      <c r="M7" s="4">
        <v>-1834.28</v>
      </c>
      <c r="N7" s="4" t="s">
        <v>45</v>
      </c>
      <c r="O7" s="4" t="s">
        <v>31</v>
      </c>
      <c r="P7" s="4" t="s">
        <v>32</v>
      </c>
      <c r="Q7" s="4">
        <v>0</v>
      </c>
      <c r="R7" s="6">
        <v>44434</v>
      </c>
      <c r="S7" s="5">
        <v>44442</v>
      </c>
      <c r="T7" s="4" t="s">
        <v>33</v>
      </c>
      <c r="U7" s="4">
        <v>-1834.28</v>
      </c>
      <c r="V7" s="4">
        <v>0</v>
      </c>
      <c r="W7" s="4">
        <v>0</v>
      </c>
      <c r="X7" s="4">
        <v>2233196</v>
      </c>
    </row>
    <row r="8" s="4" customFormat="1" spans="1:24">
      <c r="A8" s="4">
        <v>16142750310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44435</v>
      </c>
      <c r="G8" s="5">
        <v>44439</v>
      </c>
      <c r="H8" s="4">
        <v>1</v>
      </c>
      <c r="I8" s="4">
        <v>4</v>
      </c>
      <c r="J8" s="4">
        <v>4</v>
      </c>
      <c r="K8" s="4" t="s">
        <v>29</v>
      </c>
      <c r="L8" s="4">
        <v>1000.5</v>
      </c>
      <c r="M8" s="4">
        <v>1000.5</v>
      </c>
      <c r="N8" s="4" t="s">
        <v>49</v>
      </c>
      <c r="O8" s="4" t="s">
        <v>31</v>
      </c>
      <c r="P8" s="4" t="s">
        <v>32</v>
      </c>
      <c r="Q8" s="4">
        <v>0</v>
      </c>
      <c r="R8" s="6">
        <v>44435</v>
      </c>
      <c r="S8" s="5">
        <v>44442</v>
      </c>
      <c r="T8" s="4" t="s">
        <v>33</v>
      </c>
      <c r="U8" s="4">
        <v>1000.5</v>
      </c>
      <c r="V8" s="4">
        <v>0</v>
      </c>
      <c r="W8" s="4">
        <v>0</v>
      </c>
      <c r="X8" s="4">
        <v>2234376</v>
      </c>
    </row>
    <row r="9" s="4" customFormat="1" spans="1:24">
      <c r="A9" s="4">
        <v>16149256244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44438</v>
      </c>
      <c r="G9" s="5">
        <v>44439</v>
      </c>
      <c r="H9" s="4">
        <v>1</v>
      </c>
      <c r="I9" s="4">
        <v>1</v>
      </c>
      <c r="J9" s="4">
        <v>1</v>
      </c>
      <c r="K9" s="4" t="s">
        <v>29</v>
      </c>
      <c r="L9" s="4">
        <v>306.27</v>
      </c>
      <c r="M9" s="4">
        <v>306.27</v>
      </c>
      <c r="N9" s="4" t="s">
        <v>50</v>
      </c>
      <c r="O9" s="4" t="s">
        <v>31</v>
      </c>
      <c r="P9" s="4" t="s">
        <v>32</v>
      </c>
      <c r="Q9" s="4">
        <v>0</v>
      </c>
      <c r="R9" s="6">
        <v>44435</v>
      </c>
      <c r="S9" s="5">
        <v>44442</v>
      </c>
      <c r="T9" s="4" t="s">
        <v>33</v>
      </c>
      <c r="U9" s="4">
        <v>306.27</v>
      </c>
      <c r="V9" s="4">
        <v>0</v>
      </c>
      <c r="W9" s="4">
        <v>0</v>
      </c>
      <c r="X9" s="4">
        <v>2234819</v>
      </c>
    </row>
    <row r="10" s="4" customFormat="1" spans="1:24">
      <c r="A10" s="4">
        <v>16154056022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44436</v>
      </c>
      <c r="G10" s="5">
        <v>44439</v>
      </c>
      <c r="H10" s="4">
        <v>1</v>
      </c>
      <c r="I10" s="4">
        <v>3</v>
      </c>
      <c r="J10" s="4">
        <v>3</v>
      </c>
      <c r="K10" s="4" t="s">
        <v>29</v>
      </c>
      <c r="L10" s="4">
        <v>365.4</v>
      </c>
      <c r="M10" s="4">
        <v>365.4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44436</v>
      </c>
      <c r="S10" s="5">
        <v>44442</v>
      </c>
      <c r="T10" s="4" t="s">
        <v>33</v>
      </c>
      <c r="U10" s="4">
        <v>365.4</v>
      </c>
      <c r="V10" s="4">
        <v>0</v>
      </c>
      <c r="W10" s="4">
        <v>0</v>
      </c>
      <c r="X10" s="4">
        <v>2235888</v>
      </c>
    </row>
    <row r="11" s="4" customFormat="1" spans="1:24">
      <c r="A11" s="4">
        <v>16161310173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44437</v>
      </c>
      <c r="G11" s="5">
        <v>44439</v>
      </c>
      <c r="H11" s="4">
        <v>1</v>
      </c>
      <c r="I11" s="4">
        <v>2</v>
      </c>
      <c r="J11" s="4">
        <v>2</v>
      </c>
      <c r="K11" s="4" t="s">
        <v>29</v>
      </c>
      <c r="L11" s="4">
        <v>267.16</v>
      </c>
      <c r="M11" s="4">
        <v>267.16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44437</v>
      </c>
      <c r="S11" s="5">
        <v>44442</v>
      </c>
      <c r="T11" s="4" t="s">
        <v>33</v>
      </c>
      <c r="U11" s="4">
        <v>267.16</v>
      </c>
      <c r="V11" s="4">
        <v>0</v>
      </c>
      <c r="W11" s="4">
        <v>0</v>
      </c>
      <c r="X11" s="4">
        <v>2236321</v>
      </c>
    </row>
    <row r="12" s="4" customFormat="1" spans="1:24">
      <c r="A12" s="4">
        <v>16162431620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44438</v>
      </c>
      <c r="G12" s="5">
        <v>44439</v>
      </c>
      <c r="H12" s="4">
        <v>1</v>
      </c>
      <c r="I12" s="4">
        <v>1</v>
      </c>
      <c r="J12" s="4">
        <v>1</v>
      </c>
      <c r="K12" s="4" t="s">
        <v>29</v>
      </c>
      <c r="L12" s="4">
        <v>118.76</v>
      </c>
      <c r="M12" s="4">
        <v>118.76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44437</v>
      </c>
      <c r="S12" s="5">
        <v>44442</v>
      </c>
      <c r="T12" s="4" t="s">
        <v>33</v>
      </c>
      <c r="U12" s="4">
        <v>118.76</v>
      </c>
      <c r="V12" s="4">
        <v>0</v>
      </c>
      <c r="W12" s="4">
        <v>0</v>
      </c>
      <c r="X12" s="4">
        <v>2236542</v>
      </c>
    </row>
    <row r="13" s="4" customFormat="1" spans="1:24">
      <c r="A13" s="4">
        <v>16164207800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44438</v>
      </c>
      <c r="G13" s="5">
        <v>44439</v>
      </c>
      <c r="H13" s="4">
        <v>1</v>
      </c>
      <c r="I13" s="4">
        <v>1</v>
      </c>
      <c r="J13" s="4">
        <v>1</v>
      </c>
      <c r="K13" s="4" t="s">
        <v>29</v>
      </c>
      <c r="L13" s="4">
        <v>457.92</v>
      </c>
      <c r="M13" s="4">
        <v>457.92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44438</v>
      </c>
      <c r="S13" s="5">
        <v>44442</v>
      </c>
      <c r="T13" s="4" t="s">
        <v>33</v>
      </c>
      <c r="U13" s="4">
        <v>457.92</v>
      </c>
      <c r="V13" s="4">
        <v>0</v>
      </c>
      <c r="W13" s="4">
        <v>0</v>
      </c>
      <c r="X13" s="4">
        <v>2236973</v>
      </c>
    </row>
    <row r="14" s="4" customFormat="1" spans="1:24">
      <c r="A14" s="4">
        <v>16164211087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44438</v>
      </c>
      <c r="G14" s="5">
        <v>44439</v>
      </c>
      <c r="H14" s="4">
        <v>1</v>
      </c>
      <c r="I14" s="4">
        <v>1</v>
      </c>
      <c r="J14" s="4">
        <v>1</v>
      </c>
      <c r="K14" s="4" t="s">
        <v>29</v>
      </c>
      <c r="L14" s="4">
        <v>457.92</v>
      </c>
      <c r="M14" s="4">
        <v>457.92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44438</v>
      </c>
      <c r="S14" s="5">
        <v>44442</v>
      </c>
      <c r="T14" s="4" t="s">
        <v>33</v>
      </c>
      <c r="U14" s="4">
        <v>457.92</v>
      </c>
      <c r="V14" s="4">
        <v>0</v>
      </c>
      <c r="W14" s="4">
        <v>0</v>
      </c>
      <c r="X14" s="4">
        <v>2236974</v>
      </c>
    </row>
    <row r="15" s="4" customFormat="1" spans="1:24">
      <c r="A15" s="4">
        <v>16164294340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44438</v>
      </c>
      <c r="G15" s="5">
        <v>44439</v>
      </c>
      <c r="H15" s="4">
        <v>1</v>
      </c>
      <c r="I15" s="4">
        <v>1</v>
      </c>
      <c r="J15" s="4">
        <v>1</v>
      </c>
      <c r="K15" s="4" t="s">
        <v>29</v>
      </c>
      <c r="L15" s="4">
        <v>218.39</v>
      </c>
      <c r="M15" s="4">
        <v>218.39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44438</v>
      </c>
      <c r="S15" s="5">
        <v>44442</v>
      </c>
      <c r="T15" s="4" t="s">
        <v>33</v>
      </c>
      <c r="U15" s="4">
        <v>218.39</v>
      </c>
      <c r="V15" s="4">
        <v>0</v>
      </c>
      <c r="W15" s="4">
        <v>0</v>
      </c>
      <c r="X15" s="4">
        <v>2236997</v>
      </c>
    </row>
    <row r="16" s="4" customFormat="1" spans="1:24">
      <c r="A16" s="4">
        <v>16164294340</v>
      </c>
      <c r="B16" s="4" t="s">
        <v>25</v>
      </c>
      <c r="C16" s="4" t="s">
        <v>46</v>
      </c>
      <c r="D16" s="4" t="s">
        <v>64</v>
      </c>
      <c r="E16" s="4" t="s">
        <v>65</v>
      </c>
      <c r="F16" s="5">
        <v>44438</v>
      </c>
      <c r="G16" s="5">
        <v>44439</v>
      </c>
      <c r="H16" s="4">
        <v>1</v>
      </c>
      <c r="I16" s="4">
        <v>1</v>
      </c>
      <c r="J16" s="4">
        <v>1</v>
      </c>
      <c r="K16" s="4" t="s">
        <v>29</v>
      </c>
      <c r="L16" s="4">
        <v>-218.39</v>
      </c>
      <c r="M16" s="4">
        <v>-218.39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44438</v>
      </c>
      <c r="S16" s="5">
        <v>44442</v>
      </c>
      <c r="T16" s="4" t="s">
        <v>33</v>
      </c>
      <c r="U16" s="4">
        <v>-218.39</v>
      </c>
      <c r="V16" s="4">
        <v>0</v>
      </c>
      <c r="W16" s="4">
        <v>0</v>
      </c>
      <c r="X16" s="4">
        <v>2236997</v>
      </c>
    </row>
    <row r="17" s="4" customFormat="1" spans="1:24">
      <c r="A17" s="4">
        <v>16164186680</v>
      </c>
      <c r="B17" s="4" t="s">
        <v>25</v>
      </c>
      <c r="C17" s="4" t="s">
        <v>26</v>
      </c>
      <c r="D17" s="4" t="s">
        <v>47</v>
      </c>
      <c r="E17" s="4" t="s">
        <v>67</v>
      </c>
      <c r="F17" s="5">
        <v>44438</v>
      </c>
      <c r="G17" s="5">
        <v>44439</v>
      </c>
      <c r="H17" s="4">
        <v>1</v>
      </c>
      <c r="I17" s="4">
        <v>1</v>
      </c>
      <c r="J17" s="4">
        <v>1</v>
      </c>
      <c r="K17" s="4" t="s">
        <v>29</v>
      </c>
      <c r="L17" s="4">
        <v>231.87</v>
      </c>
      <c r="M17" s="4">
        <v>231.87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44438</v>
      </c>
      <c r="S17" s="5">
        <v>44442</v>
      </c>
      <c r="T17" s="4" t="s">
        <v>33</v>
      </c>
      <c r="U17" s="4">
        <v>231.87</v>
      </c>
      <c r="V17" s="4">
        <v>0</v>
      </c>
      <c r="W17" s="4">
        <v>0</v>
      </c>
      <c r="X17" s="4">
        <v>2237060</v>
      </c>
    </row>
    <row r="18" s="4" customFormat="1" spans="1:24">
      <c r="A18" s="4">
        <v>16164605408</v>
      </c>
      <c r="B18" s="4" t="s">
        <v>25</v>
      </c>
      <c r="C18" s="4" t="s">
        <v>26</v>
      </c>
      <c r="D18" s="4" t="s">
        <v>64</v>
      </c>
      <c r="E18" s="4" t="s">
        <v>65</v>
      </c>
      <c r="F18" s="5">
        <v>44438</v>
      </c>
      <c r="G18" s="5">
        <v>44439</v>
      </c>
      <c r="H18" s="4">
        <v>2</v>
      </c>
      <c r="I18" s="4">
        <v>1</v>
      </c>
      <c r="J18" s="4">
        <v>2</v>
      </c>
      <c r="K18" s="4" t="s">
        <v>29</v>
      </c>
      <c r="L18" s="4">
        <v>436.78</v>
      </c>
      <c r="M18" s="4">
        <v>436.78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44438</v>
      </c>
      <c r="S18" s="5">
        <v>44442</v>
      </c>
      <c r="T18" s="4" t="s">
        <v>33</v>
      </c>
      <c r="U18" s="4">
        <v>436.78</v>
      </c>
      <c r="V18" s="4">
        <v>0</v>
      </c>
      <c r="W18" s="4">
        <v>0</v>
      </c>
      <c r="X18" s="4">
        <v>2237067</v>
      </c>
    </row>
    <row r="19" s="4" customFormat="1" spans="1:24">
      <c r="A19" s="4">
        <v>16164623061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44438</v>
      </c>
      <c r="G19" s="5">
        <v>44439</v>
      </c>
      <c r="H19" s="4">
        <v>1</v>
      </c>
      <c r="I19" s="4">
        <v>1</v>
      </c>
      <c r="J19" s="4">
        <v>1</v>
      </c>
      <c r="K19" s="4" t="s">
        <v>29</v>
      </c>
      <c r="L19" s="4">
        <v>536.09</v>
      </c>
      <c r="M19" s="4">
        <v>536.09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44438</v>
      </c>
      <c r="S19" s="5">
        <v>44442</v>
      </c>
      <c r="T19" s="4" t="s">
        <v>33</v>
      </c>
      <c r="U19" s="4">
        <v>536.09</v>
      </c>
      <c r="V19" s="4">
        <v>0</v>
      </c>
      <c r="W19" s="4">
        <v>0</v>
      </c>
      <c r="X19" s="4">
        <v>2237072</v>
      </c>
    </row>
    <row r="20" s="4" customFormat="1" spans="1:24">
      <c r="A20" s="4">
        <v>16164688095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44438</v>
      </c>
      <c r="G20" s="5">
        <v>44439</v>
      </c>
      <c r="H20" s="4">
        <v>1</v>
      </c>
      <c r="I20" s="4">
        <v>1</v>
      </c>
      <c r="J20" s="4">
        <v>1</v>
      </c>
      <c r="K20" s="4" t="s">
        <v>29</v>
      </c>
      <c r="L20" s="4">
        <v>291.76</v>
      </c>
      <c r="M20" s="4">
        <v>291.76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44438</v>
      </c>
      <c r="S20" s="5">
        <v>44442</v>
      </c>
      <c r="T20" s="4" t="s">
        <v>33</v>
      </c>
      <c r="U20" s="4">
        <v>291.76</v>
      </c>
      <c r="V20" s="4">
        <v>0</v>
      </c>
      <c r="W20" s="4">
        <v>0</v>
      </c>
      <c r="X20" s="4">
        <v>2237084</v>
      </c>
    </row>
    <row r="21" s="4" customFormat="1" spans="1:24">
      <c r="A21" s="4">
        <v>16164847208</v>
      </c>
      <c r="B21" s="4" t="s">
        <v>25</v>
      </c>
      <c r="C21" s="4" t="s">
        <v>26</v>
      </c>
      <c r="D21" s="4" t="s">
        <v>76</v>
      </c>
      <c r="E21" s="4" t="s">
        <v>65</v>
      </c>
      <c r="F21" s="5">
        <v>44438</v>
      </c>
      <c r="G21" s="5">
        <v>44439</v>
      </c>
      <c r="H21" s="4">
        <v>1</v>
      </c>
      <c r="I21" s="4">
        <v>1</v>
      </c>
      <c r="J21" s="4">
        <v>1</v>
      </c>
      <c r="K21" s="4" t="s">
        <v>29</v>
      </c>
      <c r="L21" s="4">
        <v>132.97</v>
      </c>
      <c r="M21" s="4">
        <v>132.97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44438</v>
      </c>
      <c r="S21" s="5">
        <v>44442</v>
      </c>
      <c r="T21" s="4" t="s">
        <v>33</v>
      </c>
      <c r="U21" s="4">
        <v>132.97</v>
      </c>
      <c r="V21" s="4">
        <v>0</v>
      </c>
      <c r="W21" s="4">
        <v>0</v>
      </c>
      <c r="X21" s="4">
        <v>2237115</v>
      </c>
    </row>
    <row r="22" s="4" customFormat="1" spans="1:24">
      <c r="A22" s="4">
        <v>16165054400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44438</v>
      </c>
      <c r="G22" s="5">
        <v>44439</v>
      </c>
      <c r="H22" s="4">
        <v>1</v>
      </c>
      <c r="I22" s="4">
        <v>1</v>
      </c>
      <c r="J22" s="4">
        <v>1</v>
      </c>
      <c r="K22" s="4" t="s">
        <v>29</v>
      </c>
      <c r="L22" s="4">
        <v>270.99</v>
      </c>
      <c r="M22" s="4">
        <v>270.99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44438</v>
      </c>
      <c r="S22" s="5">
        <v>44442</v>
      </c>
      <c r="T22" s="4" t="s">
        <v>33</v>
      </c>
      <c r="U22" s="4">
        <v>270.99</v>
      </c>
      <c r="V22" s="4">
        <v>0</v>
      </c>
      <c r="W22" s="4">
        <v>0</v>
      </c>
      <c r="X22" s="4">
        <v>2237157</v>
      </c>
    </row>
    <row r="23" s="4" customFormat="1" spans="1:24">
      <c r="A23" s="4">
        <v>16165218838</v>
      </c>
      <c r="B23" s="4" t="s">
        <v>25</v>
      </c>
      <c r="C23" s="4" t="s">
        <v>26</v>
      </c>
      <c r="D23" s="4" t="s">
        <v>60</v>
      </c>
      <c r="E23" s="4" t="s">
        <v>81</v>
      </c>
      <c r="F23" s="5">
        <v>44438</v>
      </c>
      <c r="G23" s="5">
        <v>44439</v>
      </c>
      <c r="H23" s="4">
        <v>2</v>
      </c>
      <c r="I23" s="4">
        <v>1</v>
      </c>
      <c r="J23" s="4">
        <v>2</v>
      </c>
      <c r="K23" s="4" t="s">
        <v>29</v>
      </c>
      <c r="L23" s="4">
        <v>814.84</v>
      </c>
      <c r="M23" s="4">
        <v>814.84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44438</v>
      </c>
      <c r="S23" s="5">
        <v>44442</v>
      </c>
      <c r="T23" s="4" t="s">
        <v>33</v>
      </c>
      <c r="U23" s="4">
        <v>814.84</v>
      </c>
      <c r="V23" s="4">
        <v>0</v>
      </c>
      <c r="W23" s="4">
        <v>0</v>
      </c>
      <c r="X23" s="4">
        <v>2237190</v>
      </c>
    </row>
    <row r="24" s="4" customFormat="1" spans="1:24">
      <c r="A24" s="4">
        <v>16165312124</v>
      </c>
      <c r="B24" s="4" t="s">
        <v>25</v>
      </c>
      <c r="C24" s="4" t="s">
        <v>26</v>
      </c>
      <c r="D24" s="4" t="s">
        <v>83</v>
      </c>
      <c r="E24" s="4" t="s">
        <v>65</v>
      </c>
      <c r="F24" s="5">
        <v>44438</v>
      </c>
      <c r="G24" s="5">
        <v>44439</v>
      </c>
      <c r="H24" s="4">
        <v>1</v>
      </c>
      <c r="I24" s="4">
        <v>1</v>
      </c>
      <c r="J24" s="4">
        <v>1</v>
      </c>
      <c r="K24" s="4" t="s">
        <v>29</v>
      </c>
      <c r="L24" s="4">
        <v>125.86</v>
      </c>
      <c r="M24" s="4">
        <v>125.86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44438</v>
      </c>
      <c r="S24" s="5">
        <v>44442</v>
      </c>
      <c r="T24" s="4" t="s">
        <v>33</v>
      </c>
      <c r="U24" s="4">
        <v>125.86</v>
      </c>
      <c r="V24" s="4">
        <v>0</v>
      </c>
      <c r="W24" s="4">
        <v>0</v>
      </c>
      <c r="X24" s="4">
        <v>2237209</v>
      </c>
    </row>
    <row r="25" s="4" customFormat="1" spans="1:24">
      <c r="A25" s="4">
        <v>16165474042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44438</v>
      </c>
      <c r="G25" s="5">
        <v>44439</v>
      </c>
      <c r="H25" s="4">
        <v>2</v>
      </c>
      <c r="I25" s="4">
        <v>1</v>
      </c>
      <c r="J25" s="4">
        <v>2</v>
      </c>
      <c r="K25" s="4" t="s">
        <v>29</v>
      </c>
      <c r="L25" s="4">
        <v>422</v>
      </c>
      <c r="M25" s="4">
        <v>422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44438</v>
      </c>
      <c r="S25" s="5">
        <v>44442</v>
      </c>
      <c r="T25" s="4" t="s">
        <v>33</v>
      </c>
      <c r="U25" s="4">
        <v>422</v>
      </c>
      <c r="V25" s="4">
        <v>0</v>
      </c>
      <c r="W25" s="4">
        <v>0</v>
      </c>
      <c r="X25" s="4">
        <v>2237244</v>
      </c>
    </row>
    <row r="26" s="4" customFormat="1" spans="1:24">
      <c r="A26" s="4">
        <v>16165675675</v>
      </c>
      <c r="B26" s="4" t="s">
        <v>25</v>
      </c>
      <c r="C26" s="4" t="s">
        <v>26</v>
      </c>
      <c r="D26" s="4" t="s">
        <v>60</v>
      </c>
      <c r="E26" s="4" t="s">
        <v>61</v>
      </c>
      <c r="F26" s="5">
        <v>44438</v>
      </c>
      <c r="G26" s="5">
        <v>44439</v>
      </c>
      <c r="H26" s="4">
        <v>3</v>
      </c>
      <c r="I26" s="4">
        <v>1</v>
      </c>
      <c r="J26" s="4">
        <v>3</v>
      </c>
      <c r="K26" s="4" t="s">
        <v>29</v>
      </c>
      <c r="L26" s="4">
        <v>1373.76</v>
      </c>
      <c r="M26" s="4">
        <v>1373.76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44438</v>
      </c>
      <c r="S26" s="5">
        <v>44442</v>
      </c>
      <c r="T26" s="4" t="s">
        <v>33</v>
      </c>
      <c r="U26" s="4">
        <v>1373.76</v>
      </c>
      <c r="V26" s="4">
        <v>0</v>
      </c>
      <c r="W26" s="4">
        <v>0</v>
      </c>
      <c r="X26" s="4">
        <v>2237285</v>
      </c>
    </row>
    <row r="27" s="4" customFormat="1" spans="1:24">
      <c r="A27" s="4">
        <v>16165743348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44438</v>
      </c>
      <c r="G27" s="5">
        <v>44439</v>
      </c>
      <c r="H27" s="4">
        <v>1</v>
      </c>
      <c r="I27" s="4">
        <v>1</v>
      </c>
      <c r="J27" s="4">
        <v>1</v>
      </c>
      <c r="K27" s="4" t="s">
        <v>29</v>
      </c>
      <c r="L27" s="4">
        <v>249.95</v>
      </c>
      <c r="M27" s="4">
        <v>249.95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44438</v>
      </c>
      <c r="S27" s="5">
        <v>44442</v>
      </c>
      <c r="T27" s="4" t="s">
        <v>33</v>
      </c>
      <c r="U27" s="4">
        <v>249.95</v>
      </c>
      <c r="V27" s="4">
        <v>0</v>
      </c>
      <c r="W27" s="4">
        <v>0</v>
      </c>
      <c r="X27" s="4">
        <v>2237300</v>
      </c>
    </row>
    <row r="28" s="4" customFormat="1" spans="1:24">
      <c r="A28" s="4">
        <v>16165891196</v>
      </c>
      <c r="B28" s="4" t="s">
        <v>25</v>
      </c>
      <c r="C28" s="4" t="s">
        <v>26</v>
      </c>
      <c r="D28" s="4" t="s">
        <v>60</v>
      </c>
      <c r="E28" s="4" t="s">
        <v>61</v>
      </c>
      <c r="F28" s="5">
        <v>44438</v>
      </c>
      <c r="G28" s="5">
        <v>44439</v>
      </c>
      <c r="H28" s="4">
        <v>1</v>
      </c>
      <c r="I28" s="4">
        <v>1</v>
      </c>
      <c r="J28" s="4">
        <v>1</v>
      </c>
      <c r="K28" s="4" t="s">
        <v>29</v>
      </c>
      <c r="L28" s="4">
        <v>462.04</v>
      </c>
      <c r="M28" s="4">
        <v>462.04</v>
      </c>
      <c r="N28" s="4" t="s">
        <v>92</v>
      </c>
      <c r="O28" s="4" t="s">
        <v>31</v>
      </c>
      <c r="P28" s="4" t="s">
        <v>32</v>
      </c>
      <c r="Q28" s="4">
        <v>0</v>
      </c>
      <c r="R28" s="6">
        <v>44438</v>
      </c>
      <c r="S28" s="5">
        <v>44442</v>
      </c>
      <c r="T28" s="4" t="s">
        <v>33</v>
      </c>
      <c r="U28" s="4">
        <v>462.04</v>
      </c>
      <c r="V28" s="4">
        <v>0</v>
      </c>
      <c r="W28" s="4">
        <v>0</v>
      </c>
      <c r="X28" s="4">
        <v>2237324</v>
      </c>
    </row>
    <row r="29" s="4" customFormat="1" spans="1:24">
      <c r="A29" s="4">
        <v>16165904291</v>
      </c>
      <c r="B29" s="4" t="s">
        <v>25</v>
      </c>
      <c r="C29" s="4" t="s">
        <v>26</v>
      </c>
      <c r="D29" s="4" t="s">
        <v>93</v>
      </c>
      <c r="E29" s="4" t="s">
        <v>94</v>
      </c>
      <c r="F29" s="5">
        <v>44438</v>
      </c>
      <c r="G29" s="5">
        <v>44439</v>
      </c>
      <c r="H29" s="4">
        <v>1</v>
      </c>
      <c r="I29" s="4">
        <v>1</v>
      </c>
      <c r="J29" s="4">
        <v>1</v>
      </c>
      <c r="K29" s="4" t="s">
        <v>29</v>
      </c>
      <c r="L29" s="4">
        <v>167.48</v>
      </c>
      <c r="M29" s="4">
        <v>167.48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44438</v>
      </c>
      <c r="S29" s="5">
        <v>44442</v>
      </c>
      <c r="T29" s="4" t="s">
        <v>33</v>
      </c>
      <c r="U29" s="4">
        <v>167.48</v>
      </c>
      <c r="V29" s="4">
        <v>0</v>
      </c>
      <c r="W29" s="4">
        <v>0</v>
      </c>
      <c r="X29" s="4">
        <v>2237327</v>
      </c>
    </row>
    <row r="30" s="4" customFormat="1" spans="1:24">
      <c r="A30" s="4">
        <v>16165916070</v>
      </c>
      <c r="B30" s="4" t="s">
        <v>25</v>
      </c>
      <c r="C30" s="4" t="s">
        <v>26</v>
      </c>
      <c r="D30" s="4" t="s">
        <v>76</v>
      </c>
      <c r="E30" s="4" t="s">
        <v>96</v>
      </c>
      <c r="F30" s="5">
        <v>44438</v>
      </c>
      <c r="G30" s="5">
        <v>44439</v>
      </c>
      <c r="H30" s="4">
        <v>1</v>
      </c>
      <c r="I30" s="4">
        <v>1</v>
      </c>
      <c r="J30" s="4">
        <v>1</v>
      </c>
      <c r="K30" s="4" t="s">
        <v>29</v>
      </c>
      <c r="L30" s="4">
        <v>124.85</v>
      </c>
      <c r="M30" s="4">
        <v>124.85</v>
      </c>
      <c r="N30" s="4" t="s">
        <v>97</v>
      </c>
      <c r="O30" s="4" t="s">
        <v>31</v>
      </c>
      <c r="P30" s="4" t="s">
        <v>32</v>
      </c>
      <c r="Q30" s="4">
        <v>0</v>
      </c>
      <c r="R30" s="6">
        <v>44438</v>
      </c>
      <c r="S30" s="5">
        <v>44442</v>
      </c>
      <c r="T30" s="4" t="s">
        <v>33</v>
      </c>
      <c r="U30" s="4">
        <v>124.85</v>
      </c>
      <c r="V30" s="4">
        <v>0</v>
      </c>
      <c r="W30" s="4">
        <v>0</v>
      </c>
      <c r="X30" s="4">
        <v>2237333</v>
      </c>
    </row>
    <row r="31" s="4" customFormat="1" spans="1:24">
      <c r="A31" s="4">
        <v>16166058093</v>
      </c>
      <c r="B31" s="4" t="s">
        <v>25</v>
      </c>
      <c r="C31" s="4" t="s">
        <v>26</v>
      </c>
      <c r="D31" s="4" t="s">
        <v>98</v>
      </c>
      <c r="E31" s="4" t="s">
        <v>96</v>
      </c>
      <c r="F31" s="5">
        <v>44438</v>
      </c>
      <c r="G31" s="5">
        <v>44439</v>
      </c>
      <c r="H31" s="4">
        <v>2</v>
      </c>
      <c r="I31" s="4">
        <v>1</v>
      </c>
      <c r="J31" s="4">
        <v>2</v>
      </c>
      <c r="K31" s="4" t="s">
        <v>29</v>
      </c>
      <c r="L31" s="4">
        <v>580.34</v>
      </c>
      <c r="M31" s="4">
        <v>580.34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44438</v>
      </c>
      <c r="S31" s="5">
        <v>44442</v>
      </c>
      <c r="T31" s="4" t="s">
        <v>33</v>
      </c>
      <c r="U31" s="4">
        <v>580.34</v>
      </c>
      <c r="V31" s="4">
        <v>0</v>
      </c>
      <c r="W31" s="4">
        <v>0</v>
      </c>
      <c r="X31" s="4">
        <v>2237357</v>
      </c>
    </row>
    <row r="32" s="4" customFormat="1" spans="1:24">
      <c r="A32" s="4">
        <v>16166075402</v>
      </c>
      <c r="B32" s="4" t="s">
        <v>25</v>
      </c>
      <c r="C32" s="4" t="s">
        <v>26</v>
      </c>
      <c r="D32" s="4" t="s">
        <v>100</v>
      </c>
      <c r="E32" s="4" t="s">
        <v>96</v>
      </c>
      <c r="F32" s="5">
        <v>44438</v>
      </c>
      <c r="G32" s="5">
        <v>44439</v>
      </c>
      <c r="H32" s="4">
        <v>1</v>
      </c>
      <c r="I32" s="4">
        <v>1</v>
      </c>
      <c r="J32" s="4">
        <v>1</v>
      </c>
      <c r="K32" s="4" t="s">
        <v>29</v>
      </c>
      <c r="L32" s="4">
        <v>141.09</v>
      </c>
      <c r="M32" s="4">
        <v>141.09</v>
      </c>
      <c r="N32" s="4" t="s">
        <v>101</v>
      </c>
      <c r="O32" s="4" t="s">
        <v>31</v>
      </c>
      <c r="P32" s="4" t="s">
        <v>32</v>
      </c>
      <c r="Q32" s="4">
        <v>0</v>
      </c>
      <c r="R32" s="6">
        <v>44438</v>
      </c>
      <c r="S32" s="5">
        <v>44442</v>
      </c>
      <c r="T32" s="4" t="s">
        <v>33</v>
      </c>
      <c r="U32" s="4">
        <v>141.09</v>
      </c>
      <c r="V32" s="4">
        <v>0</v>
      </c>
      <c r="W32" s="4">
        <v>0</v>
      </c>
      <c r="X32" s="4">
        <v>2237363</v>
      </c>
    </row>
    <row r="33" s="4" customFormat="1" spans="1:24">
      <c r="A33" s="4">
        <v>16166146352</v>
      </c>
      <c r="B33" s="4" t="s">
        <v>25</v>
      </c>
      <c r="C33" s="4" t="s">
        <v>26</v>
      </c>
      <c r="D33" s="4" t="s">
        <v>102</v>
      </c>
      <c r="E33" s="4" t="s">
        <v>96</v>
      </c>
      <c r="F33" s="5">
        <v>44438</v>
      </c>
      <c r="G33" s="5">
        <v>44439</v>
      </c>
      <c r="H33" s="4">
        <v>1</v>
      </c>
      <c r="I33" s="4">
        <v>1</v>
      </c>
      <c r="J33" s="4">
        <v>1</v>
      </c>
      <c r="K33" s="4" t="s">
        <v>29</v>
      </c>
      <c r="L33" s="4">
        <v>117.17</v>
      </c>
      <c r="M33" s="4">
        <v>117.17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44438</v>
      </c>
      <c r="S33" s="5">
        <v>44442</v>
      </c>
      <c r="T33" s="4" t="s">
        <v>33</v>
      </c>
      <c r="U33" s="4">
        <v>117.17</v>
      </c>
      <c r="V33" s="4">
        <v>0</v>
      </c>
      <c r="W33" s="4">
        <v>0</v>
      </c>
      <c r="X33" s="4">
        <v>2237392</v>
      </c>
    </row>
    <row r="34" s="4" customFormat="1" spans="1:24">
      <c r="A34" s="4">
        <v>16166058093</v>
      </c>
      <c r="B34" s="4" t="s">
        <v>25</v>
      </c>
      <c r="C34" s="4" t="s">
        <v>46</v>
      </c>
      <c r="D34" s="4" t="s">
        <v>98</v>
      </c>
      <c r="E34" s="4" t="s">
        <v>96</v>
      </c>
      <c r="F34" s="5">
        <v>44438</v>
      </c>
      <c r="G34" s="5">
        <v>44439</v>
      </c>
      <c r="H34" s="4">
        <v>2</v>
      </c>
      <c r="I34" s="4">
        <v>1</v>
      </c>
      <c r="J34" s="4">
        <v>2</v>
      </c>
      <c r="K34" s="4" t="s">
        <v>29</v>
      </c>
      <c r="L34" s="4">
        <v>-580.34</v>
      </c>
      <c r="M34" s="4">
        <v>-580.34</v>
      </c>
      <c r="N34" s="4" t="s">
        <v>99</v>
      </c>
      <c r="O34" s="4" t="s">
        <v>31</v>
      </c>
      <c r="P34" s="4" t="s">
        <v>32</v>
      </c>
      <c r="Q34" s="4">
        <v>0</v>
      </c>
      <c r="R34" s="6">
        <v>44438</v>
      </c>
      <c r="S34" s="5">
        <v>44442</v>
      </c>
      <c r="T34" s="4" t="s">
        <v>33</v>
      </c>
      <c r="U34" s="4">
        <v>-580.34</v>
      </c>
      <c r="V34" s="4">
        <v>0</v>
      </c>
      <c r="W34" s="4">
        <v>0</v>
      </c>
      <c r="X34" s="4">
        <v>2237357</v>
      </c>
    </row>
    <row r="35" s="4" customFormat="1" spans="1:24">
      <c r="A35" s="4">
        <v>16169648070</v>
      </c>
      <c r="B35" s="4" t="s">
        <v>25</v>
      </c>
      <c r="C35" s="4" t="s">
        <v>26</v>
      </c>
      <c r="D35" s="4" t="s">
        <v>104</v>
      </c>
      <c r="E35" s="4" t="s">
        <v>105</v>
      </c>
      <c r="F35" s="5">
        <v>44438</v>
      </c>
      <c r="G35" s="5">
        <v>44439</v>
      </c>
      <c r="H35" s="4">
        <v>2</v>
      </c>
      <c r="I35" s="4">
        <v>1</v>
      </c>
      <c r="J35" s="4">
        <v>2</v>
      </c>
      <c r="K35" s="4" t="s">
        <v>29</v>
      </c>
      <c r="L35" s="4">
        <v>442.86</v>
      </c>
      <c r="M35" s="4">
        <v>442.86</v>
      </c>
      <c r="N35" s="4" t="s">
        <v>106</v>
      </c>
      <c r="O35" s="4" t="s">
        <v>31</v>
      </c>
      <c r="P35" s="4" t="s">
        <v>32</v>
      </c>
      <c r="Q35" s="4">
        <v>0</v>
      </c>
      <c r="R35" s="6">
        <v>44438</v>
      </c>
      <c r="S35" s="5">
        <v>44442</v>
      </c>
      <c r="T35" s="4" t="s">
        <v>33</v>
      </c>
      <c r="U35" s="4">
        <v>442.86</v>
      </c>
      <c r="V35" s="4">
        <v>0</v>
      </c>
      <c r="W35" s="4">
        <v>0</v>
      </c>
      <c r="X35" s="4">
        <v>2237420</v>
      </c>
    </row>
    <row r="36" s="4" customFormat="1" spans="1:24">
      <c r="A36" s="4">
        <v>16169880082</v>
      </c>
      <c r="B36" s="4" t="s">
        <v>25</v>
      </c>
      <c r="C36" s="4" t="s">
        <v>26</v>
      </c>
      <c r="D36" s="4" t="s">
        <v>107</v>
      </c>
      <c r="E36" s="4" t="s">
        <v>108</v>
      </c>
      <c r="F36" s="5">
        <v>44438</v>
      </c>
      <c r="G36" s="5">
        <v>44439</v>
      </c>
      <c r="H36" s="4">
        <v>1</v>
      </c>
      <c r="I36" s="4">
        <v>1</v>
      </c>
      <c r="J36" s="4">
        <v>1</v>
      </c>
      <c r="K36" s="4" t="s">
        <v>29</v>
      </c>
      <c r="L36" s="4">
        <v>260.86</v>
      </c>
      <c r="M36" s="4">
        <v>260.86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44438</v>
      </c>
      <c r="S36" s="5">
        <v>44442</v>
      </c>
      <c r="T36" s="4" t="s">
        <v>33</v>
      </c>
      <c r="U36" s="4">
        <v>260.86</v>
      </c>
      <c r="V36" s="4">
        <v>0</v>
      </c>
      <c r="W36" s="4">
        <v>0</v>
      </c>
      <c r="X36" s="4">
        <v>2237445</v>
      </c>
    </row>
    <row r="37" s="4" customFormat="1" spans="1:24">
      <c r="A37" s="4">
        <v>16169895766</v>
      </c>
      <c r="B37" s="4" t="s">
        <v>25</v>
      </c>
      <c r="C37" s="4" t="s">
        <v>26</v>
      </c>
      <c r="D37" s="4" t="s">
        <v>107</v>
      </c>
      <c r="E37" s="4" t="s">
        <v>108</v>
      </c>
      <c r="F37" s="5">
        <v>44438</v>
      </c>
      <c r="G37" s="5">
        <v>44439</v>
      </c>
      <c r="H37" s="4">
        <v>1</v>
      </c>
      <c r="I37" s="4">
        <v>1</v>
      </c>
      <c r="J37" s="4">
        <v>1</v>
      </c>
      <c r="K37" s="4" t="s">
        <v>29</v>
      </c>
      <c r="L37" s="4">
        <v>260.86</v>
      </c>
      <c r="M37" s="4">
        <v>260.86</v>
      </c>
      <c r="N37" s="4" t="s">
        <v>110</v>
      </c>
      <c r="O37" s="4" t="s">
        <v>31</v>
      </c>
      <c r="P37" s="4" t="s">
        <v>32</v>
      </c>
      <c r="Q37" s="4">
        <v>0</v>
      </c>
      <c r="R37" s="6">
        <v>44438</v>
      </c>
      <c r="S37" s="5">
        <v>44442</v>
      </c>
      <c r="T37" s="4" t="s">
        <v>33</v>
      </c>
      <c r="U37" s="4">
        <v>260.86</v>
      </c>
      <c r="V37" s="4">
        <v>0</v>
      </c>
      <c r="W37" s="4">
        <v>0</v>
      </c>
      <c r="X37" s="4">
        <v>2237447</v>
      </c>
    </row>
    <row r="38" s="4" customFormat="1" spans="1:24">
      <c r="A38" s="4">
        <v>16169908911</v>
      </c>
      <c r="B38" s="4" t="s">
        <v>25</v>
      </c>
      <c r="C38" s="4" t="s">
        <v>26</v>
      </c>
      <c r="D38" s="4" t="s">
        <v>107</v>
      </c>
      <c r="E38" s="4" t="s">
        <v>108</v>
      </c>
      <c r="F38" s="5">
        <v>44438</v>
      </c>
      <c r="G38" s="5">
        <v>44439</v>
      </c>
      <c r="H38" s="4">
        <v>1</v>
      </c>
      <c r="I38" s="4">
        <v>1</v>
      </c>
      <c r="J38" s="4">
        <v>1</v>
      </c>
      <c r="K38" s="4" t="s">
        <v>29</v>
      </c>
      <c r="L38" s="4">
        <v>260.86</v>
      </c>
      <c r="M38" s="4">
        <v>260.86</v>
      </c>
      <c r="N38" s="4" t="s">
        <v>111</v>
      </c>
      <c r="O38" s="4" t="s">
        <v>31</v>
      </c>
      <c r="P38" s="4" t="s">
        <v>32</v>
      </c>
      <c r="Q38" s="4">
        <v>0</v>
      </c>
      <c r="R38" s="6">
        <v>44438</v>
      </c>
      <c r="S38" s="5">
        <v>44442</v>
      </c>
      <c r="T38" s="4" t="s">
        <v>33</v>
      </c>
      <c r="U38" s="4">
        <v>260.86</v>
      </c>
      <c r="V38" s="4">
        <v>0</v>
      </c>
      <c r="W38" s="4">
        <v>0</v>
      </c>
      <c r="X38" s="4">
        <v>2237449</v>
      </c>
    </row>
    <row r="39" s="4" customFormat="1" spans="1:24">
      <c r="A39" s="4">
        <v>16170133605</v>
      </c>
      <c r="B39" s="4" t="s">
        <v>25</v>
      </c>
      <c r="C39" s="4" t="s">
        <v>26</v>
      </c>
      <c r="D39" s="4" t="s">
        <v>83</v>
      </c>
      <c r="E39" s="4" t="s">
        <v>65</v>
      </c>
      <c r="F39" s="5">
        <v>44438</v>
      </c>
      <c r="G39" s="5">
        <v>44439</v>
      </c>
      <c r="H39" s="4">
        <v>1</v>
      </c>
      <c r="I39" s="4">
        <v>1</v>
      </c>
      <c r="J39" s="4">
        <v>1</v>
      </c>
      <c r="K39" s="4" t="s">
        <v>29</v>
      </c>
      <c r="L39" s="4">
        <v>125.86</v>
      </c>
      <c r="M39" s="4">
        <v>125.86</v>
      </c>
      <c r="N39" s="4" t="s">
        <v>112</v>
      </c>
      <c r="O39" s="4" t="s">
        <v>31</v>
      </c>
      <c r="P39" s="4" t="s">
        <v>32</v>
      </c>
      <c r="Q39" s="4">
        <v>0</v>
      </c>
      <c r="R39" s="6">
        <v>44438</v>
      </c>
      <c r="S39" s="5">
        <v>44442</v>
      </c>
      <c r="T39" s="4" t="s">
        <v>33</v>
      </c>
      <c r="U39" s="4">
        <v>125.86</v>
      </c>
      <c r="V39" s="4">
        <v>0</v>
      </c>
      <c r="W39" s="4">
        <v>0</v>
      </c>
      <c r="X39" s="4">
        <v>2237470</v>
      </c>
    </row>
    <row r="40" s="4" customFormat="1" spans="1:24">
      <c r="A40" s="4">
        <v>16170403431</v>
      </c>
      <c r="B40" s="4" t="s">
        <v>25</v>
      </c>
      <c r="C40" s="4" t="s">
        <v>26</v>
      </c>
      <c r="D40" s="4" t="s">
        <v>113</v>
      </c>
      <c r="E40" s="4" t="s">
        <v>114</v>
      </c>
      <c r="F40" s="5">
        <v>44438</v>
      </c>
      <c r="G40" s="5">
        <v>44439</v>
      </c>
      <c r="H40" s="4">
        <v>1</v>
      </c>
      <c r="I40" s="4">
        <v>1</v>
      </c>
      <c r="J40" s="4">
        <v>1</v>
      </c>
      <c r="K40" s="4" t="s">
        <v>29</v>
      </c>
      <c r="L40" s="4">
        <v>162.35</v>
      </c>
      <c r="M40" s="4">
        <v>162.35</v>
      </c>
      <c r="N40" s="4" t="s">
        <v>115</v>
      </c>
      <c r="O40" s="4" t="s">
        <v>31</v>
      </c>
      <c r="P40" s="4" t="s">
        <v>32</v>
      </c>
      <c r="Q40" s="4">
        <v>0</v>
      </c>
      <c r="R40" s="6">
        <v>44438</v>
      </c>
      <c r="S40" s="5">
        <v>44442</v>
      </c>
      <c r="T40" s="4" t="s">
        <v>33</v>
      </c>
      <c r="U40" s="4">
        <v>162.35</v>
      </c>
      <c r="V40" s="4">
        <v>0</v>
      </c>
      <c r="W40" s="4">
        <v>0</v>
      </c>
      <c r="X40" s="4">
        <v>2237508</v>
      </c>
    </row>
    <row r="41" s="4" customFormat="1" spans="1:24">
      <c r="A41" s="4">
        <v>16170442655</v>
      </c>
      <c r="B41" s="4" t="s">
        <v>25</v>
      </c>
      <c r="C41" s="4" t="s">
        <v>26</v>
      </c>
      <c r="D41" s="4" t="s">
        <v>116</v>
      </c>
      <c r="E41" s="4" t="s">
        <v>117</v>
      </c>
      <c r="F41" s="5">
        <v>44438</v>
      </c>
      <c r="G41" s="5">
        <v>44439</v>
      </c>
      <c r="H41" s="4">
        <v>1</v>
      </c>
      <c r="I41" s="4">
        <v>1</v>
      </c>
      <c r="J41" s="4">
        <v>1</v>
      </c>
      <c r="K41" s="4" t="s">
        <v>29</v>
      </c>
      <c r="L41" s="4">
        <v>726.03</v>
      </c>
      <c r="M41" s="4">
        <v>726.03</v>
      </c>
      <c r="N41" s="4" t="s">
        <v>118</v>
      </c>
      <c r="O41" s="4" t="s">
        <v>31</v>
      </c>
      <c r="P41" s="4" t="s">
        <v>32</v>
      </c>
      <c r="Q41" s="4">
        <v>0</v>
      </c>
      <c r="R41" s="6">
        <v>44438</v>
      </c>
      <c r="S41" s="5">
        <v>44442</v>
      </c>
      <c r="T41" s="4" t="s">
        <v>33</v>
      </c>
      <c r="U41" s="4">
        <v>726.03</v>
      </c>
      <c r="V41" s="4">
        <v>0</v>
      </c>
      <c r="W41" s="4">
        <v>0</v>
      </c>
      <c r="X41" s="4">
        <v>2237514</v>
      </c>
    </row>
    <row r="42" s="4" customFormat="1" spans="1:24">
      <c r="A42" s="4">
        <v>16170563549</v>
      </c>
      <c r="B42" s="4" t="s">
        <v>25</v>
      </c>
      <c r="C42" s="4" t="s">
        <v>26</v>
      </c>
      <c r="D42" s="4" t="s">
        <v>119</v>
      </c>
      <c r="E42" s="4" t="s">
        <v>120</v>
      </c>
      <c r="F42" s="5">
        <v>44438</v>
      </c>
      <c r="G42" s="5">
        <v>44439</v>
      </c>
      <c r="H42" s="4">
        <v>1</v>
      </c>
      <c r="I42" s="4">
        <v>1</v>
      </c>
      <c r="J42" s="4">
        <v>1</v>
      </c>
      <c r="K42" s="4" t="s">
        <v>29</v>
      </c>
      <c r="L42" s="4">
        <v>191.73</v>
      </c>
      <c r="M42" s="4">
        <v>191.73</v>
      </c>
      <c r="N42" s="4" t="s">
        <v>121</v>
      </c>
      <c r="O42" s="4" t="s">
        <v>31</v>
      </c>
      <c r="P42" s="4" t="s">
        <v>32</v>
      </c>
      <c r="Q42" s="4">
        <v>0</v>
      </c>
      <c r="R42" s="6">
        <v>44438</v>
      </c>
      <c r="S42" s="5">
        <v>44442</v>
      </c>
      <c r="T42" s="4" t="s">
        <v>33</v>
      </c>
      <c r="U42" s="4">
        <v>191.73</v>
      </c>
      <c r="V42" s="4">
        <v>0</v>
      </c>
      <c r="W42" s="4">
        <v>0</v>
      </c>
      <c r="X42" s="4">
        <v>2237529</v>
      </c>
    </row>
    <row r="43" s="4" customFormat="1" spans="1:24">
      <c r="A43" s="4">
        <v>16170676805</v>
      </c>
      <c r="B43" s="4" t="s">
        <v>25</v>
      </c>
      <c r="C43" s="4" t="s">
        <v>26</v>
      </c>
      <c r="D43" s="4" t="s">
        <v>60</v>
      </c>
      <c r="E43" s="4" t="s">
        <v>122</v>
      </c>
      <c r="F43" s="5">
        <v>44438</v>
      </c>
      <c r="G43" s="5">
        <v>44439</v>
      </c>
      <c r="H43" s="4">
        <v>1</v>
      </c>
      <c r="I43" s="4">
        <v>1</v>
      </c>
      <c r="J43" s="4">
        <v>1</v>
      </c>
      <c r="K43" s="4" t="s">
        <v>29</v>
      </c>
      <c r="L43" s="4">
        <v>513</v>
      </c>
      <c r="M43" s="4">
        <v>513</v>
      </c>
      <c r="N43" s="4" t="s">
        <v>123</v>
      </c>
      <c r="O43" s="4" t="s">
        <v>31</v>
      </c>
      <c r="P43" s="4" t="s">
        <v>32</v>
      </c>
      <c r="Q43" s="4">
        <v>0</v>
      </c>
      <c r="R43" s="6">
        <v>44438</v>
      </c>
      <c r="S43" s="5">
        <v>44442</v>
      </c>
      <c r="T43" s="4" t="s">
        <v>33</v>
      </c>
      <c r="U43" s="4">
        <v>513</v>
      </c>
      <c r="V43" s="4">
        <v>0</v>
      </c>
      <c r="W43" s="4">
        <v>0</v>
      </c>
      <c r="X43" s="4">
        <v>2237545</v>
      </c>
    </row>
    <row r="44" s="4" customFormat="1" spans="1:24">
      <c r="A44" s="4">
        <v>16170770186</v>
      </c>
      <c r="B44" s="4" t="s">
        <v>25</v>
      </c>
      <c r="C44" s="4" t="s">
        <v>26</v>
      </c>
      <c r="D44" s="4" t="s">
        <v>124</v>
      </c>
      <c r="E44" s="4" t="s">
        <v>125</v>
      </c>
      <c r="F44" s="5">
        <v>44438</v>
      </c>
      <c r="G44" s="5">
        <v>44439</v>
      </c>
      <c r="H44" s="4">
        <v>1</v>
      </c>
      <c r="I44" s="4">
        <v>1</v>
      </c>
      <c r="J44" s="4">
        <v>1</v>
      </c>
      <c r="K44" s="4" t="s">
        <v>29</v>
      </c>
      <c r="L44" s="4">
        <v>285.07</v>
      </c>
      <c r="M44" s="4">
        <v>285.07</v>
      </c>
      <c r="N44" s="4" t="s">
        <v>126</v>
      </c>
      <c r="O44" s="4" t="s">
        <v>31</v>
      </c>
      <c r="P44" s="4" t="s">
        <v>32</v>
      </c>
      <c r="Q44" s="4">
        <v>0</v>
      </c>
      <c r="R44" s="6">
        <v>44438</v>
      </c>
      <c r="S44" s="5">
        <v>44442</v>
      </c>
      <c r="T44" s="4" t="s">
        <v>33</v>
      </c>
      <c r="U44" s="4">
        <v>285.07</v>
      </c>
      <c r="V44" s="4">
        <v>0</v>
      </c>
      <c r="W44" s="4">
        <v>0</v>
      </c>
      <c r="X44" s="4">
        <v>2237566</v>
      </c>
    </row>
    <row r="45" s="4" customFormat="1" spans="1:24">
      <c r="A45" s="4">
        <v>16170865927</v>
      </c>
      <c r="B45" s="4" t="s">
        <v>25</v>
      </c>
      <c r="C45" s="4" t="s">
        <v>26</v>
      </c>
      <c r="D45" s="4" t="s">
        <v>127</v>
      </c>
      <c r="E45" s="4" t="s">
        <v>96</v>
      </c>
      <c r="F45" s="5">
        <v>44438</v>
      </c>
      <c r="G45" s="5">
        <v>44439</v>
      </c>
      <c r="H45" s="4">
        <v>1</v>
      </c>
      <c r="I45" s="4">
        <v>1</v>
      </c>
      <c r="J45" s="4">
        <v>1</v>
      </c>
      <c r="K45" s="4" t="s">
        <v>29</v>
      </c>
      <c r="L45" s="4">
        <v>304.66</v>
      </c>
      <c r="M45" s="4">
        <v>304.66</v>
      </c>
      <c r="N45" s="4" t="s">
        <v>128</v>
      </c>
      <c r="O45" s="4" t="s">
        <v>31</v>
      </c>
      <c r="P45" s="4" t="s">
        <v>32</v>
      </c>
      <c r="Q45" s="4">
        <v>0</v>
      </c>
      <c r="R45" s="6">
        <v>44438</v>
      </c>
      <c r="S45" s="5">
        <v>44442</v>
      </c>
      <c r="T45" s="4" t="s">
        <v>33</v>
      </c>
      <c r="U45" s="4">
        <v>304.66</v>
      </c>
      <c r="V45" s="4">
        <v>0</v>
      </c>
      <c r="W45" s="4">
        <v>0</v>
      </c>
      <c r="X45" s="4">
        <v>2237579</v>
      </c>
    </row>
    <row r="46" s="4" customFormat="1" spans="1:24">
      <c r="A46" s="4">
        <v>16171505576</v>
      </c>
      <c r="B46" s="4" t="s">
        <v>25</v>
      </c>
      <c r="C46" s="4" t="s">
        <v>26</v>
      </c>
      <c r="D46" s="4" t="s">
        <v>129</v>
      </c>
      <c r="E46" s="4" t="s">
        <v>130</v>
      </c>
      <c r="F46" s="5">
        <v>44438</v>
      </c>
      <c r="G46" s="5">
        <v>44439</v>
      </c>
      <c r="H46" s="4">
        <v>1</v>
      </c>
      <c r="I46" s="4">
        <v>1</v>
      </c>
      <c r="J46" s="4">
        <v>1</v>
      </c>
      <c r="K46" s="4" t="s">
        <v>29</v>
      </c>
      <c r="L46" s="4">
        <v>155.3</v>
      </c>
      <c r="M46" s="4">
        <v>155.3</v>
      </c>
      <c r="N46" s="4" t="s">
        <v>131</v>
      </c>
      <c r="O46" s="4" t="s">
        <v>31</v>
      </c>
      <c r="P46" s="4" t="s">
        <v>32</v>
      </c>
      <c r="Q46" s="4">
        <v>0</v>
      </c>
      <c r="R46" s="6">
        <v>44438</v>
      </c>
      <c r="S46" s="5">
        <v>44442</v>
      </c>
      <c r="T46" s="4" t="s">
        <v>33</v>
      </c>
      <c r="U46" s="4">
        <v>155.3</v>
      </c>
      <c r="V46" s="4">
        <v>0</v>
      </c>
      <c r="W46" s="4">
        <v>0</v>
      </c>
      <c r="X46" s="4">
        <v>2237717</v>
      </c>
    </row>
    <row r="47" s="4" customFormat="1" spans="1:24">
      <c r="A47" s="4">
        <v>16171559842</v>
      </c>
      <c r="B47" s="4" t="s">
        <v>25</v>
      </c>
      <c r="C47" s="4" t="s">
        <v>26</v>
      </c>
      <c r="D47" s="4" t="s">
        <v>132</v>
      </c>
      <c r="E47" s="4" t="s">
        <v>96</v>
      </c>
      <c r="F47" s="5">
        <v>44438</v>
      </c>
      <c r="G47" s="5">
        <v>44439</v>
      </c>
      <c r="H47" s="4">
        <v>1</v>
      </c>
      <c r="I47" s="4">
        <v>1</v>
      </c>
      <c r="J47" s="4">
        <v>1</v>
      </c>
      <c r="K47" s="4" t="s">
        <v>29</v>
      </c>
      <c r="L47" s="4">
        <v>141.25</v>
      </c>
      <c r="M47" s="4">
        <v>141.25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44438</v>
      </c>
      <c r="S47" s="5">
        <v>44442</v>
      </c>
      <c r="T47" s="4" t="s">
        <v>33</v>
      </c>
      <c r="U47" s="4">
        <v>141.25</v>
      </c>
      <c r="V47" s="4">
        <v>0</v>
      </c>
      <c r="W47" s="4">
        <v>0</v>
      </c>
      <c r="X47" s="4">
        <v>2237730</v>
      </c>
    </row>
    <row r="48" s="4" customFormat="1" spans="1:24">
      <c r="A48" s="4">
        <v>16171598834</v>
      </c>
      <c r="B48" s="4" t="s">
        <v>25</v>
      </c>
      <c r="C48" s="4" t="s">
        <v>26</v>
      </c>
      <c r="D48" s="4" t="s">
        <v>134</v>
      </c>
      <c r="E48" s="4" t="s">
        <v>135</v>
      </c>
      <c r="F48" s="5">
        <v>44438</v>
      </c>
      <c r="G48" s="5">
        <v>44439</v>
      </c>
      <c r="H48" s="4">
        <v>1</v>
      </c>
      <c r="I48" s="4">
        <v>1</v>
      </c>
      <c r="J48" s="4">
        <v>1</v>
      </c>
      <c r="K48" s="4" t="s">
        <v>29</v>
      </c>
      <c r="L48" s="4">
        <v>135.43</v>
      </c>
      <c r="M48" s="4">
        <v>135.43</v>
      </c>
      <c r="N48" s="4" t="s">
        <v>136</v>
      </c>
      <c r="O48" s="4" t="s">
        <v>31</v>
      </c>
      <c r="P48" s="4" t="s">
        <v>32</v>
      </c>
      <c r="Q48" s="4">
        <v>0</v>
      </c>
      <c r="R48" s="6">
        <v>44438</v>
      </c>
      <c r="S48" s="5">
        <v>44442</v>
      </c>
      <c r="T48" s="4" t="s">
        <v>33</v>
      </c>
      <c r="U48" s="4">
        <v>135.43</v>
      </c>
      <c r="V48" s="4">
        <v>0</v>
      </c>
      <c r="W48" s="4">
        <v>0</v>
      </c>
      <c r="X48" s="4">
        <v>2237741</v>
      </c>
    </row>
    <row r="49" s="4" customFormat="1" spans="1:24">
      <c r="A49" s="4">
        <v>16171603917</v>
      </c>
      <c r="B49" s="4" t="s">
        <v>25</v>
      </c>
      <c r="C49" s="4" t="s">
        <v>26</v>
      </c>
      <c r="D49" s="4" t="s">
        <v>137</v>
      </c>
      <c r="E49" s="4" t="s">
        <v>138</v>
      </c>
      <c r="F49" s="5">
        <v>44438</v>
      </c>
      <c r="G49" s="5">
        <v>44439</v>
      </c>
      <c r="H49" s="4">
        <v>1</v>
      </c>
      <c r="I49" s="4">
        <v>1</v>
      </c>
      <c r="J49" s="4">
        <v>1</v>
      </c>
      <c r="K49" s="4" t="s">
        <v>29</v>
      </c>
      <c r="L49" s="4">
        <v>204.35</v>
      </c>
      <c r="M49" s="4">
        <v>204.35</v>
      </c>
      <c r="N49" s="4" t="s">
        <v>139</v>
      </c>
      <c r="O49" s="4" t="s">
        <v>31</v>
      </c>
      <c r="P49" s="4" t="s">
        <v>32</v>
      </c>
      <c r="Q49" s="4">
        <v>0</v>
      </c>
      <c r="R49" s="6">
        <v>44438</v>
      </c>
      <c r="S49" s="5">
        <v>44442</v>
      </c>
      <c r="T49" s="4" t="s">
        <v>33</v>
      </c>
      <c r="U49" s="4">
        <v>204.35</v>
      </c>
      <c r="V49" s="4">
        <v>0</v>
      </c>
      <c r="W49" s="4">
        <v>0</v>
      </c>
      <c r="X49" s="4">
        <v>2237742</v>
      </c>
    </row>
    <row r="50" s="4" customFormat="1" spans="1:24">
      <c r="A50" s="4">
        <v>16171667713</v>
      </c>
      <c r="B50" s="4" t="s">
        <v>25</v>
      </c>
      <c r="C50" s="4" t="s">
        <v>26</v>
      </c>
      <c r="D50" s="4" t="s">
        <v>140</v>
      </c>
      <c r="E50" s="4" t="s">
        <v>141</v>
      </c>
      <c r="F50" s="5">
        <v>44438</v>
      </c>
      <c r="G50" s="5">
        <v>44439</v>
      </c>
      <c r="H50" s="4">
        <v>1</v>
      </c>
      <c r="I50" s="4">
        <v>1</v>
      </c>
      <c r="J50" s="4">
        <v>1</v>
      </c>
      <c r="K50" s="4" t="s">
        <v>29</v>
      </c>
      <c r="L50" s="4">
        <v>158.05</v>
      </c>
      <c r="M50" s="4">
        <v>158.05</v>
      </c>
      <c r="N50" s="4" t="s">
        <v>142</v>
      </c>
      <c r="O50" s="4" t="s">
        <v>31</v>
      </c>
      <c r="P50" s="4" t="s">
        <v>32</v>
      </c>
      <c r="Q50" s="4">
        <v>0</v>
      </c>
      <c r="R50" s="6">
        <v>44438</v>
      </c>
      <c r="S50" s="5">
        <v>44442</v>
      </c>
      <c r="T50" s="4" t="s">
        <v>33</v>
      </c>
      <c r="U50" s="4">
        <v>158.05</v>
      </c>
      <c r="V50" s="4">
        <v>0</v>
      </c>
      <c r="W50" s="4">
        <v>0</v>
      </c>
      <c r="X50" s="4">
        <v>2237757</v>
      </c>
    </row>
    <row r="51" s="4" customFormat="1" spans="1:24">
      <c r="A51" s="4">
        <v>16171667713</v>
      </c>
      <c r="B51" s="4" t="s">
        <v>25</v>
      </c>
      <c r="C51" s="4" t="s">
        <v>46</v>
      </c>
      <c r="D51" s="4" t="s">
        <v>140</v>
      </c>
      <c r="E51" s="4" t="s">
        <v>141</v>
      </c>
      <c r="F51" s="5">
        <v>44438</v>
      </c>
      <c r="G51" s="5">
        <v>44439</v>
      </c>
      <c r="H51" s="4">
        <v>1</v>
      </c>
      <c r="I51" s="4">
        <v>1</v>
      </c>
      <c r="J51" s="4">
        <v>1</v>
      </c>
      <c r="K51" s="4" t="s">
        <v>29</v>
      </c>
      <c r="L51" s="4">
        <v>-158.05</v>
      </c>
      <c r="M51" s="4">
        <v>-158.05</v>
      </c>
      <c r="N51" s="4" t="s">
        <v>142</v>
      </c>
      <c r="O51" s="4" t="s">
        <v>31</v>
      </c>
      <c r="P51" s="4" t="s">
        <v>32</v>
      </c>
      <c r="Q51" s="4">
        <v>0</v>
      </c>
      <c r="R51" s="6">
        <v>44438</v>
      </c>
      <c r="S51" s="5">
        <v>44442</v>
      </c>
      <c r="T51" s="4" t="s">
        <v>33</v>
      </c>
      <c r="U51" s="4">
        <v>-158.05</v>
      </c>
      <c r="V51" s="4">
        <v>0</v>
      </c>
      <c r="W51" s="4">
        <v>0</v>
      </c>
      <c r="X51" s="4">
        <v>2237757</v>
      </c>
    </row>
    <row r="52" s="4" customFormat="1" spans="1:24">
      <c r="A52" s="4">
        <v>16171687078</v>
      </c>
      <c r="B52" s="4" t="s">
        <v>25</v>
      </c>
      <c r="C52" s="4" t="s">
        <v>26</v>
      </c>
      <c r="D52" s="4" t="s">
        <v>143</v>
      </c>
      <c r="E52" s="4" t="s">
        <v>135</v>
      </c>
      <c r="F52" s="5">
        <v>44438</v>
      </c>
      <c r="G52" s="5">
        <v>44439</v>
      </c>
      <c r="H52" s="4">
        <v>1</v>
      </c>
      <c r="I52" s="4">
        <v>1</v>
      </c>
      <c r="J52" s="4">
        <v>1</v>
      </c>
      <c r="K52" s="4" t="s">
        <v>29</v>
      </c>
      <c r="L52" s="4">
        <v>147.54</v>
      </c>
      <c r="M52" s="4">
        <v>147.54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44438</v>
      </c>
      <c r="S52" s="5">
        <v>44442</v>
      </c>
      <c r="T52" s="4" t="s">
        <v>33</v>
      </c>
      <c r="U52" s="4">
        <v>147.54</v>
      </c>
      <c r="V52" s="4">
        <v>0</v>
      </c>
      <c r="W52" s="4">
        <v>0</v>
      </c>
      <c r="X52" s="4">
        <v>2237767</v>
      </c>
    </row>
    <row r="53" s="4" customFormat="1" spans="1:23">
      <c r="A53" s="4">
        <v>16171793643</v>
      </c>
      <c r="B53" s="4" t="s">
        <v>25</v>
      </c>
      <c r="C53" s="4" t="s">
        <v>26</v>
      </c>
      <c r="D53" s="4" t="s">
        <v>145</v>
      </c>
      <c r="E53" s="4" t="s">
        <v>146</v>
      </c>
      <c r="F53" s="5">
        <v>44438</v>
      </c>
      <c r="G53" s="5">
        <v>44439</v>
      </c>
      <c r="H53" s="4">
        <v>1</v>
      </c>
      <c r="I53" s="4">
        <v>1</v>
      </c>
      <c r="J53" s="4">
        <v>1</v>
      </c>
      <c r="K53" s="4" t="s">
        <v>29</v>
      </c>
      <c r="L53" s="4">
        <v>90.82</v>
      </c>
      <c r="M53" s="4">
        <v>90.82</v>
      </c>
      <c r="N53" s="4" t="s">
        <v>147</v>
      </c>
      <c r="O53" s="4" t="s">
        <v>31</v>
      </c>
      <c r="P53" s="4" t="s">
        <v>32</v>
      </c>
      <c r="Q53" s="4">
        <v>0</v>
      </c>
      <c r="R53" s="6">
        <v>44438</v>
      </c>
      <c r="S53" s="5">
        <v>44442</v>
      </c>
      <c r="T53" s="4" t="s">
        <v>33</v>
      </c>
      <c r="U53" s="4">
        <v>90.82</v>
      </c>
      <c r="V53" s="4">
        <v>0</v>
      </c>
      <c r="W53" s="4">
        <v>0</v>
      </c>
    </row>
    <row r="54" s="4" customFormat="1" spans="1:23">
      <c r="A54" s="4">
        <v>16171793643</v>
      </c>
      <c r="B54" s="4" t="s">
        <v>25</v>
      </c>
      <c r="C54" s="4" t="s">
        <v>46</v>
      </c>
      <c r="D54" s="4" t="s">
        <v>145</v>
      </c>
      <c r="E54" s="4" t="s">
        <v>146</v>
      </c>
      <c r="F54" s="5">
        <v>44438</v>
      </c>
      <c r="G54" s="5">
        <v>44439</v>
      </c>
      <c r="H54" s="4">
        <v>1</v>
      </c>
      <c r="I54" s="4">
        <v>1</v>
      </c>
      <c r="J54" s="4">
        <v>1</v>
      </c>
      <c r="K54" s="4" t="s">
        <v>29</v>
      </c>
      <c r="L54" s="4">
        <v>-90.82</v>
      </c>
      <c r="M54" s="4">
        <v>-90.82</v>
      </c>
      <c r="N54" s="4" t="s">
        <v>147</v>
      </c>
      <c r="O54" s="4" t="s">
        <v>31</v>
      </c>
      <c r="P54" s="4" t="s">
        <v>32</v>
      </c>
      <c r="Q54" s="4">
        <v>0</v>
      </c>
      <c r="R54" s="6">
        <v>44438</v>
      </c>
      <c r="S54" s="5">
        <v>44442</v>
      </c>
      <c r="T54" s="4" t="s">
        <v>33</v>
      </c>
      <c r="U54" s="4">
        <v>-90.82</v>
      </c>
      <c r="V54" s="4">
        <v>0</v>
      </c>
      <c r="W54" s="4">
        <v>0</v>
      </c>
    </row>
    <row r="55" s="4" customFormat="1" spans="1:24">
      <c r="A55" s="4">
        <v>16171813482</v>
      </c>
      <c r="B55" s="4" t="s">
        <v>25</v>
      </c>
      <c r="C55" s="4" t="s">
        <v>26</v>
      </c>
      <c r="D55" s="4" t="s">
        <v>148</v>
      </c>
      <c r="E55" s="4" t="s">
        <v>149</v>
      </c>
      <c r="F55" s="5">
        <v>44438</v>
      </c>
      <c r="G55" s="5">
        <v>44439</v>
      </c>
      <c r="H55" s="4">
        <v>1</v>
      </c>
      <c r="I55" s="4">
        <v>1</v>
      </c>
      <c r="J55" s="4">
        <v>1</v>
      </c>
      <c r="K55" s="4" t="s">
        <v>29</v>
      </c>
      <c r="L55" s="4">
        <v>537.67</v>
      </c>
      <c r="M55" s="4">
        <v>537.67</v>
      </c>
      <c r="N55" s="4" t="s">
        <v>150</v>
      </c>
      <c r="O55" s="4" t="s">
        <v>31</v>
      </c>
      <c r="P55" s="4" t="s">
        <v>32</v>
      </c>
      <c r="Q55" s="4">
        <v>0</v>
      </c>
      <c r="R55" s="6">
        <v>44438</v>
      </c>
      <c r="S55" s="5">
        <v>44442</v>
      </c>
      <c r="T55" s="4" t="s">
        <v>33</v>
      </c>
      <c r="U55" s="4">
        <v>537.67</v>
      </c>
      <c r="V55" s="4">
        <v>0</v>
      </c>
      <c r="W55" s="4">
        <v>0</v>
      </c>
      <c r="X55" s="4">
        <v>2237794</v>
      </c>
    </row>
    <row r="56" s="4" customFormat="1" spans="1:24">
      <c r="A56" s="4">
        <v>16171850649</v>
      </c>
      <c r="B56" s="4" t="s">
        <v>25</v>
      </c>
      <c r="C56" s="4" t="s">
        <v>26</v>
      </c>
      <c r="D56" s="4" t="s">
        <v>151</v>
      </c>
      <c r="E56" s="4" t="s">
        <v>135</v>
      </c>
      <c r="F56" s="5">
        <v>44438</v>
      </c>
      <c r="G56" s="5">
        <v>44439</v>
      </c>
      <c r="H56" s="4">
        <v>1</v>
      </c>
      <c r="I56" s="4">
        <v>1</v>
      </c>
      <c r="J56" s="4">
        <v>1</v>
      </c>
      <c r="K56" s="4" t="s">
        <v>29</v>
      </c>
      <c r="L56" s="4">
        <v>172.39</v>
      </c>
      <c r="M56" s="4">
        <v>172.39</v>
      </c>
      <c r="N56" s="4" t="s">
        <v>152</v>
      </c>
      <c r="O56" s="4" t="s">
        <v>31</v>
      </c>
      <c r="P56" s="4" t="s">
        <v>32</v>
      </c>
      <c r="Q56" s="4">
        <v>0</v>
      </c>
      <c r="R56" s="6">
        <v>44438</v>
      </c>
      <c r="S56" s="5">
        <v>44442</v>
      </c>
      <c r="T56" s="4" t="s">
        <v>33</v>
      </c>
      <c r="U56" s="4">
        <v>172.39</v>
      </c>
      <c r="V56" s="4">
        <v>0</v>
      </c>
      <c r="W56" s="4">
        <v>0</v>
      </c>
      <c r="X56" s="4">
        <v>2237797</v>
      </c>
    </row>
    <row r="57" s="4" customFormat="1" spans="1:24">
      <c r="A57" s="4">
        <v>15244261178</v>
      </c>
      <c r="B57" s="4" t="s">
        <v>25</v>
      </c>
      <c r="C57" s="4" t="s">
        <v>153</v>
      </c>
      <c r="D57" s="4" t="s">
        <v>154</v>
      </c>
      <c r="E57" s="4" t="s">
        <v>44</v>
      </c>
      <c r="F57" s="5">
        <v>44335</v>
      </c>
      <c r="G57" s="5">
        <v>44336</v>
      </c>
      <c r="H57" s="4">
        <v>1</v>
      </c>
      <c r="I57" s="4">
        <v>1</v>
      </c>
      <c r="J57" s="4">
        <v>1</v>
      </c>
      <c r="K57" s="4" t="s">
        <v>29</v>
      </c>
      <c r="L57" s="4">
        <v>176</v>
      </c>
      <c r="M57" s="4">
        <v>176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44335</v>
      </c>
      <c r="S57" s="5">
        <v>44442</v>
      </c>
      <c r="T57" s="4" t="s">
        <v>33</v>
      </c>
      <c r="U57" s="4">
        <v>176</v>
      </c>
      <c r="V57" s="4">
        <v>0</v>
      </c>
      <c r="W57" s="4">
        <v>0</v>
      </c>
      <c r="X57" s="4">
        <v>2122689</v>
      </c>
    </row>
    <row r="58" s="4" customFormat="1" spans="1:24">
      <c r="A58" s="4">
        <v>15178459819</v>
      </c>
      <c r="B58" s="4" t="s">
        <v>25</v>
      </c>
      <c r="C58" s="4" t="s">
        <v>153</v>
      </c>
      <c r="D58" s="4" t="s">
        <v>156</v>
      </c>
      <c r="E58" s="4" t="s">
        <v>157</v>
      </c>
      <c r="F58" s="5">
        <v>44326</v>
      </c>
      <c r="G58" s="5">
        <v>44327</v>
      </c>
      <c r="H58" s="4">
        <v>1</v>
      </c>
      <c r="I58" s="4">
        <v>1</v>
      </c>
      <c r="J58" s="4">
        <v>1</v>
      </c>
      <c r="K58" s="4" t="s">
        <v>29</v>
      </c>
      <c r="L58" s="4">
        <v>485</v>
      </c>
      <c r="M58" s="4">
        <v>485</v>
      </c>
      <c r="N58" s="4" t="s">
        <v>158</v>
      </c>
      <c r="O58" s="4" t="s">
        <v>31</v>
      </c>
      <c r="P58" s="4" t="s">
        <v>32</v>
      </c>
      <c r="Q58" s="4">
        <v>0</v>
      </c>
      <c r="R58" s="6">
        <v>44326</v>
      </c>
      <c r="S58" s="5">
        <v>44442</v>
      </c>
      <c r="T58" s="4" t="s">
        <v>33</v>
      </c>
      <c r="U58" s="4">
        <v>485</v>
      </c>
      <c r="V58" s="4">
        <v>0</v>
      </c>
      <c r="W58" s="4">
        <v>0</v>
      </c>
      <c r="X58" s="4">
        <v>2108082</v>
      </c>
    </row>
    <row r="59" s="4" customFormat="1" spans="1:24">
      <c r="A59" s="4">
        <v>15546926619</v>
      </c>
      <c r="B59" s="4" t="s">
        <v>25</v>
      </c>
      <c r="C59" s="4" t="s">
        <v>153</v>
      </c>
      <c r="D59" s="4" t="s">
        <v>159</v>
      </c>
      <c r="E59" s="4" t="s">
        <v>160</v>
      </c>
      <c r="F59" s="5">
        <v>44357</v>
      </c>
      <c r="G59" s="5">
        <v>44358</v>
      </c>
      <c r="H59" s="4">
        <v>1</v>
      </c>
      <c r="I59" s="4">
        <v>1</v>
      </c>
      <c r="J59" s="4">
        <v>1</v>
      </c>
      <c r="K59" s="4" t="s">
        <v>29</v>
      </c>
      <c r="L59" s="4">
        <v>151.87</v>
      </c>
      <c r="M59" s="4">
        <v>151.87</v>
      </c>
      <c r="N59" s="4" t="s">
        <v>161</v>
      </c>
      <c r="O59" s="4" t="s">
        <v>31</v>
      </c>
      <c r="P59" s="4" t="s">
        <v>32</v>
      </c>
      <c r="Q59" s="4">
        <v>0</v>
      </c>
      <c r="R59" s="6">
        <v>44357</v>
      </c>
      <c r="S59" s="5">
        <v>44442</v>
      </c>
      <c r="T59" s="4" t="s">
        <v>33</v>
      </c>
      <c r="U59" s="4">
        <v>151.87</v>
      </c>
      <c r="V59" s="4">
        <v>0</v>
      </c>
      <c r="W59" s="4">
        <v>0</v>
      </c>
      <c r="X59" s="4">
        <v>2153276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"/>
  <sheetViews>
    <sheetView tabSelected="1" workbookViewId="0">
      <selection activeCell="C82" sqref="C82"/>
    </sheetView>
  </sheetViews>
  <sheetFormatPr defaultColWidth="9" defaultRowHeight="13.5"/>
  <cols>
    <col min="1" max="1" width="13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hidden="1" spans="1:9">
      <c r="A2" s="4">
        <v>16057546049</v>
      </c>
      <c r="B2" s="5">
        <v>44432</v>
      </c>
      <c r="C2" s="5">
        <v>44439</v>
      </c>
      <c r="D2" s="4">
        <v>2772.75</v>
      </c>
      <c r="E2" s="4" t="str">
        <f>VLOOKUP(A2,HOP!A:L,12,0)</f>
        <v>2772.75</v>
      </c>
      <c r="F2" s="4" t="str">
        <f>VLOOKUP(A2,HOP!A:C,3,0)</f>
        <v>2221867</v>
      </c>
      <c r="G2" s="4">
        <f>D2-E2</f>
        <v>0</v>
      </c>
      <c r="H2" s="4" t="str">
        <f>$H$1&amp;F2</f>
        <v>，2221867</v>
      </c>
      <c r="I2" s="4" t="str">
        <f>VLOOKUP(A2,HOP!A:T,20,0)</f>
        <v>直连</v>
      </c>
    </row>
    <row r="3" s="4" customFormat="1" hidden="1" spans="1:9">
      <c r="A3" s="4">
        <v>16108706552</v>
      </c>
      <c r="B3" s="5">
        <v>44437</v>
      </c>
      <c r="C3" s="5">
        <v>44439</v>
      </c>
      <c r="D3" s="4">
        <v>898.52</v>
      </c>
      <c r="E3" s="4" t="str">
        <f>VLOOKUP(A3,HOP!A:L,12,0)</f>
        <v>898.52</v>
      </c>
      <c r="F3" s="4" t="str">
        <f>VLOOKUP(A3,HOP!A:C,3,0)</f>
        <v>2228766</v>
      </c>
      <c r="G3" s="4">
        <f>D3-E3</f>
        <v>0</v>
      </c>
      <c r="H3" s="4" t="str">
        <f>$H$1&amp;F3</f>
        <v>，2228766</v>
      </c>
      <c r="I3" s="4" t="str">
        <f>VLOOKUP(A3,HOP!A:T,20,0)</f>
        <v>直连</v>
      </c>
    </row>
    <row r="4" s="4" customFormat="1" hidden="1" spans="1:9">
      <c r="A4" s="4">
        <v>16129718016</v>
      </c>
      <c r="B4" s="5">
        <v>44433</v>
      </c>
      <c r="C4" s="5">
        <v>44439</v>
      </c>
      <c r="D4" s="4">
        <v>1293.35</v>
      </c>
      <c r="E4" s="4" t="str">
        <f>VLOOKUP(A4,HOP!A:L,12,0)</f>
        <v>1293.35</v>
      </c>
      <c r="F4" s="4" t="str">
        <f>VLOOKUP(A4,HOP!A:C,3,0)</f>
        <v>2232044</v>
      </c>
      <c r="G4" s="4">
        <f>D4-E4</f>
        <v>0</v>
      </c>
      <c r="H4" s="4" t="str">
        <f>$H$1&amp;F4</f>
        <v>，2232044</v>
      </c>
      <c r="I4" s="4" t="str">
        <f>VLOOKUP(A4,HOP!A:T,20,0)</f>
        <v>直连</v>
      </c>
    </row>
    <row r="5" s="4" customFormat="1" hidden="1" spans="1:9">
      <c r="A5" s="4">
        <v>16129818220</v>
      </c>
      <c r="B5" s="5">
        <v>44433</v>
      </c>
      <c r="C5" s="5">
        <v>44439</v>
      </c>
      <c r="D5" s="4">
        <v>924.06</v>
      </c>
      <c r="E5" s="4" t="str">
        <f>VLOOKUP(A5,HOP!A:L,12,0)</f>
        <v>924.06</v>
      </c>
      <c r="F5" s="4" t="str">
        <f>VLOOKUP(A5,HOP!A:C,3,0)</f>
        <v>2232068</v>
      </c>
      <c r="G5" s="4">
        <f>D5-E5</f>
        <v>0</v>
      </c>
      <c r="H5" s="4" t="str">
        <f>$H$1&amp;F5</f>
        <v>，2232068</v>
      </c>
      <c r="I5" s="4" t="str">
        <f>VLOOKUP(A5,HOP!A:T,20,0)</f>
        <v>直连</v>
      </c>
    </row>
    <row r="6" s="4" customFormat="1" hidden="1" spans="1:9">
      <c r="A6" s="4">
        <v>16138217833</v>
      </c>
      <c r="B6" s="5">
        <v>44435</v>
      </c>
      <c r="C6" s="5">
        <v>44439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16142750310</v>
      </c>
      <c r="B7" s="5">
        <v>44435</v>
      </c>
      <c r="C7" s="5">
        <v>44439</v>
      </c>
      <c r="D7" s="4">
        <v>1000.5</v>
      </c>
      <c r="E7" s="4" t="str">
        <f>VLOOKUP(A7,HOP!A:L,12,0)</f>
        <v>1000.50</v>
      </c>
      <c r="F7" s="4" t="str">
        <f>VLOOKUP(A7,HOP!A:C,3,0)</f>
        <v>2234376</v>
      </c>
      <c r="G7" s="4">
        <f>D7-E7</f>
        <v>0</v>
      </c>
      <c r="H7" s="4" t="str">
        <f>$H$1&amp;F7</f>
        <v>，2234376</v>
      </c>
      <c r="I7" s="4" t="str">
        <f>VLOOKUP(A7,HOP!A:T,20,0)</f>
        <v>直连</v>
      </c>
    </row>
    <row r="8" s="4" customFormat="1" hidden="1" spans="1:9">
      <c r="A8" s="4">
        <v>16149256244</v>
      </c>
      <c r="B8" s="5">
        <v>44438</v>
      </c>
      <c r="C8" s="5">
        <v>44439</v>
      </c>
      <c r="D8" s="4">
        <v>306.27</v>
      </c>
      <c r="E8" s="4" t="str">
        <f>VLOOKUP(A8,HOP!A:L,12,0)</f>
        <v>306.27</v>
      </c>
      <c r="F8" s="4" t="str">
        <f>VLOOKUP(A8,HOP!A:C,3,0)</f>
        <v>2234819</v>
      </c>
      <c r="G8" s="4">
        <f>D8-E8</f>
        <v>0</v>
      </c>
      <c r="H8" s="4" t="str">
        <f>$H$1&amp;F8</f>
        <v>，2234819</v>
      </c>
      <c r="I8" s="4" t="str">
        <f>VLOOKUP(A8,HOP!A:T,20,0)</f>
        <v>直连</v>
      </c>
    </row>
    <row r="9" s="4" customFormat="1" hidden="1" spans="1:9">
      <c r="A9" s="4">
        <v>16154056022</v>
      </c>
      <c r="B9" s="5">
        <v>44436</v>
      </c>
      <c r="C9" s="5">
        <v>44439</v>
      </c>
      <c r="D9" s="4">
        <v>365.4</v>
      </c>
      <c r="E9" s="4" t="str">
        <f>VLOOKUP(A9,HOP!A:L,12,0)</f>
        <v>365.40</v>
      </c>
      <c r="F9" s="4" t="str">
        <f>VLOOKUP(A9,HOP!A:C,3,0)</f>
        <v>2235888</v>
      </c>
      <c r="G9" s="4">
        <f>D9-E9</f>
        <v>0</v>
      </c>
      <c r="H9" s="4" t="str">
        <f>$H$1&amp;F9</f>
        <v>，2235888</v>
      </c>
      <c r="I9" s="4" t="str">
        <f>VLOOKUP(A9,HOP!A:T,20,0)</f>
        <v>直连</v>
      </c>
    </row>
    <row r="10" s="4" customFormat="1" hidden="1" spans="1:9">
      <c r="A10" s="4">
        <v>16161310173</v>
      </c>
      <c r="B10" s="5">
        <v>44437</v>
      </c>
      <c r="C10" s="5">
        <v>44439</v>
      </c>
      <c r="D10" s="4">
        <v>267.16</v>
      </c>
      <c r="E10" s="4" t="str">
        <f>VLOOKUP(A10,HOP!A:L,12,0)</f>
        <v>267.16</v>
      </c>
      <c r="F10" s="4" t="str">
        <f>VLOOKUP(A10,HOP!A:C,3,0)</f>
        <v>2236321</v>
      </c>
      <c r="G10" s="4">
        <f>D10-E10</f>
        <v>0</v>
      </c>
      <c r="H10" s="4" t="str">
        <f>$H$1&amp;F10</f>
        <v>，2236321</v>
      </c>
      <c r="I10" s="4" t="str">
        <f>VLOOKUP(A10,HOP!A:T,20,0)</f>
        <v>直连</v>
      </c>
    </row>
    <row r="11" s="4" customFormat="1" hidden="1" spans="1:9">
      <c r="A11" s="4">
        <v>16162431620</v>
      </c>
      <c r="B11" s="5">
        <v>44438</v>
      </c>
      <c r="C11" s="5">
        <v>44439</v>
      </c>
      <c r="D11" s="4">
        <v>118.76</v>
      </c>
      <c r="E11" s="4" t="str">
        <f>VLOOKUP(A11,HOP!A:L,12,0)</f>
        <v>118.76</v>
      </c>
      <c r="F11" s="4" t="str">
        <f>VLOOKUP(A11,HOP!A:C,3,0)</f>
        <v>2236542</v>
      </c>
      <c r="G11" s="4">
        <f>D11-E11</f>
        <v>0</v>
      </c>
      <c r="H11" s="4" t="str">
        <f>$H$1&amp;F11</f>
        <v>，2236542</v>
      </c>
      <c r="I11" s="4" t="str">
        <f>VLOOKUP(A11,HOP!A:T,20,0)</f>
        <v>直连</v>
      </c>
    </row>
    <row r="12" s="4" customFormat="1" hidden="1" spans="1:9">
      <c r="A12" s="4">
        <v>16164207800</v>
      </c>
      <c r="B12" s="5">
        <v>44438</v>
      </c>
      <c r="C12" s="5">
        <v>44439</v>
      </c>
      <c r="D12" s="4">
        <v>457.92</v>
      </c>
      <c r="E12" s="4" t="str">
        <f>VLOOKUP(A12,HOP!A:L,12,0)</f>
        <v>457.92</v>
      </c>
      <c r="F12" s="4" t="str">
        <f>VLOOKUP(A12,HOP!A:C,3,0)</f>
        <v>2236973</v>
      </c>
      <c r="G12" s="4">
        <f>D12-E12</f>
        <v>0</v>
      </c>
      <c r="H12" s="4" t="str">
        <f>$H$1&amp;F12</f>
        <v>，2236973</v>
      </c>
      <c r="I12" s="4" t="str">
        <f>VLOOKUP(A12,HOP!A:T,20,0)</f>
        <v>直连</v>
      </c>
    </row>
    <row r="13" s="4" customFormat="1" hidden="1" spans="1:9">
      <c r="A13" s="4">
        <v>16164211087</v>
      </c>
      <c r="B13" s="5">
        <v>44438</v>
      </c>
      <c r="C13" s="5">
        <v>44439</v>
      </c>
      <c r="D13" s="4">
        <v>457.92</v>
      </c>
      <c r="E13" s="4" t="str">
        <f>VLOOKUP(A13,HOP!A:L,12,0)</f>
        <v>457.92</v>
      </c>
      <c r="F13" s="4" t="str">
        <f>VLOOKUP(A13,HOP!A:C,3,0)</f>
        <v>2236974</v>
      </c>
      <c r="G13" s="4">
        <f>D13-E13</f>
        <v>0</v>
      </c>
      <c r="H13" s="4" t="str">
        <f>$H$1&amp;F13</f>
        <v>，2236974</v>
      </c>
      <c r="I13" s="4" t="str">
        <f>VLOOKUP(A13,HOP!A:T,20,0)</f>
        <v>直连</v>
      </c>
    </row>
    <row r="14" s="4" customFormat="1" hidden="1" spans="1:9">
      <c r="A14" s="4">
        <v>16164294340</v>
      </c>
      <c r="B14" s="5">
        <v>44438</v>
      </c>
      <c r="C14" s="5">
        <v>44439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16164186680</v>
      </c>
      <c r="B15" s="5">
        <v>44438</v>
      </c>
      <c r="C15" s="5">
        <v>44439</v>
      </c>
      <c r="D15" s="4">
        <v>231.87</v>
      </c>
      <c r="E15" s="4" t="str">
        <f>VLOOKUP(A15,HOP!A:L,12,0)</f>
        <v>231.87</v>
      </c>
      <c r="F15" s="4" t="str">
        <f>VLOOKUP(A15,HOP!A:C,3,0)</f>
        <v>2237060</v>
      </c>
      <c r="G15" s="4">
        <f t="shared" ref="G15:G32" si="0">D15-E15</f>
        <v>0</v>
      </c>
      <c r="H15" s="4" t="str">
        <f t="shared" ref="H15:H32" si="1">$H$1&amp;F15</f>
        <v>，2237060</v>
      </c>
      <c r="I15" s="4" t="str">
        <f>VLOOKUP(A15,HOP!A:T,20,0)</f>
        <v>直连</v>
      </c>
    </row>
    <row r="16" s="4" customFormat="1" hidden="1" spans="1:9">
      <c r="A16" s="4">
        <v>16164605408</v>
      </c>
      <c r="B16" s="5">
        <v>44438</v>
      </c>
      <c r="C16" s="5">
        <v>44439</v>
      </c>
      <c r="D16" s="4">
        <v>436.78</v>
      </c>
      <c r="E16" s="4" t="str">
        <f>VLOOKUP(A16,HOP!A:L,12,0)</f>
        <v>436.78</v>
      </c>
      <c r="F16" s="4" t="str">
        <f>VLOOKUP(A16,HOP!A:C,3,0)</f>
        <v>2237067</v>
      </c>
      <c r="G16" s="4">
        <f t="shared" si="0"/>
        <v>0</v>
      </c>
      <c r="H16" s="4" t="str">
        <f t="shared" si="1"/>
        <v>，2237067</v>
      </c>
      <c r="I16" s="4" t="str">
        <f>VLOOKUP(A16,HOP!A:T,20,0)</f>
        <v>直连</v>
      </c>
    </row>
    <row r="17" s="4" customFormat="1" hidden="1" spans="1:9">
      <c r="A17" s="4">
        <v>16164623061</v>
      </c>
      <c r="B17" s="5">
        <v>44438</v>
      </c>
      <c r="C17" s="5">
        <v>44439</v>
      </c>
      <c r="D17" s="4">
        <v>536.09</v>
      </c>
      <c r="E17" s="4" t="str">
        <f>VLOOKUP(A17,HOP!A:L,12,0)</f>
        <v>536.09</v>
      </c>
      <c r="F17" s="4" t="str">
        <f>VLOOKUP(A17,HOP!A:C,3,0)</f>
        <v>2237072</v>
      </c>
      <c r="G17" s="4">
        <f t="shared" si="0"/>
        <v>0</v>
      </c>
      <c r="H17" s="4" t="str">
        <f t="shared" si="1"/>
        <v>，2237072</v>
      </c>
      <c r="I17" s="4" t="str">
        <f>VLOOKUP(A17,HOP!A:T,20,0)</f>
        <v>直连</v>
      </c>
    </row>
    <row r="18" s="4" customFormat="1" hidden="1" spans="1:9">
      <c r="A18" s="4">
        <v>16164688095</v>
      </c>
      <c r="B18" s="5">
        <v>44438</v>
      </c>
      <c r="C18" s="5">
        <v>44439</v>
      </c>
      <c r="D18" s="4">
        <v>291.76</v>
      </c>
      <c r="E18" s="4" t="str">
        <f>VLOOKUP(A18,HOP!A:L,12,0)</f>
        <v>291.76</v>
      </c>
      <c r="F18" s="4" t="str">
        <f>VLOOKUP(A18,HOP!A:C,3,0)</f>
        <v>2237084</v>
      </c>
      <c r="G18" s="4">
        <f t="shared" si="0"/>
        <v>0</v>
      </c>
      <c r="H18" s="4" t="str">
        <f t="shared" si="1"/>
        <v>，2237084</v>
      </c>
      <c r="I18" s="4" t="str">
        <f>VLOOKUP(A18,HOP!A:T,20,0)</f>
        <v>直连</v>
      </c>
    </row>
    <row r="19" s="4" customFormat="1" hidden="1" spans="1:9">
      <c r="A19" s="4">
        <v>16164847208</v>
      </c>
      <c r="B19" s="5">
        <v>44438</v>
      </c>
      <c r="C19" s="5">
        <v>44439</v>
      </c>
      <c r="D19" s="4">
        <v>132.97</v>
      </c>
      <c r="E19" s="4" t="str">
        <f>VLOOKUP(A19,HOP!A:L,12,0)</f>
        <v>132.97</v>
      </c>
      <c r="F19" s="4" t="str">
        <f>VLOOKUP(A19,HOP!A:C,3,0)</f>
        <v>2237115</v>
      </c>
      <c r="G19" s="4">
        <f t="shared" si="0"/>
        <v>0</v>
      </c>
      <c r="H19" s="4" t="str">
        <f t="shared" si="1"/>
        <v>，2237115</v>
      </c>
      <c r="I19" s="4" t="str">
        <f>VLOOKUP(A19,HOP!A:T,20,0)</f>
        <v>直连</v>
      </c>
    </row>
    <row r="20" s="4" customFormat="1" hidden="1" spans="1:9">
      <c r="A20" s="4">
        <v>16165054400</v>
      </c>
      <c r="B20" s="5">
        <v>44438</v>
      </c>
      <c r="C20" s="5">
        <v>44439</v>
      </c>
      <c r="D20" s="4">
        <v>270.99</v>
      </c>
      <c r="E20" s="4" t="str">
        <f>VLOOKUP(A20,HOP!A:L,12,0)</f>
        <v>270.99</v>
      </c>
      <c r="F20" s="4" t="str">
        <f>VLOOKUP(A20,HOP!A:C,3,0)</f>
        <v>2237157</v>
      </c>
      <c r="G20" s="4">
        <f t="shared" si="0"/>
        <v>0</v>
      </c>
      <c r="H20" s="4" t="str">
        <f t="shared" si="1"/>
        <v>，2237157</v>
      </c>
      <c r="I20" s="4" t="str">
        <f>VLOOKUP(A20,HOP!A:T,20,0)</f>
        <v>直连</v>
      </c>
    </row>
    <row r="21" s="4" customFormat="1" hidden="1" spans="1:9">
      <c r="A21" s="4">
        <v>16165218838</v>
      </c>
      <c r="B21" s="5">
        <v>44438</v>
      </c>
      <c r="C21" s="5">
        <v>44439</v>
      </c>
      <c r="D21" s="4">
        <v>814.84</v>
      </c>
      <c r="E21" s="4" t="str">
        <f>VLOOKUP(A21,HOP!A:L,12,0)</f>
        <v>814.84</v>
      </c>
      <c r="F21" s="4" t="str">
        <f>VLOOKUP(A21,HOP!A:C,3,0)</f>
        <v>2237190</v>
      </c>
      <c r="G21" s="4">
        <f t="shared" si="0"/>
        <v>0</v>
      </c>
      <c r="H21" s="4" t="str">
        <f t="shared" si="1"/>
        <v>，2237190</v>
      </c>
      <c r="I21" s="4" t="str">
        <f>VLOOKUP(A21,HOP!A:T,20,0)</f>
        <v>直连</v>
      </c>
    </row>
    <row r="22" s="4" customFormat="1" hidden="1" spans="1:9">
      <c r="A22" s="4">
        <v>16165312124</v>
      </c>
      <c r="B22" s="5">
        <v>44438</v>
      </c>
      <c r="C22" s="5">
        <v>44439</v>
      </c>
      <c r="D22" s="4">
        <v>125.86</v>
      </c>
      <c r="E22" s="4" t="str">
        <f>VLOOKUP(A22,HOP!A:L,12,0)</f>
        <v>125.86</v>
      </c>
      <c r="F22" s="4" t="str">
        <f>VLOOKUP(A22,HOP!A:C,3,0)</f>
        <v>2237209</v>
      </c>
      <c r="G22" s="4">
        <f t="shared" si="0"/>
        <v>0</v>
      </c>
      <c r="H22" s="4" t="str">
        <f t="shared" si="1"/>
        <v>，2237209</v>
      </c>
      <c r="I22" s="4" t="str">
        <f>VLOOKUP(A22,HOP!A:T,20,0)</f>
        <v>直连</v>
      </c>
    </row>
    <row r="23" s="4" customFormat="1" hidden="1" spans="1:9">
      <c r="A23" s="4">
        <v>16165474042</v>
      </c>
      <c r="B23" s="5">
        <v>44438</v>
      </c>
      <c r="C23" s="5">
        <v>44439</v>
      </c>
      <c r="D23" s="4">
        <v>422</v>
      </c>
      <c r="E23" s="4" t="str">
        <f>VLOOKUP(A23,HOP!A:L,12,0)</f>
        <v>422.00</v>
      </c>
      <c r="F23" s="4" t="str">
        <f>VLOOKUP(A23,HOP!A:C,3,0)</f>
        <v>2237244</v>
      </c>
      <c r="G23" s="4">
        <f t="shared" si="0"/>
        <v>0</v>
      </c>
      <c r="H23" s="4" t="str">
        <f t="shared" si="1"/>
        <v>，2237244</v>
      </c>
      <c r="I23" s="4" t="str">
        <f>VLOOKUP(A23,HOP!A:T,20,0)</f>
        <v>直连</v>
      </c>
    </row>
    <row r="24" s="4" customFormat="1" hidden="1" spans="1:9">
      <c r="A24" s="4">
        <v>16165675675</v>
      </c>
      <c r="B24" s="5">
        <v>44438</v>
      </c>
      <c r="C24" s="5">
        <v>44439</v>
      </c>
      <c r="D24" s="4">
        <v>1373.76</v>
      </c>
      <c r="E24" s="4" t="str">
        <f>VLOOKUP(A24,HOP!A:L,12,0)</f>
        <v>1373.76</v>
      </c>
      <c r="F24" s="4" t="str">
        <f>VLOOKUP(A24,HOP!A:C,3,0)</f>
        <v>2237285</v>
      </c>
      <c r="G24" s="4">
        <f t="shared" si="0"/>
        <v>0</v>
      </c>
      <c r="H24" s="4" t="str">
        <f t="shared" si="1"/>
        <v>，2237285</v>
      </c>
      <c r="I24" s="4" t="str">
        <f>VLOOKUP(A24,HOP!A:T,20,0)</f>
        <v>直连</v>
      </c>
    </row>
    <row r="25" s="4" customFormat="1" hidden="1" spans="1:9">
      <c r="A25" s="4">
        <v>16165743348</v>
      </c>
      <c r="B25" s="5">
        <v>44438</v>
      </c>
      <c r="C25" s="5">
        <v>44439</v>
      </c>
      <c r="D25" s="4">
        <v>249.95</v>
      </c>
      <c r="E25" s="4" t="str">
        <f>VLOOKUP(A25,HOP!A:L,12,0)</f>
        <v>249.95</v>
      </c>
      <c r="F25" s="4" t="str">
        <f>VLOOKUP(A25,HOP!A:C,3,0)</f>
        <v>2237300</v>
      </c>
      <c r="G25" s="4">
        <f t="shared" si="0"/>
        <v>0</v>
      </c>
      <c r="H25" s="4" t="str">
        <f t="shared" si="1"/>
        <v>，2237300</v>
      </c>
      <c r="I25" s="4" t="str">
        <f>VLOOKUP(A25,HOP!A:T,20,0)</f>
        <v>直连</v>
      </c>
    </row>
    <row r="26" s="4" customFormat="1" hidden="1" spans="1:9">
      <c r="A26" s="4">
        <v>16165891196</v>
      </c>
      <c r="B26" s="5">
        <v>44438</v>
      </c>
      <c r="C26" s="5">
        <v>44439</v>
      </c>
      <c r="D26" s="4">
        <v>462.04</v>
      </c>
      <c r="E26" s="4" t="str">
        <f>VLOOKUP(A26,HOP!A:L,12,0)</f>
        <v>462.04</v>
      </c>
      <c r="F26" s="4" t="str">
        <f>VLOOKUP(A26,HOP!A:C,3,0)</f>
        <v>2237324</v>
      </c>
      <c r="G26" s="4">
        <f t="shared" si="0"/>
        <v>0</v>
      </c>
      <c r="H26" s="4" t="str">
        <f t="shared" si="1"/>
        <v>，2237324</v>
      </c>
      <c r="I26" s="4" t="str">
        <f>VLOOKUP(A26,HOP!A:T,20,0)</f>
        <v>直连</v>
      </c>
    </row>
    <row r="27" s="4" customFormat="1" hidden="1" spans="1:9">
      <c r="A27" s="4">
        <v>16165904291</v>
      </c>
      <c r="B27" s="5">
        <v>44438</v>
      </c>
      <c r="C27" s="5">
        <v>44439</v>
      </c>
      <c r="D27" s="4">
        <v>167.48</v>
      </c>
      <c r="E27" s="4" t="str">
        <f>VLOOKUP(A27,HOP!A:L,12,0)</f>
        <v>167.48</v>
      </c>
      <c r="F27" s="4" t="str">
        <f>VLOOKUP(A27,HOP!A:C,3,0)</f>
        <v>2237327</v>
      </c>
      <c r="G27" s="4">
        <f t="shared" si="0"/>
        <v>0</v>
      </c>
      <c r="H27" s="4" t="str">
        <f t="shared" si="1"/>
        <v>，2237327</v>
      </c>
      <c r="I27" s="4" t="str">
        <f>VLOOKUP(A27,HOP!A:T,20,0)</f>
        <v>直连</v>
      </c>
    </row>
    <row r="28" s="4" customFormat="1" hidden="1" spans="1:9">
      <c r="A28" s="4">
        <v>16165916070</v>
      </c>
      <c r="B28" s="5">
        <v>44438</v>
      </c>
      <c r="C28" s="5">
        <v>44439</v>
      </c>
      <c r="D28" s="4">
        <v>124.85</v>
      </c>
      <c r="E28" s="4" t="str">
        <f>VLOOKUP(A28,HOP!A:L,12,0)</f>
        <v>124.85</v>
      </c>
      <c r="F28" s="4" t="str">
        <f>VLOOKUP(A28,HOP!A:C,3,0)</f>
        <v>2237333</v>
      </c>
      <c r="G28" s="4">
        <f t="shared" si="0"/>
        <v>0</v>
      </c>
      <c r="H28" s="4" t="str">
        <f t="shared" si="1"/>
        <v>，2237333</v>
      </c>
      <c r="I28" s="4" t="str">
        <f>VLOOKUP(A28,HOP!A:T,20,0)</f>
        <v>直连</v>
      </c>
    </row>
    <row r="29" s="4" customFormat="1" hidden="1" spans="1:9">
      <c r="A29" s="4">
        <v>16166058093</v>
      </c>
      <c r="B29" s="5">
        <v>44438</v>
      </c>
      <c r="C29" s="5">
        <v>44439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16166075402</v>
      </c>
      <c r="B30" s="5">
        <v>44438</v>
      </c>
      <c r="C30" s="5">
        <v>44439</v>
      </c>
      <c r="D30" s="4">
        <v>141.09</v>
      </c>
      <c r="E30" s="4" t="str">
        <f>VLOOKUP(A30,HOP!A:L,12,0)</f>
        <v>141.09</v>
      </c>
      <c r="F30" s="4" t="str">
        <f>VLOOKUP(A30,HOP!A:C,3,0)</f>
        <v>2237363</v>
      </c>
      <c r="G30" s="4">
        <f t="shared" si="0"/>
        <v>0</v>
      </c>
      <c r="H30" s="4" t="str">
        <f t="shared" si="1"/>
        <v>，2237363</v>
      </c>
      <c r="I30" s="4" t="str">
        <f>VLOOKUP(A30,HOP!A:T,20,0)</f>
        <v>直连</v>
      </c>
    </row>
    <row r="31" s="4" customFormat="1" hidden="1" spans="1:9">
      <c r="A31" s="4">
        <v>16166146352</v>
      </c>
      <c r="B31" s="5">
        <v>44438</v>
      </c>
      <c r="C31" s="5">
        <v>44439</v>
      </c>
      <c r="D31" s="4">
        <v>117.17</v>
      </c>
      <c r="E31" s="4" t="str">
        <f>VLOOKUP(A31,HOP!A:L,12,0)</f>
        <v>117.17</v>
      </c>
      <c r="F31" s="4" t="str">
        <f>VLOOKUP(A31,HOP!A:C,3,0)</f>
        <v>2237392</v>
      </c>
      <c r="G31" s="4">
        <f t="shared" si="0"/>
        <v>0</v>
      </c>
      <c r="H31" s="4" t="str">
        <f t="shared" si="1"/>
        <v>，2237392</v>
      </c>
      <c r="I31" s="4" t="str">
        <f>VLOOKUP(A31,HOP!A:T,20,0)</f>
        <v>直连</v>
      </c>
    </row>
    <row r="32" s="4" customFormat="1" hidden="1" spans="1:9">
      <c r="A32" s="4">
        <v>16169648070</v>
      </c>
      <c r="B32" s="5">
        <v>44438</v>
      </c>
      <c r="C32" s="5">
        <v>44439</v>
      </c>
      <c r="D32" s="4">
        <v>442.86</v>
      </c>
      <c r="E32" s="4" t="str">
        <f>VLOOKUP(A32,HOP!A:L,12,0)</f>
        <v>442.86</v>
      </c>
      <c r="F32" s="4" t="str">
        <f>VLOOKUP(A32,HOP!A:C,3,0)</f>
        <v>2237420</v>
      </c>
      <c r="G32" s="4">
        <f t="shared" ref="G32:G56" si="2">D32-E32</f>
        <v>0</v>
      </c>
      <c r="H32" s="4" t="str">
        <f t="shared" ref="H32:H56" si="3">$H$1&amp;F32</f>
        <v>，2237420</v>
      </c>
      <c r="I32" s="4" t="str">
        <f>VLOOKUP(A32,HOP!A:T,20,0)</f>
        <v>直连</v>
      </c>
    </row>
    <row r="33" s="4" customFormat="1" hidden="1" spans="1:9">
      <c r="A33" s="4">
        <v>16169880082</v>
      </c>
      <c r="B33" s="5">
        <v>44438</v>
      </c>
      <c r="C33" s="5">
        <v>44439</v>
      </c>
      <c r="D33" s="4">
        <v>260.86</v>
      </c>
      <c r="E33" s="4" t="str">
        <f>VLOOKUP(A33,HOP!A:L,12,0)</f>
        <v>260.86</v>
      </c>
      <c r="F33" s="4" t="str">
        <f>VLOOKUP(A33,HOP!A:C,3,0)</f>
        <v>2237445</v>
      </c>
      <c r="G33" s="4">
        <f t="shared" si="2"/>
        <v>0</v>
      </c>
      <c r="H33" s="4" t="str">
        <f t="shared" si="3"/>
        <v>，2237445</v>
      </c>
      <c r="I33" s="4" t="str">
        <f>VLOOKUP(A33,HOP!A:T,20,0)</f>
        <v>直连</v>
      </c>
    </row>
    <row r="34" s="4" customFormat="1" hidden="1" spans="1:9">
      <c r="A34" s="4">
        <v>16169895766</v>
      </c>
      <c r="B34" s="5">
        <v>44438</v>
      </c>
      <c r="C34" s="5">
        <v>44439</v>
      </c>
      <c r="D34" s="4">
        <v>260.86</v>
      </c>
      <c r="E34" s="4" t="str">
        <f>VLOOKUP(A34,HOP!A:L,12,0)</f>
        <v>260.86</v>
      </c>
      <c r="F34" s="4" t="str">
        <f>VLOOKUP(A34,HOP!A:C,3,0)</f>
        <v>2237447</v>
      </c>
      <c r="G34" s="4">
        <f t="shared" si="2"/>
        <v>0</v>
      </c>
      <c r="H34" s="4" t="str">
        <f t="shared" si="3"/>
        <v>，2237447</v>
      </c>
      <c r="I34" s="4" t="str">
        <f>VLOOKUP(A34,HOP!A:T,20,0)</f>
        <v>直连</v>
      </c>
    </row>
    <row r="35" s="4" customFormat="1" hidden="1" spans="1:9">
      <c r="A35" s="4">
        <v>16169908911</v>
      </c>
      <c r="B35" s="5">
        <v>44438</v>
      </c>
      <c r="C35" s="5">
        <v>44439</v>
      </c>
      <c r="D35" s="4">
        <v>260.86</v>
      </c>
      <c r="E35" s="4" t="str">
        <f>VLOOKUP(A35,HOP!A:L,12,0)</f>
        <v>260.86</v>
      </c>
      <c r="F35" s="4" t="str">
        <f>VLOOKUP(A35,HOP!A:C,3,0)</f>
        <v>2237449</v>
      </c>
      <c r="G35" s="4">
        <f t="shared" si="2"/>
        <v>0</v>
      </c>
      <c r="H35" s="4" t="str">
        <f t="shared" si="3"/>
        <v>，2237449</v>
      </c>
      <c r="I35" s="4" t="str">
        <f>VLOOKUP(A35,HOP!A:T,20,0)</f>
        <v>直连</v>
      </c>
    </row>
    <row r="36" s="4" customFormat="1" hidden="1" spans="1:9">
      <c r="A36" s="4">
        <v>16170133605</v>
      </c>
      <c r="B36" s="5">
        <v>44438</v>
      </c>
      <c r="C36" s="5">
        <v>44439</v>
      </c>
      <c r="D36" s="4">
        <v>125.86</v>
      </c>
      <c r="E36" s="4" t="str">
        <f>VLOOKUP(A36,HOP!A:L,12,0)</f>
        <v>125.86</v>
      </c>
      <c r="F36" s="4" t="str">
        <f>VLOOKUP(A36,HOP!A:C,3,0)</f>
        <v>2237470</v>
      </c>
      <c r="G36" s="4">
        <f t="shared" si="2"/>
        <v>0</v>
      </c>
      <c r="H36" s="4" t="str">
        <f t="shared" si="3"/>
        <v>，2237470</v>
      </c>
      <c r="I36" s="4" t="str">
        <f>VLOOKUP(A36,HOP!A:T,20,0)</f>
        <v>直连</v>
      </c>
    </row>
    <row r="37" s="4" customFormat="1" hidden="1" spans="1:9">
      <c r="A37" s="4">
        <v>16170403431</v>
      </c>
      <c r="B37" s="5">
        <v>44438</v>
      </c>
      <c r="C37" s="5">
        <v>44439</v>
      </c>
      <c r="D37" s="4">
        <v>162.35</v>
      </c>
      <c r="E37" s="4" t="str">
        <f>VLOOKUP(A37,HOP!A:L,12,0)</f>
        <v>162.35</v>
      </c>
      <c r="F37" s="4" t="str">
        <f>VLOOKUP(A37,HOP!A:C,3,0)</f>
        <v>2237508</v>
      </c>
      <c r="G37" s="4">
        <f t="shared" si="2"/>
        <v>0</v>
      </c>
      <c r="H37" s="4" t="str">
        <f t="shared" si="3"/>
        <v>，2237508</v>
      </c>
      <c r="I37" s="4" t="str">
        <f>VLOOKUP(A37,HOP!A:T,20,0)</f>
        <v>直连</v>
      </c>
    </row>
    <row r="38" s="4" customFormat="1" hidden="1" spans="1:9">
      <c r="A38" s="4">
        <v>16170442655</v>
      </c>
      <c r="B38" s="5">
        <v>44438</v>
      </c>
      <c r="C38" s="5">
        <v>44439</v>
      </c>
      <c r="D38" s="4">
        <v>726.03</v>
      </c>
      <c r="E38" s="4" t="str">
        <f>VLOOKUP(A38,HOP!A:L,12,0)</f>
        <v>726.03</v>
      </c>
      <c r="F38" s="4" t="str">
        <f>VLOOKUP(A38,HOP!A:C,3,0)</f>
        <v>2237514</v>
      </c>
      <c r="G38" s="4">
        <f t="shared" si="2"/>
        <v>0</v>
      </c>
      <c r="H38" s="4" t="str">
        <f t="shared" si="3"/>
        <v>，2237514</v>
      </c>
      <c r="I38" s="4" t="str">
        <f>VLOOKUP(A38,HOP!A:T,20,0)</f>
        <v>直连</v>
      </c>
    </row>
    <row r="39" s="4" customFormat="1" hidden="1" spans="1:9">
      <c r="A39" s="4">
        <v>16170563549</v>
      </c>
      <c r="B39" s="5">
        <v>44438</v>
      </c>
      <c r="C39" s="5">
        <v>44439</v>
      </c>
      <c r="D39" s="4">
        <v>191.73</v>
      </c>
      <c r="E39" s="4" t="str">
        <f>VLOOKUP(A39,HOP!A:L,12,0)</f>
        <v>191.73</v>
      </c>
      <c r="F39" s="4" t="str">
        <f>VLOOKUP(A39,HOP!A:C,3,0)</f>
        <v>2237529</v>
      </c>
      <c r="G39" s="4">
        <f t="shared" si="2"/>
        <v>0</v>
      </c>
      <c r="H39" s="4" t="str">
        <f t="shared" si="3"/>
        <v>，2237529</v>
      </c>
      <c r="I39" s="4" t="str">
        <f>VLOOKUP(A39,HOP!A:T,20,0)</f>
        <v>直连</v>
      </c>
    </row>
    <row r="40" s="4" customFormat="1" hidden="1" spans="1:9">
      <c r="A40" s="4">
        <v>16170676805</v>
      </c>
      <c r="B40" s="5">
        <v>44438</v>
      </c>
      <c r="C40" s="5">
        <v>44439</v>
      </c>
      <c r="D40" s="4">
        <v>513</v>
      </c>
      <c r="E40" s="4" t="str">
        <f>VLOOKUP(A40,HOP!A:L,12,0)</f>
        <v>513.00</v>
      </c>
      <c r="F40" s="4" t="str">
        <f>VLOOKUP(A40,HOP!A:C,3,0)</f>
        <v>2237545</v>
      </c>
      <c r="G40" s="4">
        <f t="shared" si="2"/>
        <v>0</v>
      </c>
      <c r="H40" s="4" t="str">
        <f t="shared" si="3"/>
        <v>，2237545</v>
      </c>
      <c r="I40" s="4" t="str">
        <f>VLOOKUP(A40,HOP!A:T,20,0)</f>
        <v>直连</v>
      </c>
    </row>
    <row r="41" s="4" customFormat="1" hidden="1" spans="1:9">
      <c r="A41" s="4">
        <v>16170770186</v>
      </c>
      <c r="B41" s="5">
        <v>44438</v>
      </c>
      <c r="C41" s="5">
        <v>44439</v>
      </c>
      <c r="D41" s="4">
        <v>285.07</v>
      </c>
      <c r="E41" s="4" t="str">
        <f>VLOOKUP(A41,HOP!A:L,12,0)</f>
        <v>285.07</v>
      </c>
      <c r="F41" s="4" t="str">
        <f>VLOOKUP(A41,HOP!A:C,3,0)</f>
        <v>2237566</v>
      </c>
      <c r="G41" s="4">
        <f t="shared" si="2"/>
        <v>0</v>
      </c>
      <c r="H41" s="4" t="str">
        <f t="shared" si="3"/>
        <v>，2237566</v>
      </c>
      <c r="I41" s="4" t="str">
        <f>VLOOKUP(A41,HOP!A:T,20,0)</f>
        <v>直连</v>
      </c>
    </row>
    <row r="42" s="4" customFormat="1" hidden="1" spans="1:9">
      <c r="A42" s="4">
        <v>16170865927</v>
      </c>
      <c r="B42" s="5">
        <v>44438</v>
      </c>
      <c r="C42" s="5">
        <v>44439</v>
      </c>
      <c r="D42" s="4">
        <v>304.66</v>
      </c>
      <c r="E42" s="4" t="str">
        <f>VLOOKUP(A42,HOP!A:L,12,0)</f>
        <v>304.66</v>
      </c>
      <c r="F42" s="4" t="str">
        <f>VLOOKUP(A42,HOP!A:C,3,0)</f>
        <v>2237579</v>
      </c>
      <c r="G42" s="4">
        <f t="shared" si="2"/>
        <v>0</v>
      </c>
      <c r="H42" s="4" t="str">
        <f t="shared" si="3"/>
        <v>，2237579</v>
      </c>
      <c r="I42" s="4" t="str">
        <f>VLOOKUP(A42,HOP!A:T,20,0)</f>
        <v>直连</v>
      </c>
    </row>
    <row r="43" s="4" customFormat="1" hidden="1" spans="1:9">
      <c r="A43" s="4">
        <v>16171505576</v>
      </c>
      <c r="B43" s="5">
        <v>44438</v>
      </c>
      <c r="C43" s="5">
        <v>44439</v>
      </c>
      <c r="D43" s="4">
        <v>155.3</v>
      </c>
      <c r="E43" s="4" t="str">
        <f>VLOOKUP(A43,HOP!A:L,12,0)</f>
        <v>155.30</v>
      </c>
      <c r="F43" s="4" t="str">
        <f>VLOOKUP(A43,HOP!A:C,3,0)</f>
        <v>2237717</v>
      </c>
      <c r="G43" s="4">
        <f t="shared" si="2"/>
        <v>0</v>
      </c>
      <c r="H43" s="4" t="str">
        <f t="shared" si="3"/>
        <v>，2237717</v>
      </c>
      <c r="I43" s="4" t="str">
        <f>VLOOKUP(A43,HOP!A:T,20,0)</f>
        <v>直连</v>
      </c>
    </row>
    <row r="44" s="4" customFormat="1" hidden="1" spans="1:9">
      <c r="A44" s="4">
        <v>16171559842</v>
      </c>
      <c r="B44" s="5">
        <v>44438</v>
      </c>
      <c r="C44" s="5">
        <v>44439</v>
      </c>
      <c r="D44" s="4">
        <v>141.25</v>
      </c>
      <c r="E44" s="4" t="str">
        <f>VLOOKUP(A44,HOP!A:L,12,0)</f>
        <v>141.25</v>
      </c>
      <c r="F44" s="4" t="str">
        <f>VLOOKUP(A44,HOP!A:C,3,0)</f>
        <v>2237730</v>
      </c>
      <c r="G44" s="4">
        <f t="shared" si="2"/>
        <v>0</v>
      </c>
      <c r="H44" s="4" t="str">
        <f t="shared" si="3"/>
        <v>，2237730</v>
      </c>
      <c r="I44" s="4" t="str">
        <f>VLOOKUP(A44,HOP!A:T,20,0)</f>
        <v>直连</v>
      </c>
    </row>
    <row r="45" s="4" customFormat="1" hidden="1" spans="1:9">
      <c r="A45" s="4">
        <v>16171598834</v>
      </c>
      <c r="B45" s="5">
        <v>44438</v>
      </c>
      <c r="C45" s="5">
        <v>44439</v>
      </c>
      <c r="D45" s="4">
        <v>135.43</v>
      </c>
      <c r="E45" s="4" t="str">
        <f>VLOOKUP(A45,HOP!A:L,12,0)</f>
        <v>135.43</v>
      </c>
      <c r="F45" s="4" t="str">
        <f>VLOOKUP(A45,HOP!A:C,3,0)</f>
        <v>2237741</v>
      </c>
      <c r="G45" s="4">
        <f t="shared" si="2"/>
        <v>0</v>
      </c>
      <c r="H45" s="4" t="str">
        <f t="shared" si="3"/>
        <v>，2237741</v>
      </c>
      <c r="I45" s="4" t="str">
        <f>VLOOKUP(A45,HOP!A:T,20,0)</f>
        <v>直连</v>
      </c>
    </row>
    <row r="46" s="4" customFormat="1" hidden="1" spans="1:9">
      <c r="A46" s="4">
        <v>16171603917</v>
      </c>
      <c r="B46" s="5">
        <v>44438</v>
      </c>
      <c r="C46" s="5">
        <v>44439</v>
      </c>
      <c r="D46" s="4">
        <v>204.35</v>
      </c>
      <c r="E46" s="4" t="str">
        <f>VLOOKUP(A46,HOP!A:L,12,0)</f>
        <v>204.35</v>
      </c>
      <c r="F46" s="4" t="str">
        <f>VLOOKUP(A46,HOP!A:C,3,0)</f>
        <v>2237742</v>
      </c>
      <c r="G46" s="4">
        <f t="shared" si="2"/>
        <v>0</v>
      </c>
      <c r="H46" s="4" t="str">
        <f t="shared" si="3"/>
        <v>，2237742</v>
      </c>
      <c r="I46" s="4" t="str">
        <f>VLOOKUP(A46,HOP!A:T,20,0)</f>
        <v>直连</v>
      </c>
    </row>
    <row r="47" s="4" customFormat="1" hidden="1" spans="1:9">
      <c r="A47" s="4">
        <v>16171667713</v>
      </c>
      <c r="B47" s="5">
        <v>44438</v>
      </c>
      <c r="C47" s="5">
        <v>44439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VLOOKUP(A47,HOP!A:T,20,0)</f>
        <v>#N/A</v>
      </c>
    </row>
    <row r="48" s="4" customFormat="1" hidden="1" spans="1:9">
      <c r="A48" s="4">
        <v>16171687078</v>
      </c>
      <c r="B48" s="5">
        <v>44438</v>
      </c>
      <c r="C48" s="5">
        <v>44439</v>
      </c>
      <c r="D48" s="4">
        <v>147.54</v>
      </c>
      <c r="E48" s="4" t="str">
        <f>VLOOKUP(A48,HOP!A:L,12,0)</f>
        <v>147.54</v>
      </c>
      <c r="F48" s="4" t="str">
        <f>VLOOKUP(A48,HOP!A:C,3,0)</f>
        <v>2237767</v>
      </c>
      <c r="G48" s="4">
        <f>D48-E48</f>
        <v>0</v>
      </c>
      <c r="H48" s="4" t="str">
        <f>$H$1&amp;F48</f>
        <v>，2237767</v>
      </c>
      <c r="I48" s="4" t="str">
        <f>VLOOKUP(A48,HOP!A:T,20,0)</f>
        <v>直连</v>
      </c>
    </row>
    <row r="49" s="4" customFormat="1" hidden="1" spans="1:9">
      <c r="A49" s="4">
        <v>16171793643</v>
      </c>
      <c r="B49" s="5">
        <v>44438</v>
      </c>
      <c r="C49" s="5">
        <v>44439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>D49-E49</f>
        <v>#N/A</v>
      </c>
      <c r="H49" s="4" t="e">
        <f>$H$1&amp;F49</f>
        <v>#N/A</v>
      </c>
      <c r="I49" s="4" t="e">
        <f>VLOOKUP(A49,HOP!A:T,20,0)</f>
        <v>#N/A</v>
      </c>
    </row>
    <row r="50" s="4" customFormat="1" hidden="1" spans="1:9">
      <c r="A50" s="4">
        <v>16171813482</v>
      </c>
      <c r="B50" s="5">
        <v>44438</v>
      </c>
      <c r="C50" s="5">
        <v>44439</v>
      </c>
      <c r="D50" s="4">
        <v>537.67</v>
      </c>
      <c r="E50" s="4" t="str">
        <f>VLOOKUP(A50,HOP!A:L,12,0)</f>
        <v>537.67</v>
      </c>
      <c r="F50" s="4" t="str">
        <f>VLOOKUP(A50,HOP!A:C,3,0)</f>
        <v>2237794</v>
      </c>
      <c r="G50" s="4">
        <f>D50-E50</f>
        <v>0</v>
      </c>
      <c r="H50" s="4" t="str">
        <f>$H$1&amp;F50</f>
        <v>，2237794</v>
      </c>
      <c r="I50" s="4" t="str">
        <f>VLOOKUP(A50,HOP!A:T,20,0)</f>
        <v>直连</v>
      </c>
    </row>
    <row r="51" s="4" customFormat="1" hidden="1" spans="1:9">
      <c r="A51" s="4">
        <v>16171850649</v>
      </c>
      <c r="B51" s="5">
        <v>44438</v>
      </c>
      <c r="C51" s="5">
        <v>44439</v>
      </c>
      <c r="D51" s="4">
        <v>172.39</v>
      </c>
      <c r="E51" s="4" t="str">
        <f>VLOOKUP(A51,HOP!A:L,12,0)</f>
        <v>172.39</v>
      </c>
      <c r="F51" s="4" t="str">
        <f>VLOOKUP(A51,HOP!A:C,3,0)</f>
        <v>2237797</v>
      </c>
      <c r="G51" s="4">
        <f>D51-E51</f>
        <v>0</v>
      </c>
      <c r="H51" s="4" t="str">
        <f>$H$1&amp;F51</f>
        <v>，2237797</v>
      </c>
      <c r="I51" s="4" t="str">
        <f>VLOOKUP(A51,HOP!A:T,20,0)</f>
        <v>直连</v>
      </c>
    </row>
    <row r="52" s="4" customFormat="1" spans="1:10">
      <c r="A52" s="4">
        <v>15244261178</v>
      </c>
      <c r="B52" s="5">
        <v>44335</v>
      </c>
      <c r="C52" s="5">
        <v>44336</v>
      </c>
      <c r="D52" s="4">
        <v>176</v>
      </c>
      <c r="E52" s="4" t="e">
        <f>VLOOKUP(A52,HOP!A:L,12,0)</f>
        <v>#N/A</v>
      </c>
      <c r="F52" s="4">
        <v>2122689</v>
      </c>
      <c r="G52" s="4" t="e">
        <f>D52-E52</f>
        <v>#N/A</v>
      </c>
      <c r="H52" s="4" t="str">
        <f>$H$1&amp;F52</f>
        <v>，2122689</v>
      </c>
      <c r="I52" s="4" t="e">
        <f>VLOOKUP(A52,HOP!A:T,20,0)</f>
        <v>#N/A</v>
      </c>
      <c r="J52" s="4" t="s">
        <v>163</v>
      </c>
    </row>
    <row r="53" s="4" customFormat="1" hidden="1" spans="1:9">
      <c r="A53" s="4">
        <v>15178459819</v>
      </c>
      <c r="B53" s="5">
        <v>44326</v>
      </c>
      <c r="C53" s="5">
        <v>44327</v>
      </c>
      <c r="D53" s="4">
        <v>485</v>
      </c>
      <c r="E53" s="4">
        <v>485</v>
      </c>
      <c r="F53" s="4">
        <v>2108082</v>
      </c>
      <c r="G53" s="4">
        <f>D53-E53</f>
        <v>0</v>
      </c>
      <c r="H53" s="4" t="str">
        <f>$H$1&amp;F53</f>
        <v>，2108082</v>
      </c>
      <c r="I53" s="4" t="e">
        <f>VLOOKUP(A53,HOP!A:T,20,0)</f>
        <v>#N/A</v>
      </c>
    </row>
    <row r="54" s="4" customFormat="1" hidden="1" spans="1:9">
      <c r="A54" s="4">
        <v>15546926619</v>
      </c>
      <c r="B54" s="5">
        <v>44357</v>
      </c>
      <c r="C54" s="5">
        <v>44358</v>
      </c>
      <c r="D54" s="4">
        <v>151.87</v>
      </c>
      <c r="E54" s="4">
        <v>151.87</v>
      </c>
      <c r="F54" s="4">
        <v>2153276</v>
      </c>
      <c r="G54" s="4">
        <f>D54-E54</f>
        <v>0</v>
      </c>
      <c r="H54" s="4" t="str">
        <f>$H$1&amp;F54</f>
        <v>，2153276</v>
      </c>
      <c r="I54" s="4" t="e">
        <f>VLOOKUP(A54,HOP!A:T,20,0)</f>
        <v>#N/A</v>
      </c>
    </row>
    <row r="56" spans="4:4">
      <c r="D56" s="4">
        <f>SUM(D2:D55)</f>
        <v>20603.05</v>
      </c>
    </row>
    <row r="61" spans="1:1">
      <c r="A61" s="4" t="s">
        <v>164</v>
      </c>
    </row>
    <row r="62" spans="1:1">
      <c r="A62" s="4" t="s">
        <v>165</v>
      </c>
    </row>
    <row r="63" spans="1:1">
      <c r="A63" s="4" t="s">
        <v>166</v>
      </c>
    </row>
  </sheetData>
  <autoFilter ref="A1:XFD56">
    <filterColumn colId="3">
      <filters blank="1">
        <filter val="457.92"/>
        <filter val="898.52"/>
        <filter val="513"/>
        <filter val="147.54"/>
        <filter val="249.95"/>
        <filter val="267.16"/>
        <filter val="117.17"/>
        <filter val="132.97"/>
        <filter val="270.99"/>
        <filter val="422"/>
        <filter val="155.3"/>
        <filter val="365.4"/>
        <filter val="1000.5"/>
        <filter val="141.25"/>
        <filter val="1293.35"/>
        <filter val="2772.75"/>
        <filter val="304.66"/>
        <filter val="1373.76"/>
        <filter val="306.27"/>
        <filter val="537.67"/>
        <filter val="191.73"/>
        <filter val="162.35"/>
        <filter val="204.35"/>
        <filter val="20603.05"/>
        <filter val="176"/>
        <filter val="118.76"/>
        <filter val="291.76"/>
        <filter val="436.78"/>
        <filter val="172.39"/>
        <filter val="135.43"/>
        <filter val="726.03"/>
        <filter val="462.04"/>
        <filter val="814.84"/>
        <filter val="485"/>
        <filter val="124.85"/>
        <filter val="125.86"/>
        <filter val="260.86"/>
        <filter val="442.86"/>
        <filter val="924.06"/>
        <filter val="151.87"/>
        <filter val="231.87"/>
        <filter val="285.07"/>
        <filter val="167.48"/>
        <filter val="141.09"/>
        <filter val="536.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</row>
    <row r="2" s="1" customFormat="1" spans="1:20">
      <c r="A2" s="3">
        <v>16171850649</v>
      </c>
      <c r="B2" s="1" t="s">
        <v>184</v>
      </c>
      <c r="C2" s="1" t="s">
        <v>185</v>
      </c>
      <c r="D2" s="1" t="s">
        <v>186</v>
      </c>
      <c r="E2" s="1" t="s">
        <v>152</v>
      </c>
      <c r="F2" s="1" t="s">
        <v>184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</row>
    <row r="3" s="1" customFormat="1" spans="1:20">
      <c r="A3" s="3">
        <v>16171813482</v>
      </c>
      <c r="B3" s="1" t="s">
        <v>184</v>
      </c>
      <c r="C3" s="1" t="s">
        <v>198</v>
      </c>
      <c r="D3" s="1" t="s">
        <v>199</v>
      </c>
      <c r="E3" s="1" t="s">
        <v>150</v>
      </c>
      <c r="F3" s="1" t="s">
        <v>184</v>
      </c>
      <c r="G3" s="1" t="s">
        <v>187</v>
      </c>
      <c r="H3" s="1" t="s">
        <v>188</v>
      </c>
      <c r="I3" s="1" t="s">
        <v>200</v>
      </c>
      <c r="J3" s="1" t="s">
        <v>190</v>
      </c>
      <c r="K3" s="1" t="s">
        <v>200</v>
      </c>
      <c r="L3" s="1" t="s">
        <v>200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201</v>
      </c>
      <c r="R3" s="1" t="s">
        <v>195</v>
      </c>
      <c r="S3" s="1" t="s">
        <v>196</v>
      </c>
      <c r="T3" s="1" t="s">
        <v>197</v>
      </c>
    </row>
    <row r="4" s="1" customFormat="1" spans="1:20">
      <c r="A4" s="3">
        <v>16171687078</v>
      </c>
      <c r="B4" s="1" t="s">
        <v>184</v>
      </c>
      <c r="C4" s="1" t="s">
        <v>202</v>
      </c>
      <c r="D4" s="1" t="s">
        <v>203</v>
      </c>
      <c r="E4" s="1" t="s">
        <v>144</v>
      </c>
      <c r="F4" s="1" t="s">
        <v>184</v>
      </c>
      <c r="G4" s="1" t="s">
        <v>187</v>
      </c>
      <c r="H4" s="1" t="s">
        <v>188</v>
      </c>
      <c r="I4" s="1" t="s">
        <v>204</v>
      </c>
      <c r="J4" s="1" t="s">
        <v>190</v>
      </c>
      <c r="K4" s="1" t="s">
        <v>204</v>
      </c>
      <c r="L4" s="1" t="s">
        <v>204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205</v>
      </c>
      <c r="R4" s="1" t="s">
        <v>195</v>
      </c>
      <c r="S4" s="1" t="s">
        <v>196</v>
      </c>
      <c r="T4" s="1" t="s">
        <v>197</v>
      </c>
    </row>
    <row r="5" s="1" customFormat="1" spans="1:20">
      <c r="A5" s="3">
        <v>16171603917</v>
      </c>
      <c r="B5" s="1" t="s">
        <v>184</v>
      </c>
      <c r="C5" s="1" t="s">
        <v>206</v>
      </c>
      <c r="D5" s="1" t="s">
        <v>207</v>
      </c>
      <c r="E5" s="1" t="s">
        <v>139</v>
      </c>
      <c r="F5" s="1" t="s">
        <v>184</v>
      </c>
      <c r="G5" s="1" t="s">
        <v>187</v>
      </c>
      <c r="H5" s="1" t="s">
        <v>188</v>
      </c>
      <c r="I5" s="1" t="s">
        <v>208</v>
      </c>
      <c r="J5" s="1" t="s">
        <v>190</v>
      </c>
      <c r="K5" s="1" t="s">
        <v>208</v>
      </c>
      <c r="L5" s="1" t="s">
        <v>208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209</v>
      </c>
      <c r="R5" s="1" t="s">
        <v>195</v>
      </c>
      <c r="S5" s="1" t="s">
        <v>196</v>
      </c>
      <c r="T5" s="1" t="s">
        <v>197</v>
      </c>
    </row>
    <row r="6" s="1" customFormat="1" spans="1:20">
      <c r="A6" s="3">
        <v>16171598834</v>
      </c>
      <c r="B6" s="1" t="s">
        <v>184</v>
      </c>
      <c r="C6" s="1" t="s">
        <v>210</v>
      </c>
      <c r="D6" s="1" t="s">
        <v>211</v>
      </c>
      <c r="E6" s="1" t="s">
        <v>136</v>
      </c>
      <c r="F6" s="1" t="s">
        <v>184</v>
      </c>
      <c r="G6" s="1" t="s">
        <v>187</v>
      </c>
      <c r="H6" s="1" t="s">
        <v>188</v>
      </c>
      <c r="I6" s="1" t="s">
        <v>212</v>
      </c>
      <c r="J6" s="1" t="s">
        <v>190</v>
      </c>
      <c r="K6" s="1" t="s">
        <v>212</v>
      </c>
      <c r="L6" s="1" t="s">
        <v>212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213</v>
      </c>
      <c r="R6" s="1" t="s">
        <v>195</v>
      </c>
      <c r="S6" s="1" t="s">
        <v>196</v>
      </c>
      <c r="T6" s="1" t="s">
        <v>197</v>
      </c>
    </row>
    <row r="7" s="1" customFormat="1" spans="1:20">
      <c r="A7" s="3">
        <v>16171559842</v>
      </c>
      <c r="B7" s="1" t="s">
        <v>184</v>
      </c>
      <c r="C7" s="1" t="s">
        <v>214</v>
      </c>
      <c r="D7" s="1" t="s">
        <v>215</v>
      </c>
      <c r="E7" s="1" t="s">
        <v>133</v>
      </c>
      <c r="F7" s="1" t="s">
        <v>184</v>
      </c>
      <c r="G7" s="1" t="s">
        <v>187</v>
      </c>
      <c r="H7" s="1" t="s">
        <v>188</v>
      </c>
      <c r="I7" s="1" t="s">
        <v>216</v>
      </c>
      <c r="J7" s="1" t="s">
        <v>190</v>
      </c>
      <c r="K7" s="1" t="s">
        <v>216</v>
      </c>
      <c r="L7" s="1" t="s">
        <v>216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217</v>
      </c>
      <c r="R7" s="1" t="s">
        <v>195</v>
      </c>
      <c r="S7" s="1" t="s">
        <v>196</v>
      </c>
      <c r="T7" s="1" t="s">
        <v>197</v>
      </c>
    </row>
    <row r="8" s="1" customFormat="1" spans="1:20">
      <c r="A8" s="3">
        <v>16171505576</v>
      </c>
      <c r="B8" s="1" t="s">
        <v>184</v>
      </c>
      <c r="C8" s="1" t="s">
        <v>218</v>
      </c>
      <c r="D8" s="1" t="s">
        <v>219</v>
      </c>
      <c r="E8" s="1" t="s">
        <v>131</v>
      </c>
      <c r="F8" s="1" t="s">
        <v>184</v>
      </c>
      <c r="G8" s="1" t="s">
        <v>187</v>
      </c>
      <c r="H8" s="1" t="s">
        <v>188</v>
      </c>
      <c r="I8" s="1" t="s">
        <v>220</v>
      </c>
      <c r="J8" s="1" t="s">
        <v>190</v>
      </c>
      <c r="K8" s="1" t="s">
        <v>220</v>
      </c>
      <c r="L8" s="1" t="s">
        <v>220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221</v>
      </c>
      <c r="R8" s="1" t="s">
        <v>195</v>
      </c>
      <c r="S8" s="1" t="s">
        <v>196</v>
      </c>
      <c r="T8" s="1" t="s">
        <v>197</v>
      </c>
    </row>
    <row r="9" s="1" customFormat="1" spans="1:20">
      <c r="A9" s="3">
        <v>16170865927</v>
      </c>
      <c r="B9" s="1" t="s">
        <v>184</v>
      </c>
      <c r="C9" s="1" t="s">
        <v>222</v>
      </c>
      <c r="D9" s="1" t="s">
        <v>223</v>
      </c>
      <c r="E9" s="1" t="s">
        <v>128</v>
      </c>
      <c r="F9" s="1" t="s">
        <v>184</v>
      </c>
      <c r="G9" s="1" t="s">
        <v>187</v>
      </c>
      <c r="H9" s="1" t="s">
        <v>188</v>
      </c>
      <c r="I9" s="1" t="s">
        <v>224</v>
      </c>
      <c r="J9" s="1" t="s">
        <v>190</v>
      </c>
      <c r="K9" s="1" t="s">
        <v>224</v>
      </c>
      <c r="L9" s="1" t="s">
        <v>224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225</v>
      </c>
      <c r="R9" s="1" t="s">
        <v>195</v>
      </c>
      <c r="S9" s="1" t="s">
        <v>196</v>
      </c>
      <c r="T9" s="1" t="s">
        <v>197</v>
      </c>
    </row>
    <row r="10" s="1" customFormat="1" spans="1:20">
      <c r="A10" s="3">
        <v>16170770186</v>
      </c>
      <c r="B10" s="1" t="s">
        <v>184</v>
      </c>
      <c r="C10" s="1" t="s">
        <v>226</v>
      </c>
      <c r="D10" s="1" t="s">
        <v>227</v>
      </c>
      <c r="E10" s="1" t="s">
        <v>126</v>
      </c>
      <c r="F10" s="1" t="s">
        <v>184</v>
      </c>
      <c r="G10" s="1" t="s">
        <v>187</v>
      </c>
      <c r="H10" s="1" t="s">
        <v>188</v>
      </c>
      <c r="I10" s="1" t="s">
        <v>228</v>
      </c>
      <c r="J10" s="1" t="s">
        <v>190</v>
      </c>
      <c r="K10" s="1" t="s">
        <v>228</v>
      </c>
      <c r="L10" s="1" t="s">
        <v>228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229</v>
      </c>
      <c r="R10" s="1" t="s">
        <v>195</v>
      </c>
      <c r="S10" s="1" t="s">
        <v>196</v>
      </c>
      <c r="T10" s="1" t="s">
        <v>197</v>
      </c>
    </row>
    <row r="11" s="1" customFormat="1" spans="1:20">
      <c r="A11" s="3">
        <v>16170676805</v>
      </c>
      <c r="B11" s="1" t="s">
        <v>184</v>
      </c>
      <c r="C11" s="1" t="s">
        <v>230</v>
      </c>
      <c r="D11" s="1" t="s">
        <v>231</v>
      </c>
      <c r="E11" s="1" t="s">
        <v>123</v>
      </c>
      <c r="F11" s="1" t="s">
        <v>184</v>
      </c>
      <c r="G11" s="1" t="s">
        <v>187</v>
      </c>
      <c r="H11" s="1" t="s">
        <v>188</v>
      </c>
      <c r="I11" s="1" t="s">
        <v>232</v>
      </c>
      <c r="J11" s="1" t="s">
        <v>190</v>
      </c>
      <c r="K11" s="1" t="s">
        <v>232</v>
      </c>
      <c r="L11" s="1" t="s">
        <v>232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233</v>
      </c>
      <c r="R11" s="1" t="s">
        <v>195</v>
      </c>
      <c r="S11" s="1" t="s">
        <v>196</v>
      </c>
      <c r="T11" s="1" t="s">
        <v>197</v>
      </c>
    </row>
    <row r="12" s="1" customFormat="1" spans="1:20">
      <c r="A12" s="3">
        <v>16170563549</v>
      </c>
      <c r="B12" s="1" t="s">
        <v>184</v>
      </c>
      <c r="C12" s="1" t="s">
        <v>234</v>
      </c>
      <c r="D12" s="1" t="s">
        <v>235</v>
      </c>
      <c r="E12" s="1" t="s">
        <v>121</v>
      </c>
      <c r="F12" s="1" t="s">
        <v>184</v>
      </c>
      <c r="G12" s="1" t="s">
        <v>187</v>
      </c>
      <c r="H12" s="1" t="s">
        <v>188</v>
      </c>
      <c r="I12" s="1" t="s">
        <v>236</v>
      </c>
      <c r="J12" s="1" t="s">
        <v>190</v>
      </c>
      <c r="K12" s="1" t="s">
        <v>236</v>
      </c>
      <c r="L12" s="1" t="s">
        <v>236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237</v>
      </c>
      <c r="R12" s="1" t="s">
        <v>195</v>
      </c>
      <c r="S12" s="1" t="s">
        <v>196</v>
      </c>
      <c r="T12" s="1" t="s">
        <v>197</v>
      </c>
    </row>
    <row r="13" s="1" customFormat="1" spans="1:20">
      <c r="A13" s="3">
        <v>16170442655</v>
      </c>
      <c r="B13" s="1" t="s">
        <v>184</v>
      </c>
      <c r="C13" s="1" t="s">
        <v>238</v>
      </c>
      <c r="D13" s="1" t="s">
        <v>239</v>
      </c>
      <c r="E13" s="1" t="s">
        <v>118</v>
      </c>
      <c r="F13" s="1" t="s">
        <v>184</v>
      </c>
      <c r="G13" s="1" t="s">
        <v>187</v>
      </c>
      <c r="H13" s="1" t="s">
        <v>188</v>
      </c>
      <c r="I13" s="1" t="s">
        <v>240</v>
      </c>
      <c r="J13" s="1" t="s">
        <v>190</v>
      </c>
      <c r="K13" s="1" t="s">
        <v>240</v>
      </c>
      <c r="L13" s="1" t="s">
        <v>240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241</v>
      </c>
      <c r="R13" s="1" t="s">
        <v>195</v>
      </c>
      <c r="S13" s="1" t="s">
        <v>196</v>
      </c>
      <c r="T13" s="1" t="s">
        <v>197</v>
      </c>
    </row>
    <row r="14" s="1" customFormat="1" spans="1:20">
      <c r="A14" s="3">
        <v>16170403431</v>
      </c>
      <c r="B14" s="1" t="s">
        <v>184</v>
      </c>
      <c r="C14" s="1" t="s">
        <v>242</v>
      </c>
      <c r="D14" s="1" t="s">
        <v>243</v>
      </c>
      <c r="E14" s="1" t="s">
        <v>115</v>
      </c>
      <c r="F14" s="1" t="s">
        <v>184</v>
      </c>
      <c r="G14" s="1" t="s">
        <v>187</v>
      </c>
      <c r="H14" s="1" t="s">
        <v>188</v>
      </c>
      <c r="I14" s="1" t="s">
        <v>244</v>
      </c>
      <c r="J14" s="1" t="s">
        <v>190</v>
      </c>
      <c r="K14" s="1" t="s">
        <v>244</v>
      </c>
      <c r="L14" s="1" t="s">
        <v>244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245</v>
      </c>
      <c r="R14" s="1" t="s">
        <v>195</v>
      </c>
      <c r="S14" s="1" t="s">
        <v>196</v>
      </c>
      <c r="T14" s="1" t="s">
        <v>197</v>
      </c>
    </row>
    <row r="15" s="1" customFormat="1" spans="1:20">
      <c r="A15" s="3">
        <v>16170133605</v>
      </c>
      <c r="B15" s="1" t="s">
        <v>184</v>
      </c>
      <c r="C15" s="1" t="s">
        <v>246</v>
      </c>
      <c r="D15" s="1" t="s">
        <v>247</v>
      </c>
      <c r="E15" s="1" t="s">
        <v>112</v>
      </c>
      <c r="F15" s="1" t="s">
        <v>184</v>
      </c>
      <c r="G15" s="1" t="s">
        <v>187</v>
      </c>
      <c r="H15" s="1" t="s">
        <v>188</v>
      </c>
      <c r="I15" s="1" t="s">
        <v>248</v>
      </c>
      <c r="J15" s="1" t="s">
        <v>190</v>
      </c>
      <c r="K15" s="1" t="s">
        <v>248</v>
      </c>
      <c r="L15" s="1" t="s">
        <v>248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249</v>
      </c>
      <c r="R15" s="1" t="s">
        <v>195</v>
      </c>
      <c r="S15" s="1" t="s">
        <v>196</v>
      </c>
      <c r="T15" s="1" t="s">
        <v>197</v>
      </c>
    </row>
    <row r="16" s="1" customFormat="1" spans="1:20">
      <c r="A16" s="3">
        <v>16169908911</v>
      </c>
      <c r="B16" s="1" t="s">
        <v>184</v>
      </c>
      <c r="C16" s="1" t="s">
        <v>250</v>
      </c>
      <c r="D16" s="1" t="s">
        <v>251</v>
      </c>
      <c r="E16" s="1" t="s">
        <v>111</v>
      </c>
      <c r="F16" s="1" t="s">
        <v>184</v>
      </c>
      <c r="G16" s="1" t="s">
        <v>187</v>
      </c>
      <c r="H16" s="1" t="s">
        <v>188</v>
      </c>
      <c r="I16" s="1" t="s">
        <v>252</v>
      </c>
      <c r="J16" s="1" t="s">
        <v>190</v>
      </c>
      <c r="K16" s="1" t="s">
        <v>252</v>
      </c>
      <c r="L16" s="1" t="s">
        <v>252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253</v>
      </c>
      <c r="R16" s="1" t="s">
        <v>195</v>
      </c>
      <c r="S16" s="1" t="s">
        <v>196</v>
      </c>
      <c r="T16" s="1" t="s">
        <v>197</v>
      </c>
    </row>
    <row r="17" s="1" customFormat="1" spans="1:20">
      <c r="A17" s="3">
        <v>16169895766</v>
      </c>
      <c r="B17" s="1" t="s">
        <v>184</v>
      </c>
      <c r="C17" s="1" t="s">
        <v>254</v>
      </c>
      <c r="D17" s="1" t="s">
        <v>251</v>
      </c>
      <c r="E17" s="1" t="s">
        <v>110</v>
      </c>
      <c r="F17" s="1" t="s">
        <v>184</v>
      </c>
      <c r="G17" s="1" t="s">
        <v>187</v>
      </c>
      <c r="H17" s="1" t="s">
        <v>188</v>
      </c>
      <c r="I17" s="1" t="s">
        <v>252</v>
      </c>
      <c r="J17" s="1" t="s">
        <v>190</v>
      </c>
      <c r="K17" s="1" t="s">
        <v>252</v>
      </c>
      <c r="L17" s="1" t="s">
        <v>252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255</v>
      </c>
      <c r="R17" s="1" t="s">
        <v>195</v>
      </c>
      <c r="S17" s="1" t="s">
        <v>196</v>
      </c>
      <c r="T17" s="1" t="s">
        <v>197</v>
      </c>
    </row>
    <row r="18" s="1" customFormat="1" spans="1:20">
      <c r="A18" s="3">
        <v>16169880082</v>
      </c>
      <c r="B18" s="1" t="s">
        <v>184</v>
      </c>
      <c r="C18" s="1" t="s">
        <v>256</v>
      </c>
      <c r="D18" s="1" t="s">
        <v>251</v>
      </c>
      <c r="E18" s="1" t="s">
        <v>109</v>
      </c>
      <c r="F18" s="1" t="s">
        <v>184</v>
      </c>
      <c r="G18" s="1" t="s">
        <v>187</v>
      </c>
      <c r="H18" s="1" t="s">
        <v>188</v>
      </c>
      <c r="I18" s="1" t="s">
        <v>252</v>
      </c>
      <c r="J18" s="1" t="s">
        <v>190</v>
      </c>
      <c r="K18" s="1" t="s">
        <v>252</v>
      </c>
      <c r="L18" s="1" t="s">
        <v>252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257</v>
      </c>
      <c r="R18" s="1" t="s">
        <v>195</v>
      </c>
      <c r="S18" s="1" t="s">
        <v>196</v>
      </c>
      <c r="T18" s="1" t="s">
        <v>197</v>
      </c>
    </row>
    <row r="19" s="1" customFormat="1" spans="1:20">
      <c r="A19" s="3">
        <v>16169648070</v>
      </c>
      <c r="B19" s="1" t="s">
        <v>184</v>
      </c>
      <c r="C19" s="1" t="s">
        <v>258</v>
      </c>
      <c r="D19" s="1" t="s">
        <v>259</v>
      </c>
      <c r="E19" s="1" t="s">
        <v>106</v>
      </c>
      <c r="F19" s="1" t="s">
        <v>184</v>
      </c>
      <c r="G19" s="1" t="s">
        <v>187</v>
      </c>
      <c r="H19" s="1" t="s">
        <v>188</v>
      </c>
      <c r="I19" s="1" t="s">
        <v>260</v>
      </c>
      <c r="J19" s="1" t="s">
        <v>190</v>
      </c>
      <c r="K19" s="1" t="s">
        <v>260</v>
      </c>
      <c r="L19" s="1" t="s">
        <v>260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261</v>
      </c>
      <c r="R19" s="1" t="s">
        <v>195</v>
      </c>
      <c r="S19" s="1" t="s">
        <v>196</v>
      </c>
      <c r="T19" s="1" t="s">
        <v>197</v>
      </c>
    </row>
    <row r="20" s="1" customFormat="1" spans="1:20">
      <c r="A20" s="3">
        <v>16166146352</v>
      </c>
      <c r="B20" s="1" t="s">
        <v>184</v>
      </c>
      <c r="C20" s="1" t="s">
        <v>262</v>
      </c>
      <c r="D20" s="1" t="s">
        <v>263</v>
      </c>
      <c r="E20" s="1" t="s">
        <v>103</v>
      </c>
      <c r="F20" s="1" t="s">
        <v>184</v>
      </c>
      <c r="G20" s="1" t="s">
        <v>187</v>
      </c>
      <c r="H20" s="1" t="s">
        <v>188</v>
      </c>
      <c r="I20" s="1" t="s">
        <v>264</v>
      </c>
      <c r="J20" s="1" t="s">
        <v>190</v>
      </c>
      <c r="K20" s="1" t="s">
        <v>264</v>
      </c>
      <c r="L20" s="1" t="s">
        <v>264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265</v>
      </c>
      <c r="R20" s="1" t="s">
        <v>195</v>
      </c>
      <c r="S20" s="1" t="s">
        <v>196</v>
      </c>
      <c r="T20" s="1" t="s">
        <v>197</v>
      </c>
    </row>
    <row r="21" s="1" customFormat="1" spans="1:20">
      <c r="A21" s="3">
        <v>16166075402</v>
      </c>
      <c r="B21" s="1" t="s">
        <v>184</v>
      </c>
      <c r="C21" s="1" t="s">
        <v>266</v>
      </c>
      <c r="D21" s="1" t="s">
        <v>267</v>
      </c>
      <c r="E21" s="1" t="s">
        <v>101</v>
      </c>
      <c r="F21" s="1" t="s">
        <v>184</v>
      </c>
      <c r="G21" s="1" t="s">
        <v>187</v>
      </c>
      <c r="H21" s="1" t="s">
        <v>188</v>
      </c>
      <c r="I21" s="1" t="s">
        <v>268</v>
      </c>
      <c r="J21" s="1" t="s">
        <v>190</v>
      </c>
      <c r="K21" s="1" t="s">
        <v>268</v>
      </c>
      <c r="L21" s="1" t="s">
        <v>268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269</v>
      </c>
      <c r="R21" s="1" t="s">
        <v>195</v>
      </c>
      <c r="S21" s="1" t="s">
        <v>196</v>
      </c>
      <c r="T21" s="1" t="s">
        <v>197</v>
      </c>
    </row>
    <row r="22" s="1" customFormat="1" spans="1:20">
      <c r="A22" s="3">
        <v>16165916070</v>
      </c>
      <c r="B22" s="1" t="s">
        <v>184</v>
      </c>
      <c r="C22" s="1" t="s">
        <v>270</v>
      </c>
      <c r="D22" s="1" t="s">
        <v>271</v>
      </c>
      <c r="E22" s="1" t="s">
        <v>97</v>
      </c>
      <c r="F22" s="1" t="s">
        <v>184</v>
      </c>
      <c r="G22" s="1" t="s">
        <v>187</v>
      </c>
      <c r="H22" s="1" t="s">
        <v>188</v>
      </c>
      <c r="I22" s="1" t="s">
        <v>272</v>
      </c>
      <c r="J22" s="1" t="s">
        <v>190</v>
      </c>
      <c r="K22" s="1" t="s">
        <v>272</v>
      </c>
      <c r="L22" s="1" t="s">
        <v>272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273</v>
      </c>
      <c r="R22" s="1" t="s">
        <v>195</v>
      </c>
      <c r="S22" s="1" t="s">
        <v>196</v>
      </c>
      <c r="T22" s="1" t="s">
        <v>197</v>
      </c>
    </row>
    <row r="23" s="1" customFormat="1" spans="1:20">
      <c r="A23" s="3">
        <v>16165904291</v>
      </c>
      <c r="B23" s="1" t="s">
        <v>184</v>
      </c>
      <c r="C23" s="1" t="s">
        <v>274</v>
      </c>
      <c r="D23" s="1" t="s">
        <v>275</v>
      </c>
      <c r="E23" s="1" t="s">
        <v>95</v>
      </c>
      <c r="F23" s="1" t="s">
        <v>184</v>
      </c>
      <c r="G23" s="1" t="s">
        <v>187</v>
      </c>
      <c r="H23" s="1" t="s">
        <v>188</v>
      </c>
      <c r="I23" s="1" t="s">
        <v>276</v>
      </c>
      <c r="J23" s="1" t="s">
        <v>190</v>
      </c>
      <c r="K23" s="1" t="s">
        <v>276</v>
      </c>
      <c r="L23" s="1" t="s">
        <v>276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277</v>
      </c>
      <c r="R23" s="1" t="s">
        <v>195</v>
      </c>
      <c r="S23" s="1" t="s">
        <v>196</v>
      </c>
      <c r="T23" s="1" t="s">
        <v>197</v>
      </c>
    </row>
    <row r="24" s="1" customFormat="1" spans="1:20">
      <c r="A24" s="3">
        <v>16165891196</v>
      </c>
      <c r="B24" s="1" t="s">
        <v>184</v>
      </c>
      <c r="C24" s="1" t="s">
        <v>278</v>
      </c>
      <c r="D24" s="1" t="s">
        <v>231</v>
      </c>
      <c r="E24" s="1" t="s">
        <v>92</v>
      </c>
      <c r="F24" s="1" t="s">
        <v>184</v>
      </c>
      <c r="G24" s="1" t="s">
        <v>187</v>
      </c>
      <c r="H24" s="1" t="s">
        <v>188</v>
      </c>
      <c r="I24" s="1" t="s">
        <v>279</v>
      </c>
      <c r="J24" s="1" t="s">
        <v>190</v>
      </c>
      <c r="K24" s="1" t="s">
        <v>279</v>
      </c>
      <c r="L24" s="1" t="s">
        <v>279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280</v>
      </c>
      <c r="R24" s="1" t="s">
        <v>195</v>
      </c>
      <c r="S24" s="1" t="s">
        <v>196</v>
      </c>
      <c r="T24" s="1" t="s">
        <v>197</v>
      </c>
    </row>
    <row r="25" s="1" customFormat="1" spans="1:20">
      <c r="A25" s="3">
        <v>16165743348</v>
      </c>
      <c r="B25" s="1" t="s">
        <v>184</v>
      </c>
      <c r="C25" s="1" t="s">
        <v>281</v>
      </c>
      <c r="D25" s="1" t="s">
        <v>282</v>
      </c>
      <c r="E25" s="1" t="s">
        <v>91</v>
      </c>
      <c r="F25" s="1" t="s">
        <v>184</v>
      </c>
      <c r="G25" s="1" t="s">
        <v>187</v>
      </c>
      <c r="H25" s="1" t="s">
        <v>188</v>
      </c>
      <c r="I25" s="1" t="s">
        <v>283</v>
      </c>
      <c r="J25" s="1" t="s">
        <v>190</v>
      </c>
      <c r="K25" s="1" t="s">
        <v>283</v>
      </c>
      <c r="L25" s="1" t="s">
        <v>283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284</v>
      </c>
      <c r="R25" s="1" t="s">
        <v>195</v>
      </c>
      <c r="S25" s="1" t="s">
        <v>196</v>
      </c>
      <c r="T25" s="1" t="s">
        <v>197</v>
      </c>
    </row>
    <row r="26" s="1" customFormat="1" spans="1:20">
      <c r="A26" s="3">
        <v>16165675675</v>
      </c>
      <c r="B26" s="1" t="s">
        <v>184</v>
      </c>
      <c r="C26" s="1" t="s">
        <v>285</v>
      </c>
      <c r="D26" s="1" t="s">
        <v>231</v>
      </c>
      <c r="E26" s="1" t="s">
        <v>88</v>
      </c>
      <c r="F26" s="1" t="s">
        <v>184</v>
      </c>
      <c r="G26" s="1" t="s">
        <v>187</v>
      </c>
      <c r="H26" s="1" t="s">
        <v>188</v>
      </c>
      <c r="I26" s="1" t="s">
        <v>286</v>
      </c>
      <c r="J26" s="1" t="s">
        <v>190</v>
      </c>
      <c r="K26" s="1" t="s">
        <v>286</v>
      </c>
      <c r="L26" s="1" t="s">
        <v>286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287</v>
      </c>
      <c r="R26" s="1" t="s">
        <v>195</v>
      </c>
      <c r="S26" s="1" t="s">
        <v>196</v>
      </c>
      <c r="T26" s="1" t="s">
        <v>197</v>
      </c>
    </row>
    <row r="27" s="1" customFormat="1" spans="1:20">
      <c r="A27" s="3">
        <v>16165474042</v>
      </c>
      <c r="B27" s="1" t="s">
        <v>184</v>
      </c>
      <c r="C27" s="1" t="s">
        <v>288</v>
      </c>
      <c r="D27" s="1" t="s">
        <v>289</v>
      </c>
      <c r="E27" s="1" t="s">
        <v>87</v>
      </c>
      <c r="F27" s="1" t="s">
        <v>184</v>
      </c>
      <c r="G27" s="1" t="s">
        <v>187</v>
      </c>
      <c r="H27" s="1" t="s">
        <v>188</v>
      </c>
      <c r="I27" s="1" t="s">
        <v>290</v>
      </c>
      <c r="J27" s="1" t="s">
        <v>190</v>
      </c>
      <c r="K27" s="1" t="s">
        <v>290</v>
      </c>
      <c r="L27" s="1" t="s">
        <v>290</v>
      </c>
      <c r="M27" s="1" t="s">
        <v>191</v>
      </c>
      <c r="N27" s="1" t="s">
        <v>191</v>
      </c>
      <c r="O27" s="1" t="s">
        <v>192</v>
      </c>
      <c r="P27" s="1" t="s">
        <v>193</v>
      </c>
      <c r="Q27" s="1" t="s">
        <v>291</v>
      </c>
      <c r="R27" s="1" t="s">
        <v>195</v>
      </c>
      <c r="S27" s="1" t="s">
        <v>196</v>
      </c>
      <c r="T27" s="1" t="s">
        <v>197</v>
      </c>
    </row>
    <row r="28" s="1" customFormat="1" spans="1:20">
      <c r="A28" s="3">
        <v>16165312124</v>
      </c>
      <c r="B28" s="1" t="s">
        <v>184</v>
      </c>
      <c r="C28" s="1" t="s">
        <v>292</v>
      </c>
      <c r="D28" s="1" t="s">
        <v>247</v>
      </c>
      <c r="E28" s="1" t="s">
        <v>84</v>
      </c>
      <c r="F28" s="1" t="s">
        <v>184</v>
      </c>
      <c r="G28" s="1" t="s">
        <v>187</v>
      </c>
      <c r="H28" s="1" t="s">
        <v>188</v>
      </c>
      <c r="I28" s="1" t="s">
        <v>248</v>
      </c>
      <c r="J28" s="1" t="s">
        <v>190</v>
      </c>
      <c r="K28" s="1" t="s">
        <v>248</v>
      </c>
      <c r="L28" s="1" t="s">
        <v>248</v>
      </c>
      <c r="M28" s="1" t="s">
        <v>191</v>
      </c>
      <c r="N28" s="1" t="s">
        <v>191</v>
      </c>
      <c r="O28" s="1" t="s">
        <v>192</v>
      </c>
      <c r="P28" s="1" t="s">
        <v>193</v>
      </c>
      <c r="Q28" s="1" t="s">
        <v>293</v>
      </c>
      <c r="R28" s="1" t="s">
        <v>195</v>
      </c>
      <c r="S28" s="1" t="s">
        <v>196</v>
      </c>
      <c r="T28" s="1" t="s">
        <v>197</v>
      </c>
    </row>
    <row r="29" s="1" customFormat="1" spans="1:20">
      <c r="A29" s="3">
        <v>16165218838</v>
      </c>
      <c r="B29" s="1" t="s">
        <v>184</v>
      </c>
      <c r="C29" s="1" t="s">
        <v>294</v>
      </c>
      <c r="D29" s="1" t="s">
        <v>231</v>
      </c>
      <c r="E29" s="1" t="s">
        <v>82</v>
      </c>
      <c r="F29" s="1" t="s">
        <v>184</v>
      </c>
      <c r="G29" s="1" t="s">
        <v>187</v>
      </c>
      <c r="H29" s="1" t="s">
        <v>188</v>
      </c>
      <c r="I29" s="1" t="s">
        <v>295</v>
      </c>
      <c r="J29" s="1" t="s">
        <v>190</v>
      </c>
      <c r="K29" s="1" t="s">
        <v>295</v>
      </c>
      <c r="L29" s="1" t="s">
        <v>295</v>
      </c>
      <c r="M29" s="1" t="s">
        <v>191</v>
      </c>
      <c r="N29" s="1" t="s">
        <v>191</v>
      </c>
      <c r="O29" s="1" t="s">
        <v>192</v>
      </c>
      <c r="P29" s="1" t="s">
        <v>193</v>
      </c>
      <c r="Q29" s="1" t="s">
        <v>296</v>
      </c>
      <c r="R29" s="1" t="s">
        <v>195</v>
      </c>
      <c r="S29" s="1" t="s">
        <v>196</v>
      </c>
      <c r="T29" s="1" t="s">
        <v>197</v>
      </c>
    </row>
    <row r="30" s="1" customFormat="1" spans="1:20">
      <c r="A30" s="3">
        <v>16165054400</v>
      </c>
      <c r="B30" s="1" t="s">
        <v>184</v>
      </c>
      <c r="C30" s="1" t="s">
        <v>297</v>
      </c>
      <c r="D30" s="1" t="s">
        <v>298</v>
      </c>
      <c r="E30" s="1" t="s">
        <v>80</v>
      </c>
      <c r="F30" s="1" t="s">
        <v>184</v>
      </c>
      <c r="G30" s="1" t="s">
        <v>187</v>
      </c>
      <c r="H30" s="1" t="s">
        <v>188</v>
      </c>
      <c r="I30" s="1" t="s">
        <v>299</v>
      </c>
      <c r="J30" s="1" t="s">
        <v>190</v>
      </c>
      <c r="K30" s="1" t="s">
        <v>299</v>
      </c>
      <c r="L30" s="1" t="s">
        <v>299</v>
      </c>
      <c r="M30" s="1" t="s">
        <v>191</v>
      </c>
      <c r="N30" s="1" t="s">
        <v>191</v>
      </c>
      <c r="O30" s="1" t="s">
        <v>192</v>
      </c>
      <c r="P30" s="1" t="s">
        <v>193</v>
      </c>
      <c r="Q30" s="1" t="s">
        <v>300</v>
      </c>
      <c r="R30" s="1" t="s">
        <v>195</v>
      </c>
      <c r="S30" s="1" t="s">
        <v>196</v>
      </c>
      <c r="T30" s="1" t="s">
        <v>197</v>
      </c>
    </row>
    <row r="31" s="1" customFormat="1" spans="1:20">
      <c r="A31" s="3">
        <v>16164847208</v>
      </c>
      <c r="B31" s="1" t="s">
        <v>184</v>
      </c>
      <c r="C31" s="1" t="s">
        <v>301</v>
      </c>
      <c r="D31" s="1" t="s">
        <v>271</v>
      </c>
      <c r="E31" s="1" t="s">
        <v>77</v>
      </c>
      <c r="F31" s="1" t="s">
        <v>184</v>
      </c>
      <c r="G31" s="1" t="s">
        <v>187</v>
      </c>
      <c r="H31" s="1" t="s">
        <v>188</v>
      </c>
      <c r="I31" s="1" t="s">
        <v>302</v>
      </c>
      <c r="J31" s="1" t="s">
        <v>190</v>
      </c>
      <c r="K31" s="1" t="s">
        <v>302</v>
      </c>
      <c r="L31" s="1" t="s">
        <v>302</v>
      </c>
      <c r="M31" s="1" t="s">
        <v>191</v>
      </c>
      <c r="N31" s="1" t="s">
        <v>191</v>
      </c>
      <c r="O31" s="1" t="s">
        <v>192</v>
      </c>
      <c r="P31" s="1" t="s">
        <v>193</v>
      </c>
      <c r="Q31" s="1" t="s">
        <v>303</v>
      </c>
      <c r="R31" s="1" t="s">
        <v>195</v>
      </c>
      <c r="S31" s="1" t="s">
        <v>196</v>
      </c>
      <c r="T31" s="1" t="s">
        <v>197</v>
      </c>
    </row>
    <row r="32" s="1" customFormat="1" spans="1:20">
      <c r="A32" s="3">
        <v>16164688095</v>
      </c>
      <c r="B32" s="1" t="s">
        <v>184</v>
      </c>
      <c r="C32" s="1" t="s">
        <v>304</v>
      </c>
      <c r="D32" s="1" t="s">
        <v>305</v>
      </c>
      <c r="E32" s="1" t="s">
        <v>75</v>
      </c>
      <c r="F32" s="1" t="s">
        <v>184</v>
      </c>
      <c r="G32" s="1" t="s">
        <v>187</v>
      </c>
      <c r="H32" s="1" t="s">
        <v>188</v>
      </c>
      <c r="I32" s="1" t="s">
        <v>306</v>
      </c>
      <c r="J32" s="1" t="s">
        <v>190</v>
      </c>
      <c r="K32" s="1" t="s">
        <v>306</v>
      </c>
      <c r="L32" s="1" t="s">
        <v>306</v>
      </c>
      <c r="M32" s="1" t="s">
        <v>191</v>
      </c>
      <c r="N32" s="1" t="s">
        <v>191</v>
      </c>
      <c r="O32" s="1" t="s">
        <v>192</v>
      </c>
      <c r="P32" s="1" t="s">
        <v>193</v>
      </c>
      <c r="Q32" s="1" t="s">
        <v>307</v>
      </c>
      <c r="R32" s="1" t="s">
        <v>195</v>
      </c>
      <c r="S32" s="1" t="s">
        <v>196</v>
      </c>
      <c r="T32" s="1" t="s">
        <v>197</v>
      </c>
    </row>
    <row r="33" s="1" customFormat="1" spans="1:20">
      <c r="A33" s="3">
        <v>16164623061</v>
      </c>
      <c r="B33" s="1" t="s">
        <v>184</v>
      </c>
      <c r="C33" s="1" t="s">
        <v>308</v>
      </c>
      <c r="D33" s="1" t="s">
        <v>309</v>
      </c>
      <c r="E33" s="1" t="s">
        <v>72</v>
      </c>
      <c r="F33" s="1" t="s">
        <v>184</v>
      </c>
      <c r="G33" s="1" t="s">
        <v>187</v>
      </c>
      <c r="H33" s="1" t="s">
        <v>188</v>
      </c>
      <c r="I33" s="1" t="s">
        <v>310</v>
      </c>
      <c r="J33" s="1" t="s">
        <v>190</v>
      </c>
      <c r="K33" s="1" t="s">
        <v>310</v>
      </c>
      <c r="L33" s="1" t="s">
        <v>310</v>
      </c>
      <c r="M33" s="1" t="s">
        <v>191</v>
      </c>
      <c r="N33" s="1" t="s">
        <v>191</v>
      </c>
      <c r="O33" s="1" t="s">
        <v>192</v>
      </c>
      <c r="P33" s="1" t="s">
        <v>193</v>
      </c>
      <c r="Q33" s="1" t="s">
        <v>311</v>
      </c>
      <c r="R33" s="1" t="s">
        <v>195</v>
      </c>
      <c r="S33" s="1" t="s">
        <v>196</v>
      </c>
      <c r="T33" s="1" t="s">
        <v>197</v>
      </c>
    </row>
    <row r="34" s="1" customFormat="1" spans="1:20">
      <c r="A34" s="3">
        <v>16164605408</v>
      </c>
      <c r="B34" s="1" t="s">
        <v>184</v>
      </c>
      <c r="C34" s="1" t="s">
        <v>312</v>
      </c>
      <c r="D34" s="1" t="s">
        <v>313</v>
      </c>
      <c r="E34" s="1" t="s">
        <v>69</v>
      </c>
      <c r="F34" s="1" t="s">
        <v>184</v>
      </c>
      <c r="G34" s="1" t="s">
        <v>187</v>
      </c>
      <c r="H34" s="1" t="s">
        <v>188</v>
      </c>
      <c r="I34" s="1" t="s">
        <v>314</v>
      </c>
      <c r="J34" s="1" t="s">
        <v>190</v>
      </c>
      <c r="K34" s="1" t="s">
        <v>314</v>
      </c>
      <c r="L34" s="1" t="s">
        <v>314</v>
      </c>
      <c r="M34" s="1" t="s">
        <v>191</v>
      </c>
      <c r="N34" s="1" t="s">
        <v>191</v>
      </c>
      <c r="O34" s="1" t="s">
        <v>192</v>
      </c>
      <c r="P34" s="1" t="s">
        <v>193</v>
      </c>
      <c r="Q34" s="1" t="s">
        <v>315</v>
      </c>
      <c r="R34" s="1" t="s">
        <v>195</v>
      </c>
      <c r="S34" s="1" t="s">
        <v>196</v>
      </c>
      <c r="T34" s="1" t="s">
        <v>197</v>
      </c>
    </row>
    <row r="35" s="1" customFormat="1" spans="1:20">
      <c r="A35" s="3">
        <v>16164186680</v>
      </c>
      <c r="B35" s="1" t="s">
        <v>184</v>
      </c>
      <c r="C35" s="1" t="s">
        <v>316</v>
      </c>
      <c r="D35" s="1" t="s">
        <v>317</v>
      </c>
      <c r="E35" s="1" t="s">
        <v>68</v>
      </c>
      <c r="F35" s="1" t="s">
        <v>184</v>
      </c>
      <c r="G35" s="1" t="s">
        <v>187</v>
      </c>
      <c r="H35" s="1" t="s">
        <v>188</v>
      </c>
      <c r="I35" s="1" t="s">
        <v>318</v>
      </c>
      <c r="J35" s="1" t="s">
        <v>190</v>
      </c>
      <c r="K35" s="1" t="s">
        <v>318</v>
      </c>
      <c r="L35" s="1" t="s">
        <v>318</v>
      </c>
      <c r="M35" s="1" t="s">
        <v>191</v>
      </c>
      <c r="N35" s="1" t="s">
        <v>191</v>
      </c>
      <c r="O35" s="1" t="s">
        <v>192</v>
      </c>
      <c r="P35" s="1" t="s">
        <v>193</v>
      </c>
      <c r="Q35" s="1" t="s">
        <v>319</v>
      </c>
      <c r="R35" s="1" t="s">
        <v>195</v>
      </c>
      <c r="S35" s="1" t="s">
        <v>196</v>
      </c>
      <c r="T35" s="1" t="s">
        <v>197</v>
      </c>
    </row>
    <row r="36" s="1" customFormat="1" spans="1:20">
      <c r="A36" s="3">
        <v>16164211087</v>
      </c>
      <c r="B36" s="1" t="s">
        <v>184</v>
      </c>
      <c r="C36" s="1" t="s">
        <v>320</v>
      </c>
      <c r="D36" s="1" t="s">
        <v>231</v>
      </c>
      <c r="E36" s="1" t="s">
        <v>63</v>
      </c>
      <c r="F36" s="1" t="s">
        <v>184</v>
      </c>
      <c r="G36" s="1" t="s">
        <v>187</v>
      </c>
      <c r="H36" s="1" t="s">
        <v>188</v>
      </c>
      <c r="I36" s="1" t="s">
        <v>321</v>
      </c>
      <c r="J36" s="1" t="s">
        <v>190</v>
      </c>
      <c r="K36" s="1" t="s">
        <v>321</v>
      </c>
      <c r="L36" s="1" t="s">
        <v>321</v>
      </c>
      <c r="M36" s="1" t="s">
        <v>191</v>
      </c>
      <c r="N36" s="1" t="s">
        <v>191</v>
      </c>
      <c r="O36" s="1" t="s">
        <v>192</v>
      </c>
      <c r="P36" s="1" t="s">
        <v>193</v>
      </c>
      <c r="Q36" s="1" t="s">
        <v>322</v>
      </c>
      <c r="R36" s="1" t="s">
        <v>195</v>
      </c>
      <c r="S36" s="1" t="s">
        <v>196</v>
      </c>
      <c r="T36" s="1" t="s">
        <v>197</v>
      </c>
    </row>
    <row r="37" s="1" customFormat="1" spans="1:20">
      <c r="A37" s="3">
        <v>16164207800</v>
      </c>
      <c r="B37" s="1" t="s">
        <v>184</v>
      </c>
      <c r="C37" s="1" t="s">
        <v>323</v>
      </c>
      <c r="D37" s="1" t="s">
        <v>231</v>
      </c>
      <c r="E37" s="1" t="s">
        <v>62</v>
      </c>
      <c r="F37" s="1" t="s">
        <v>184</v>
      </c>
      <c r="G37" s="1" t="s">
        <v>187</v>
      </c>
      <c r="H37" s="1" t="s">
        <v>188</v>
      </c>
      <c r="I37" s="1" t="s">
        <v>321</v>
      </c>
      <c r="J37" s="1" t="s">
        <v>190</v>
      </c>
      <c r="K37" s="1" t="s">
        <v>321</v>
      </c>
      <c r="L37" s="1" t="s">
        <v>321</v>
      </c>
      <c r="M37" s="1" t="s">
        <v>191</v>
      </c>
      <c r="N37" s="1" t="s">
        <v>191</v>
      </c>
      <c r="O37" s="1" t="s">
        <v>192</v>
      </c>
      <c r="P37" s="1" t="s">
        <v>193</v>
      </c>
      <c r="Q37" s="1" t="s">
        <v>324</v>
      </c>
      <c r="R37" s="1" t="s">
        <v>195</v>
      </c>
      <c r="S37" s="1" t="s">
        <v>196</v>
      </c>
      <c r="T37" s="1" t="s">
        <v>197</v>
      </c>
    </row>
    <row r="38" s="1" customFormat="1" spans="1:20">
      <c r="A38" s="3">
        <v>16162431620</v>
      </c>
      <c r="B38" s="1" t="s">
        <v>325</v>
      </c>
      <c r="C38" s="1" t="s">
        <v>326</v>
      </c>
      <c r="D38" s="1" t="s">
        <v>327</v>
      </c>
      <c r="E38" s="1" t="s">
        <v>59</v>
      </c>
      <c r="F38" s="1" t="s">
        <v>184</v>
      </c>
      <c r="G38" s="1" t="s">
        <v>187</v>
      </c>
      <c r="H38" s="1" t="s">
        <v>188</v>
      </c>
      <c r="I38" s="1" t="s">
        <v>328</v>
      </c>
      <c r="J38" s="1" t="s">
        <v>190</v>
      </c>
      <c r="K38" s="1" t="s">
        <v>328</v>
      </c>
      <c r="L38" s="1" t="s">
        <v>328</v>
      </c>
      <c r="M38" s="1" t="s">
        <v>191</v>
      </c>
      <c r="N38" s="1" t="s">
        <v>191</v>
      </c>
      <c r="O38" s="1" t="s">
        <v>192</v>
      </c>
      <c r="P38" s="1" t="s">
        <v>193</v>
      </c>
      <c r="Q38" s="1" t="s">
        <v>329</v>
      </c>
      <c r="R38" s="1" t="s">
        <v>195</v>
      </c>
      <c r="S38" s="1" t="s">
        <v>196</v>
      </c>
      <c r="T38" s="1" t="s">
        <v>197</v>
      </c>
    </row>
    <row r="39" s="1" customFormat="1" spans="1:20">
      <c r="A39" s="3">
        <v>16161310173</v>
      </c>
      <c r="B39" s="1" t="s">
        <v>325</v>
      </c>
      <c r="C39" s="1" t="s">
        <v>330</v>
      </c>
      <c r="D39" s="1" t="s">
        <v>331</v>
      </c>
      <c r="E39" s="1" t="s">
        <v>56</v>
      </c>
      <c r="F39" s="1" t="s">
        <v>325</v>
      </c>
      <c r="G39" s="1" t="s">
        <v>187</v>
      </c>
      <c r="H39" s="1" t="s">
        <v>188</v>
      </c>
      <c r="I39" s="1" t="s">
        <v>332</v>
      </c>
      <c r="J39" s="1" t="s">
        <v>190</v>
      </c>
      <c r="K39" s="1" t="s">
        <v>332</v>
      </c>
      <c r="L39" s="1" t="s">
        <v>332</v>
      </c>
      <c r="M39" s="1" t="s">
        <v>191</v>
      </c>
      <c r="N39" s="1" t="s">
        <v>191</v>
      </c>
      <c r="O39" s="1" t="s">
        <v>192</v>
      </c>
      <c r="P39" s="1" t="s">
        <v>193</v>
      </c>
      <c r="Q39" s="1" t="s">
        <v>333</v>
      </c>
      <c r="R39" s="1" t="s">
        <v>195</v>
      </c>
      <c r="S39" s="1" t="s">
        <v>196</v>
      </c>
      <c r="T39" s="1" t="s">
        <v>197</v>
      </c>
    </row>
    <row r="40" s="1" customFormat="1" spans="1:20">
      <c r="A40" s="3">
        <v>16154056022</v>
      </c>
      <c r="B40" s="1" t="s">
        <v>334</v>
      </c>
      <c r="C40" s="1" t="s">
        <v>335</v>
      </c>
      <c r="D40" s="1" t="s">
        <v>336</v>
      </c>
      <c r="E40" s="1" t="s">
        <v>53</v>
      </c>
      <c r="F40" s="1" t="s">
        <v>334</v>
      </c>
      <c r="G40" s="1" t="s">
        <v>187</v>
      </c>
      <c r="H40" s="1" t="s">
        <v>188</v>
      </c>
      <c r="I40" s="1" t="s">
        <v>337</v>
      </c>
      <c r="J40" s="1" t="s">
        <v>190</v>
      </c>
      <c r="K40" s="1" t="s">
        <v>337</v>
      </c>
      <c r="L40" s="1" t="s">
        <v>337</v>
      </c>
      <c r="M40" s="1" t="s">
        <v>191</v>
      </c>
      <c r="N40" s="1" t="s">
        <v>191</v>
      </c>
      <c r="O40" s="1" t="s">
        <v>192</v>
      </c>
      <c r="P40" s="1" t="s">
        <v>193</v>
      </c>
      <c r="Q40" s="1" t="s">
        <v>338</v>
      </c>
      <c r="R40" s="1" t="s">
        <v>195</v>
      </c>
      <c r="S40" s="1" t="s">
        <v>196</v>
      </c>
      <c r="T40" s="1" t="s">
        <v>197</v>
      </c>
    </row>
    <row r="41" s="1" customFormat="1" spans="1:20">
      <c r="A41" s="3">
        <v>16149256244</v>
      </c>
      <c r="B41" s="1" t="s">
        <v>339</v>
      </c>
      <c r="C41" s="1" t="s">
        <v>340</v>
      </c>
      <c r="D41" s="1" t="s">
        <v>317</v>
      </c>
      <c r="E41" s="1" t="s">
        <v>50</v>
      </c>
      <c r="F41" s="1" t="s">
        <v>184</v>
      </c>
      <c r="G41" s="1" t="s">
        <v>187</v>
      </c>
      <c r="H41" s="1" t="s">
        <v>188</v>
      </c>
      <c r="I41" s="1" t="s">
        <v>341</v>
      </c>
      <c r="J41" s="1" t="s">
        <v>190</v>
      </c>
      <c r="K41" s="1" t="s">
        <v>341</v>
      </c>
      <c r="L41" s="1" t="s">
        <v>341</v>
      </c>
      <c r="M41" s="1" t="s">
        <v>191</v>
      </c>
      <c r="N41" s="1" t="s">
        <v>191</v>
      </c>
      <c r="O41" s="1" t="s">
        <v>192</v>
      </c>
      <c r="P41" s="1" t="s">
        <v>193</v>
      </c>
      <c r="Q41" s="1" t="s">
        <v>342</v>
      </c>
      <c r="R41" s="1" t="s">
        <v>195</v>
      </c>
      <c r="S41" s="1" t="s">
        <v>196</v>
      </c>
      <c r="T41" s="1" t="s">
        <v>197</v>
      </c>
    </row>
    <row r="42" s="1" customFormat="1" spans="1:20">
      <c r="A42" s="3">
        <v>16142750310</v>
      </c>
      <c r="B42" s="1" t="s">
        <v>339</v>
      </c>
      <c r="C42" s="1" t="s">
        <v>343</v>
      </c>
      <c r="D42" s="1" t="s">
        <v>317</v>
      </c>
      <c r="E42" s="1" t="s">
        <v>49</v>
      </c>
      <c r="F42" s="1" t="s">
        <v>339</v>
      </c>
      <c r="G42" s="1" t="s">
        <v>187</v>
      </c>
      <c r="H42" s="1" t="s">
        <v>188</v>
      </c>
      <c r="I42" s="1" t="s">
        <v>344</v>
      </c>
      <c r="J42" s="1" t="s">
        <v>190</v>
      </c>
      <c r="K42" s="1" t="s">
        <v>344</v>
      </c>
      <c r="L42" s="1" t="s">
        <v>344</v>
      </c>
      <c r="M42" s="1" t="s">
        <v>191</v>
      </c>
      <c r="N42" s="1" t="s">
        <v>191</v>
      </c>
      <c r="O42" s="1" t="s">
        <v>192</v>
      </c>
      <c r="P42" s="1" t="s">
        <v>193</v>
      </c>
      <c r="Q42" s="1" t="s">
        <v>345</v>
      </c>
      <c r="R42" s="1" t="s">
        <v>195</v>
      </c>
      <c r="S42" s="1" t="s">
        <v>196</v>
      </c>
      <c r="T42" s="1" t="s">
        <v>197</v>
      </c>
    </row>
    <row r="43" s="1" customFormat="1" spans="1:20">
      <c r="A43" s="3">
        <v>16129818220</v>
      </c>
      <c r="B43" s="1" t="s">
        <v>346</v>
      </c>
      <c r="C43" s="1" t="s">
        <v>347</v>
      </c>
      <c r="D43" s="1" t="s">
        <v>348</v>
      </c>
      <c r="E43" s="1" t="s">
        <v>42</v>
      </c>
      <c r="F43" s="1" t="s">
        <v>346</v>
      </c>
      <c r="G43" s="1" t="s">
        <v>187</v>
      </c>
      <c r="H43" s="1" t="s">
        <v>188</v>
      </c>
      <c r="I43" s="1" t="s">
        <v>349</v>
      </c>
      <c r="J43" s="1" t="s">
        <v>190</v>
      </c>
      <c r="K43" s="1" t="s">
        <v>349</v>
      </c>
      <c r="L43" s="1" t="s">
        <v>349</v>
      </c>
      <c r="M43" s="1" t="s">
        <v>191</v>
      </c>
      <c r="N43" s="1" t="s">
        <v>191</v>
      </c>
      <c r="O43" s="1" t="s">
        <v>192</v>
      </c>
      <c r="P43" s="1" t="s">
        <v>193</v>
      </c>
      <c r="Q43" s="1" t="s">
        <v>350</v>
      </c>
      <c r="R43" s="1" t="s">
        <v>195</v>
      </c>
      <c r="S43" s="1" t="s">
        <v>196</v>
      </c>
      <c r="T43" s="1" t="s">
        <v>197</v>
      </c>
    </row>
    <row r="44" s="1" customFormat="1" spans="1:20">
      <c r="A44" s="3">
        <v>16129718016</v>
      </c>
      <c r="B44" s="1" t="s">
        <v>346</v>
      </c>
      <c r="C44" s="1" t="s">
        <v>351</v>
      </c>
      <c r="D44" s="1" t="s">
        <v>352</v>
      </c>
      <c r="E44" s="1" t="s">
        <v>39</v>
      </c>
      <c r="F44" s="1" t="s">
        <v>346</v>
      </c>
      <c r="G44" s="1" t="s">
        <v>187</v>
      </c>
      <c r="H44" s="1" t="s">
        <v>188</v>
      </c>
      <c r="I44" s="1" t="s">
        <v>353</v>
      </c>
      <c r="J44" s="1" t="s">
        <v>190</v>
      </c>
      <c r="K44" s="1" t="s">
        <v>353</v>
      </c>
      <c r="L44" s="1" t="s">
        <v>353</v>
      </c>
      <c r="M44" s="1" t="s">
        <v>191</v>
      </c>
      <c r="N44" s="1" t="s">
        <v>191</v>
      </c>
      <c r="O44" s="1" t="s">
        <v>192</v>
      </c>
      <c r="P44" s="1" t="s">
        <v>193</v>
      </c>
      <c r="Q44" s="1" t="s">
        <v>354</v>
      </c>
      <c r="R44" s="1" t="s">
        <v>195</v>
      </c>
      <c r="S44" s="1" t="s">
        <v>196</v>
      </c>
      <c r="T44" s="1" t="s">
        <v>197</v>
      </c>
    </row>
    <row r="45" s="1" customFormat="1" spans="1:20">
      <c r="A45" s="3">
        <v>16108706552</v>
      </c>
      <c r="B45" s="1" t="s">
        <v>355</v>
      </c>
      <c r="C45" s="1" t="s">
        <v>356</v>
      </c>
      <c r="D45" s="1" t="s">
        <v>357</v>
      </c>
      <c r="E45" s="1" t="s">
        <v>36</v>
      </c>
      <c r="F45" s="1" t="s">
        <v>325</v>
      </c>
      <c r="G45" s="1" t="s">
        <v>187</v>
      </c>
      <c r="H45" s="1" t="s">
        <v>188</v>
      </c>
      <c r="I45" s="1" t="s">
        <v>358</v>
      </c>
      <c r="J45" s="1" t="s">
        <v>190</v>
      </c>
      <c r="K45" s="1" t="s">
        <v>358</v>
      </c>
      <c r="L45" s="1" t="s">
        <v>358</v>
      </c>
      <c r="M45" s="1" t="s">
        <v>191</v>
      </c>
      <c r="N45" s="1" t="s">
        <v>191</v>
      </c>
      <c r="O45" s="1" t="s">
        <v>192</v>
      </c>
      <c r="P45" s="1" t="s">
        <v>193</v>
      </c>
      <c r="Q45" s="1" t="s">
        <v>359</v>
      </c>
      <c r="R45" s="1" t="s">
        <v>195</v>
      </c>
      <c r="S45" s="1" t="s">
        <v>196</v>
      </c>
      <c r="T45" s="1" t="s">
        <v>197</v>
      </c>
    </row>
    <row r="46" s="1" customFormat="1" spans="1:20">
      <c r="A46" s="3">
        <v>16057546049</v>
      </c>
      <c r="B46" s="1" t="s">
        <v>360</v>
      </c>
      <c r="C46" s="1" t="s">
        <v>361</v>
      </c>
      <c r="D46" s="1" t="s">
        <v>362</v>
      </c>
      <c r="E46" s="1" t="s">
        <v>363</v>
      </c>
      <c r="F46" s="1" t="s">
        <v>364</v>
      </c>
      <c r="G46" s="1" t="s">
        <v>187</v>
      </c>
      <c r="H46" s="1" t="s">
        <v>188</v>
      </c>
      <c r="I46" s="1" t="s">
        <v>365</v>
      </c>
      <c r="J46" s="1" t="s">
        <v>190</v>
      </c>
      <c r="K46" s="1" t="s">
        <v>365</v>
      </c>
      <c r="L46" s="1" t="s">
        <v>365</v>
      </c>
      <c r="M46" s="1" t="s">
        <v>191</v>
      </c>
      <c r="N46" s="1" t="s">
        <v>191</v>
      </c>
      <c r="O46" s="1" t="s">
        <v>192</v>
      </c>
      <c r="P46" s="1" t="s">
        <v>193</v>
      </c>
      <c r="Q46" s="1" t="s">
        <v>366</v>
      </c>
      <c r="R46" s="1" t="s">
        <v>195</v>
      </c>
      <c r="S46" s="1" t="s">
        <v>196</v>
      </c>
      <c r="T46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2021-09-03T01:32:21Z</dcterms:created>
  <dcterms:modified xsi:type="dcterms:W3CDTF">2021-09-03T01:40:25Z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366E078C42BB470B9D9339E6C7887978</vt:lpwstr>
  </property>
  <property fmtid="{D5CDD505-2E9C-101B-9397-08002B2CF9AE}" pid="3" name="KSOProductBuildVer">
    <vt:lpwstr>2052-11.1.0.10503</vt:lpwstr>
  </property>
</Properties>
</file>