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<sst xmlns="http://schemas.openxmlformats.org/spreadsheetml/2006/main" count="872" uniqueCount="312">
  <si>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</si>
  <si>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</si>
  <si>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</si>
  <si>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</si>
  <si>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</si>
  <si>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</si>
  <si>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</si>
  <si>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</si>
  <si>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</si>
  <si>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</si>
  <si>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</si>
  <si>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</si>
  <si>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</si>
  <si>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</si>
  <si>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</si>
  <si>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</si>
  <si>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</si>
  <si>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</si>
  <si>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</si>
  <si>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</si>
  <si>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</si>
  <si>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</si>
  <si>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</si>
  <si>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</si>
  <si>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</si>
  <si>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</si>
  <si>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</si>
  <si>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[奥克兰]奥克兰总统酒店(President Hotel Auckland)(15998413)</t>
  </si>
  <si>
    <t>标准特大床一室房&lt;2人入住&gt;&lt;不退款&gt;&lt;早餐&gt;</t>
  </si>
  <si>
    <t>USD</t>
  </si>
  <si>
    <t>McAdam/David</t>
  </si>
  <si>
    <t>CA6352210906USD-W</t>
  </si>
  <si>
    <t>未提现</t>
  </si>
  <si>
    <t>携程开票</t>
  </si>
  <si>
    <t>[沃尔顿堡滩]海风酒店 - 沃尔顿堡(Seabreeze Inn - Fort Walton)(39919478)</t>
  </si>
  <si>
    <t>豪华客房2张大床&lt;不退款&gt;&lt;2人入住&gt;</t>
  </si>
  <si>
    <t>Harshaney/Luke</t>
  </si>
  <si>
    <t>[基洛纳]大奥卡纳根度假区万豪德尔塔酒店(Delta Hotels by Marriott Grand Okanagan Resort)(16194240)</t>
  </si>
  <si>
    <t>两张大床房(至少连住2晚及以上)&lt;2人入住&gt;&lt;不退款&gt;</t>
  </si>
  <si>
    <t>Toor/Jake arjin,Dhaliwal/Bailey Singh</t>
  </si>
  <si>
    <t>[法恩伯勒]亚历山德拉宾馆(The Alexandra Pub)(39506651)</t>
  </si>
  <si>
    <t>双床房(至少连住2晚及以上)&lt;2人入住&gt;&lt;不退款&gt;&lt;早餐&gt;</t>
  </si>
  <si>
    <t>Welch/Mark</t>
  </si>
  <si>
    <t>[阿米利亚岛]海滨阿梅利亚酒店 - 艾米利亚岛(Seaside Amelia Inn - Amelia Island)(40005111)</t>
  </si>
  <si>
    <t>大床房(至少连住2晚及以上)&lt;2人入住&gt;&lt;不退款&gt;&lt;早餐&gt;</t>
  </si>
  <si>
    <t>Wright/Julia</t>
  </si>
  <si>
    <t>[波士顿]纽伯里宾馆(Newbury Guest House)(39584232)</t>
  </si>
  <si>
    <t>豪华客房1张大床&lt;不退款&gt;&lt;2人入住&gt;</t>
  </si>
  <si>
    <t>G Johannpeter/Erick Oliveira</t>
  </si>
  <si>
    <t>[希俄斯]希俄斯尚德里酒店(Chios Chandris)(39931247)</t>
  </si>
  <si>
    <t>高级客房（城景）&lt;2人入住&gt;&lt;不退款&gt;</t>
  </si>
  <si>
    <t>SALONIS/IOANNIS</t>
  </si>
  <si>
    <t>[曼海姆]莱昂纳多皇家曼海姆酒店(Leonardo Royal Hotel Mannheim)(16078998)</t>
  </si>
  <si>
    <t>舒适房&lt;1&gt;&lt;2人入住&gt;&lt;不退款&gt;</t>
  </si>
  <si>
    <t>Heyne/Irina</t>
  </si>
  <si>
    <t>[兰乔米拉日]兰乔米拉日丽思卡尔顿酒店(The Ritz-Carlton, Rancho Mirage)(44704168)</t>
  </si>
  <si>
    <t>豪华度假特大床房(至少连住2晚及以上)&lt;2人入住&gt;&lt;不退款&gt;</t>
  </si>
  <si>
    <t>Brotter/Cody j</t>
  </si>
  <si>
    <t>Kostara/Elisavet</t>
  </si>
  <si>
    <t>[太平]弗莱明顿酒店(Flemington Hotel)(48374556)</t>
  </si>
  <si>
    <t>高级双床房&lt;不退款&gt;&lt;2人入住&gt;</t>
  </si>
  <si>
    <t>Nurhafizah/Ku,Nurhafizah/Ku</t>
  </si>
  <si>
    <t>[格拉斯哥]诺富特格拉斯哥中心酒店(Novotel Glasgow Centre)(24538756)</t>
  </si>
  <si>
    <t>高级大床房带沙发床(至少连住2晚及以上)&lt;2人入住&gt;&lt;不退款&gt;&lt;早餐&gt;</t>
  </si>
  <si>
    <t>Vera/Maria,Anderson/Scott</t>
  </si>
  <si>
    <t>取消</t>
  </si>
  <si>
    <t>[米兰]梅迪奥兰酒店(Hotel Mediolanum)(16118552)</t>
  </si>
  <si>
    <t>标准双人床房(至少连住2晚及以上)&lt;2人入住&gt;&lt;不退款&gt;&lt;早餐&gt;</t>
  </si>
  <si>
    <t>Inderst/Debora</t>
  </si>
  <si>
    <t>[仁川]仁川圆环酒店(Circle Hotel Incheon)(39580242)</t>
  </si>
  <si>
    <t>豪华客房双人床&lt;2人入住&gt;&lt;中宾&gt;&lt;不退款&gt;</t>
  </si>
  <si>
    <t>WANG/YANXIN,OUYANG/YINGXUE</t>
  </si>
  <si>
    <t>阶梯</t>
  </si>
  <si>
    <t>退单</t>
  </si>
  <si>
    <t>[尼亚加拉瀑布]喜来登瀑布景观酒店(Sheraton Fallsview Hotel)(8794979)</t>
  </si>
  <si>
    <t>城景两张大床房(至少连住2晚及以上)&lt;2人入住&gt;&lt;不退款&gt;</t>
  </si>
  <si>
    <t>Hernandez/Johan</t>
  </si>
  <si>
    <t>[阿什兰]阿什兰温泉酒店(Ashland Springs Hotel)(39989531)</t>
  </si>
  <si>
    <t>客房精品大床(至少连住2晚及以上)&lt;2人入住&gt;&lt;不退款&gt;&lt;早餐&gt;</t>
  </si>
  <si>
    <t>Edwards/Andrew</t>
  </si>
  <si>
    <t>[欧文]达拉斯沃斯堡机场北-欧文舒适酒店(Comfort Inn DFW North-Irving)(17471155)</t>
  </si>
  <si>
    <t>特大床房&lt;2&gt;&lt;2人入住&gt;&lt;不退款&gt;</t>
  </si>
  <si>
    <t>Mohan/Raksha</t>
  </si>
  <si>
    <t>[济州市]济州岛卡尔酒店(Kal Hotel Jeju)(15619453)</t>
  </si>
  <si>
    <t>标准双人房&lt;不退款&gt;&lt;2人入住&gt;</t>
  </si>
  <si>
    <t>SEO/JAEHO</t>
  </si>
  <si>
    <t>[德比]维多利亚公园住宿加早餐旅馆(Victoria Park Hotel)(39546101)</t>
  </si>
  <si>
    <t>双人间(至少连住2晚及以上)&lt;2人入住&gt;&lt;不退款&gt;&lt;早餐&gt;</t>
  </si>
  <si>
    <t>Richards/Katrina,Richards/James</t>
  </si>
  <si>
    <t>Richards/Katrina</t>
  </si>
  <si>
    <t>[尚蒂伊]钟楼夏提利店(Campanile Hotel Chantilly)(39890407)</t>
  </si>
  <si>
    <t>客房(双人床)(至少连住2晚及以上)&lt;2人入住&gt;&lt;不退款&gt;</t>
  </si>
  <si>
    <t>Gunkel/Bianca</t>
  </si>
  <si>
    <t>[西归浦市]济州神话世界度假酒店 – 蓝鼎(Landing Jeju Shinhwa World Hotel)(15812984)</t>
  </si>
  <si>
    <t>高级特大床房&lt;不退款&gt;&lt;2人入住&gt;</t>
  </si>
  <si>
    <t>Jang/Jinseong</t>
  </si>
  <si>
    <t>[塔扎纳]塔扎纳旅馆(Tarzana Inn)(48435697)</t>
  </si>
  <si>
    <t>豪华大床房（2张大床）(至少连住2晚及以上)&lt;2人入住&gt;&lt;不退款&gt;</t>
  </si>
  <si>
    <t>Nelson/Colette</t>
  </si>
  <si>
    <t>[首尔]华美伦酒店(Harmony Hotel)(37499797)</t>
  </si>
  <si>
    <t>标准大床房(至少连住2晚及以上)&lt;2人入住&gt;&lt;不退款&gt;</t>
  </si>
  <si>
    <t>SUH/KEUM HEE</t>
  </si>
  <si>
    <t>[巴特尚道]尔布格里赫特酒店(Hotel Erbgericht)(39506053)</t>
  </si>
  <si>
    <t>双人床房(至少连住2晚及以上)&lt;2人入住&gt;&lt;不退款&gt;&lt;早餐&gt;</t>
  </si>
  <si>
    <t>Schuhmann/Gerd</t>
  </si>
  <si>
    <t>[森瓦利]太阳谷度假村(Sun Valley Resort)(39986610)</t>
  </si>
  <si>
    <t>豪华特大床房&lt;不退款&gt;&lt;2人入住&gt;</t>
  </si>
  <si>
    <t>An/Bosilika</t>
  </si>
  <si>
    <t>[伊顿敦]伊顿敦水晶汽车旅馆(Crystal Inn Eatontown)(39961260)</t>
  </si>
  <si>
    <t>标准间1特大床(至少连住2晚及以上)&lt;2人入住&gt;&lt;不退款&gt;&lt;早餐&gt;</t>
  </si>
  <si>
    <t>sellers/Daniel</t>
  </si>
  <si>
    <t>[利比里亚]博伊罗斯酒店(Hotel Boyeros)(40040391)</t>
  </si>
  <si>
    <t>标准间2双人床&lt;不退款&gt;&lt;2人入住&gt;</t>
  </si>
  <si>
    <t>Correia/brett</t>
  </si>
  <si>
    <t>[伊利县]玻璃屋旅馆 - 近伊利 I-90 及 I-79(Glass House Inn Erie Near I-90 &amp; I-79)(39978179)</t>
  </si>
  <si>
    <t>标准间1张大床(至少连住2晚及以上)&lt;2人入住&gt;&lt;不退款&gt;&lt;早餐&gt;</t>
  </si>
  <si>
    <t>Drayer/Erika</t>
  </si>
  <si>
    <t>补单</t>
  </si>
  <si>
    <t>[釜山]釜山海云台温德姆华美达安可酒店(Ramada Encore by Wyndham Busan Haeundae)(7043315)</t>
  </si>
  <si>
    <t>高级双人床房&lt;2人入住&gt;&lt;不退款&gt;</t>
  </si>
  <si>
    <t>yoo/aeji</t>
  </si>
  <si>
    <t>hwang/jinsung</t>
  </si>
  <si>
    <t>pillco/manuel</t>
  </si>
  <si>
    <t>1465761320825779f9</t>
  </si>
  <si>
    <t>，</t>
  </si>
  <si>
    <t>本期收回5.36</t>
  </si>
  <si>
    <t>本期收回1.6</t>
  </si>
  <si>
    <t>A210906101411481</t>
  </si>
  <si>
    <t>USD / THB 当前参考汇率: 32.521</t>
  </si>
  <si>
    <t>总计： 7558.96 USD/
245824.94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</si>
  <si>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</si>
  <si>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</si>
  <si>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</si>
  <si>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</si>
  <si>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</si>
  <si>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</si>
  <si>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</si>
  <si>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</si>
  <si>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</si>
  <si>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</si>
  <si>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</si>
  <si>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</si>
  <si>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</si>
  <si>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</si>
  <si>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</si>
  <si>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</si>
  <si>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</si>
  <si>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2021-09-03</t>
  </si>
  <si>
    <t>2242162</t>
  </si>
  <si>
    <t>伊顿敦水晶汽车旅馆</t>
  </si>
  <si>
    <t>pillco manuel</t>
  </si>
  <si>
    <t>2021-09-05</t>
  </si>
  <si>
    <t>退房日周结</t>
  </si>
  <si>
    <t>2588.08</t>
  </si>
  <si>
    <t>400.00</t>
  </si>
  <si>
    <t>0</t>
  </si>
  <si>
    <t>0.00</t>
  </si>
  <si>
    <t>携程国际直连(CIT)</t>
  </si>
  <si>
    <t>2021-09-03 19:32:36</t>
  </si>
  <si>
    <t>否</t>
  </si>
  <si>
    <t>汇智国际旅游发展有限公司</t>
  </si>
  <si>
    <t>直连</t>
  </si>
  <si>
    <t>2241750</t>
  </si>
  <si>
    <t>玻璃屋旅馆</t>
  </si>
  <si>
    <t>Drayer Erika</t>
  </si>
  <si>
    <t>2730.42</t>
  </si>
  <si>
    <t>422.00</t>
  </si>
  <si>
    <t>2021-09-03 13:49:27</t>
  </si>
  <si>
    <t>2021-09-02</t>
  </si>
  <si>
    <t>2241200</t>
  </si>
  <si>
    <t>波耶洛斯酒店</t>
  </si>
  <si>
    <t>Correia brett</t>
  </si>
  <si>
    <t>2021-09-04</t>
  </si>
  <si>
    <t>1055.29</t>
  </si>
  <si>
    <t>163.00</t>
  </si>
  <si>
    <t>2021-09-02 22:21:34</t>
  </si>
  <si>
    <t>2021-09-01</t>
  </si>
  <si>
    <t>2238995</t>
  </si>
  <si>
    <t>sellers Daniel</t>
  </si>
  <si>
    <t>2589.28</t>
  </si>
  <si>
    <t>2021-09-01 09:35:50</t>
  </si>
  <si>
    <t>2238896</t>
  </si>
  <si>
    <t>太阳谷度假村</t>
  </si>
  <si>
    <t>An Bosilika</t>
  </si>
  <si>
    <t>6123.65</t>
  </si>
  <si>
    <t>946.00</t>
  </si>
  <si>
    <t>2021-09-01 07:43:58</t>
  </si>
  <si>
    <t>2021-08-31</t>
  </si>
  <si>
    <t>2237841</t>
  </si>
  <si>
    <t>尔布格里赫特克里潘酒店</t>
  </si>
  <si>
    <t>Schuhmann Gerd</t>
  </si>
  <si>
    <t>1388.05</t>
  </si>
  <si>
    <t>214.00</t>
  </si>
  <si>
    <t>2021-08-31 01:04:49</t>
  </si>
  <si>
    <t>2021-08-30</t>
  </si>
  <si>
    <t>2237505</t>
  </si>
  <si>
    <t>华美伦酒店</t>
  </si>
  <si>
    <t>SUH KEUM HEE</t>
  </si>
  <si>
    <t>629.16</t>
  </si>
  <si>
    <t>97.00</t>
  </si>
  <si>
    <t>2021-08-30 19:25:27</t>
  </si>
  <si>
    <t>2237289</t>
  </si>
  <si>
    <t>塔扎纳旅馆</t>
  </si>
  <si>
    <t>Nelson Colette</t>
  </si>
  <si>
    <t>1893.97</t>
  </si>
  <si>
    <t>292.00</t>
  </si>
  <si>
    <t>2021-08-30 15:51:05</t>
  </si>
  <si>
    <t>2021-08-29</t>
  </si>
  <si>
    <t>2236418</t>
  </si>
  <si>
    <t>济州神话世界度假酒店-蓝鼎</t>
  </si>
  <si>
    <t>Jang Jinseong</t>
  </si>
  <si>
    <t>2737.18</t>
  </si>
  <si>
    <t>2021-08-29 15:51:35</t>
  </si>
  <si>
    <t>2021-08-28</t>
  </si>
  <si>
    <t>2235235</t>
  </si>
  <si>
    <t>钟楼夏提利店</t>
  </si>
  <si>
    <t>Gunkel Bianca</t>
  </si>
  <si>
    <t>1096.17</t>
  </si>
  <si>
    <t>169.00</t>
  </si>
  <si>
    <t>2021-08-28 05:30:46</t>
  </si>
  <si>
    <t>2235205</t>
  </si>
  <si>
    <t>维多利亚公园酒店</t>
  </si>
  <si>
    <t>Richards Katrina</t>
  </si>
  <si>
    <t>765.37</t>
  </si>
  <si>
    <t>118.00</t>
  </si>
  <si>
    <t>2021-08-28 02:50:48</t>
  </si>
  <si>
    <t>2021-08-26</t>
  </si>
  <si>
    <t>2233633</t>
  </si>
  <si>
    <t>济州岛卡尔酒店</t>
  </si>
  <si>
    <t>SEO JAEHO</t>
  </si>
  <si>
    <t>778.82</t>
  </si>
  <si>
    <t>120.00</t>
  </si>
  <si>
    <t>2021-08-26 15:12:29</t>
  </si>
  <si>
    <t>2233201</t>
  </si>
  <si>
    <t>阿什兰温泉酒店</t>
  </si>
  <si>
    <t>Edwards Andrew</t>
  </si>
  <si>
    <t>2213.16</t>
  </si>
  <si>
    <t>341.00</t>
  </si>
  <si>
    <t>2021-08-26 08:29:39</t>
  </si>
  <si>
    <t>2233125</t>
  </si>
  <si>
    <t>瀑布喜来登酒店</t>
  </si>
  <si>
    <t>Hernandez Johan</t>
  </si>
  <si>
    <t>1648.51</t>
  </si>
  <si>
    <t>254.00</t>
  </si>
  <si>
    <t>2021-08-26 02:47:36</t>
  </si>
  <si>
    <t>2021-08-23</t>
  </si>
  <si>
    <t>2230770</t>
  </si>
  <si>
    <t>仁川圆环酒店</t>
  </si>
  <si>
    <t>WANG YANXIN,OUYANG YINGXUE</t>
  </si>
  <si>
    <t>690.57</t>
  </si>
  <si>
    <t>106.00</t>
  </si>
  <si>
    <t>2021-08-23 19:45:39</t>
  </si>
  <si>
    <t>2021-08-22</t>
  </si>
  <si>
    <t>2229814</t>
  </si>
  <si>
    <t>米兰梅迪奥兰酒店</t>
  </si>
  <si>
    <t>Inderst Debora</t>
  </si>
  <si>
    <t>964.19</t>
  </si>
  <si>
    <t>148.00</t>
  </si>
  <si>
    <t>2021-08-22 17:46:42</t>
  </si>
  <si>
    <t>2021-08-19</t>
  </si>
  <si>
    <t>2227440</t>
  </si>
  <si>
    <t>莱昂纳多皇家曼海姆酒店</t>
  </si>
  <si>
    <t>Kostara Elisavet</t>
  </si>
  <si>
    <t>1949.46</t>
  </si>
  <si>
    <t>300.00</t>
  </si>
  <si>
    <t>2021-08-19 17:53:44</t>
  </si>
  <si>
    <t>2227045</t>
  </si>
  <si>
    <t>兰乔米拉日丽思卡尔顿酒店</t>
  </si>
  <si>
    <t>Brotter Cody j</t>
  </si>
  <si>
    <t>3535.02</t>
  </si>
  <si>
    <t>544.00</t>
  </si>
  <si>
    <t>2021-08-19 09:52:00</t>
  </si>
  <si>
    <t>2021-08-18</t>
  </si>
  <si>
    <t>2226852</t>
  </si>
  <si>
    <t>Heyne Irina</t>
  </si>
  <si>
    <t>1508.05</t>
  </si>
  <si>
    <t>232.00</t>
  </si>
  <si>
    <t>2021-08-18 23:17:33</t>
  </si>
  <si>
    <t>2021-08-14</t>
  </si>
  <si>
    <t>2223313</t>
  </si>
  <si>
    <t>希尔斯尚德里酒店</t>
  </si>
  <si>
    <t>SALONIS IOANNIS</t>
  </si>
  <si>
    <t>973.68</t>
  </si>
  <si>
    <t>150.00</t>
  </si>
  <si>
    <t>2021-08-14 05:54:19</t>
  </si>
  <si>
    <t>2021-08-12</t>
  </si>
  <si>
    <t>2222150</t>
  </si>
  <si>
    <t>纽伯里宾馆</t>
  </si>
  <si>
    <t>G Johannpeter Erick Oliveira</t>
  </si>
  <si>
    <t>6643.57</t>
  </si>
  <si>
    <t>1023.00</t>
  </si>
  <si>
    <t>2021-08-12 22:37:20</t>
  </si>
  <si>
    <t>2221378</t>
  </si>
  <si>
    <t>阿米莉亚海滨酒店</t>
  </si>
  <si>
    <t>Wright Julia</t>
  </si>
  <si>
    <t>1792.40</t>
  </si>
  <si>
    <t>276.00</t>
  </si>
  <si>
    <t>2021-08-12 05:13:16</t>
  </si>
  <si>
    <t>2021-08-03</t>
  </si>
  <si>
    <t>2216085</t>
  </si>
  <si>
    <t>雅莉珊德拉酒吧酒店</t>
  </si>
  <si>
    <t>Welch Mark</t>
  </si>
  <si>
    <t>880.70</t>
  </si>
  <si>
    <t>136.00</t>
  </si>
  <si>
    <t>2021-08-03 04:27:53</t>
  </si>
  <si>
    <t>2021-07-17</t>
  </si>
  <si>
    <t>2199701</t>
  </si>
  <si>
    <t>海风酒店</t>
  </si>
  <si>
    <t>Harshaney Luke</t>
  </si>
  <si>
    <t>1811.32</t>
  </si>
  <si>
    <t>279.00</t>
  </si>
  <si>
    <t>2021-07-17 08:12:34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</si>
</sst>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15588838634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44440</v>
      </c>
      <c r="G2" s="5">
        <v>44442</v>
      </c>
      <c r="H2" s="4">
        <v>1</v>
      </c>
      <c r="I2" s="4">
        <v>2</v>
      </c>
      <c r="J2" s="4">
        <v>2</v>
      </c>
      <c r="K2" s="4" t="s">
        <v>29</v>
      </c>
      <c r="L2" s="4">
        <v>142</v>
      </c>
      <c r="M2" s="4">
        <v>142</v>
      </c>
      <c r="N2" s="4" t="s">
        <v>30</v>
      </c>
      <c r="O2" s="4" t="s">
        <v>31</v>
      </c>
      <c r="P2" s="4" t="s">
        <v>32</v>
      </c>
      <c r="Q2" s="4">
        <v>0</v>
      </c>
      <c r="R2" s="6">
        <v>44368</v>
      </c>
      <c r="S2" s="5">
        <v>44445</v>
      </c>
      <c r="T2" s="4" t="s">
        <v>33</v>
      </c>
      <c r="U2" s="4">
        <v>142</v>
      </c>
      <c r="V2" s="4">
        <v>0</v>
      </c>
      <c r="W2" s="4">
        <v>0</v>
      </c>
      <c r="X2" s="4">
        <v>2165199</v>
      </c>
    </row>
    <row r="3" s="4" customFormat="1" spans="1:24">
      <c r="A3" s="4">
        <v>15831160812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44442</v>
      </c>
      <c r="G3" s="5">
        <v>44444</v>
      </c>
      <c r="H3" s="4">
        <v>1</v>
      </c>
      <c r="I3" s="4">
        <v>2</v>
      </c>
      <c r="J3" s="4">
        <v>2</v>
      </c>
      <c r="K3" s="4" t="s">
        <v>29</v>
      </c>
      <c r="L3" s="4">
        <v>279</v>
      </c>
      <c r="M3" s="4">
        <v>279</v>
      </c>
      <c r="N3" s="4" t="s">
        <v>36</v>
      </c>
      <c r="O3" s="4" t="s">
        <v>31</v>
      </c>
      <c r="P3" s="4" t="s">
        <v>32</v>
      </c>
      <c r="Q3" s="4">
        <v>0</v>
      </c>
      <c r="R3" s="6">
        <v>44394</v>
      </c>
      <c r="S3" s="5">
        <v>44445</v>
      </c>
      <c r="T3" s="4" t="s">
        <v>33</v>
      </c>
      <c r="U3" s="4">
        <v>279</v>
      </c>
      <c r="V3" s="4">
        <v>0</v>
      </c>
      <c r="W3" s="4">
        <v>0</v>
      </c>
      <c r="X3" s="4">
        <v>2199701</v>
      </c>
    </row>
    <row r="4" s="4" customFormat="1" spans="1:24">
      <c r="A4" s="4">
        <v>15832610847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44435</v>
      </c>
      <c r="G4" s="5">
        <v>44438</v>
      </c>
      <c r="H4" s="4">
        <v>1</v>
      </c>
      <c r="I4" s="4">
        <v>3</v>
      </c>
      <c r="J4" s="4">
        <v>3</v>
      </c>
      <c r="K4" s="4" t="s">
        <v>29</v>
      </c>
      <c r="L4" s="4">
        <v>1216</v>
      </c>
      <c r="M4" s="4">
        <v>1216</v>
      </c>
      <c r="N4" s="4" t="s">
        <v>39</v>
      </c>
      <c r="O4" s="4" t="s">
        <v>31</v>
      </c>
      <c r="P4" s="4" t="s">
        <v>32</v>
      </c>
      <c r="Q4" s="4">
        <v>0</v>
      </c>
      <c r="R4" s="6">
        <v>44394</v>
      </c>
      <c r="S4" s="5">
        <v>44445</v>
      </c>
      <c r="T4" s="4" t="s">
        <v>33</v>
      </c>
      <c r="U4" s="4">
        <v>1216</v>
      </c>
      <c r="V4" s="4">
        <v>0</v>
      </c>
      <c r="W4" s="4">
        <v>0</v>
      </c>
      <c r="X4" s="4">
        <v>2199961</v>
      </c>
    </row>
    <row r="5" s="4" customFormat="1" spans="1:24">
      <c r="A5" s="4">
        <v>16004390184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44442</v>
      </c>
      <c r="G5" s="5">
        <v>44444</v>
      </c>
      <c r="H5" s="4">
        <v>1</v>
      </c>
      <c r="I5" s="4">
        <v>2</v>
      </c>
      <c r="J5" s="4">
        <v>2</v>
      </c>
      <c r="K5" s="4" t="s">
        <v>29</v>
      </c>
      <c r="L5" s="4">
        <v>136</v>
      </c>
      <c r="M5" s="4">
        <v>136</v>
      </c>
      <c r="N5" s="4" t="s">
        <v>42</v>
      </c>
      <c r="O5" s="4" t="s">
        <v>31</v>
      </c>
      <c r="P5" s="4" t="s">
        <v>32</v>
      </c>
      <c r="Q5" s="4">
        <v>0</v>
      </c>
      <c r="R5" s="6">
        <v>44411</v>
      </c>
      <c r="S5" s="5">
        <v>44445</v>
      </c>
      <c r="T5" s="4" t="s">
        <v>33</v>
      </c>
      <c r="U5" s="4">
        <v>136</v>
      </c>
      <c r="V5" s="4">
        <v>0</v>
      </c>
      <c r="W5" s="4">
        <v>0</v>
      </c>
      <c r="X5" s="4">
        <v>2216085</v>
      </c>
    </row>
    <row r="6" s="4" customFormat="1" spans="1:24">
      <c r="A6" s="4">
        <v>16055548369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44438</v>
      </c>
      <c r="G6" s="5">
        <v>44440</v>
      </c>
      <c r="H6" s="4">
        <v>1</v>
      </c>
      <c r="I6" s="4">
        <v>2</v>
      </c>
      <c r="J6" s="4">
        <v>2</v>
      </c>
      <c r="K6" s="4" t="s">
        <v>29</v>
      </c>
      <c r="L6" s="4">
        <v>276</v>
      </c>
      <c r="M6" s="4">
        <v>276</v>
      </c>
      <c r="N6" s="4" t="s">
        <v>45</v>
      </c>
      <c r="O6" s="4" t="s">
        <v>31</v>
      </c>
      <c r="P6" s="4" t="s">
        <v>32</v>
      </c>
      <c r="Q6" s="4">
        <v>0</v>
      </c>
      <c r="R6" s="6">
        <v>44420</v>
      </c>
      <c r="S6" s="5">
        <v>44445</v>
      </c>
      <c r="T6" s="4" t="s">
        <v>33</v>
      </c>
      <c r="U6" s="4">
        <v>276</v>
      </c>
      <c r="V6" s="4">
        <v>0</v>
      </c>
      <c r="W6" s="4">
        <v>0</v>
      </c>
      <c r="X6" s="4">
        <v>2221378</v>
      </c>
    </row>
    <row r="7" s="4" customFormat="1" spans="1:24">
      <c r="A7" s="4">
        <v>16058498581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44438</v>
      </c>
      <c r="G7" s="5">
        <v>44441</v>
      </c>
      <c r="H7" s="4">
        <v>1</v>
      </c>
      <c r="I7" s="4">
        <v>3</v>
      </c>
      <c r="J7" s="4">
        <v>3</v>
      </c>
      <c r="K7" s="4" t="s">
        <v>29</v>
      </c>
      <c r="L7" s="4">
        <v>1023</v>
      </c>
      <c r="M7" s="4">
        <v>1023</v>
      </c>
      <c r="N7" s="4" t="s">
        <v>48</v>
      </c>
      <c r="O7" s="4" t="s">
        <v>31</v>
      </c>
      <c r="P7" s="4" t="s">
        <v>32</v>
      </c>
      <c r="Q7" s="4">
        <v>0</v>
      </c>
      <c r="R7" s="6">
        <v>44420</v>
      </c>
      <c r="S7" s="5">
        <v>44445</v>
      </c>
      <c r="T7" s="4" t="s">
        <v>33</v>
      </c>
      <c r="U7" s="4">
        <v>1023</v>
      </c>
      <c r="V7" s="4">
        <v>0</v>
      </c>
      <c r="W7" s="4">
        <v>0</v>
      </c>
      <c r="X7" s="4">
        <v>2222150</v>
      </c>
    </row>
    <row r="8" s="4" customFormat="1" spans="1:24">
      <c r="A8" s="4">
        <v>16066780372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44442</v>
      </c>
      <c r="G8" s="5">
        <v>44444</v>
      </c>
      <c r="H8" s="4">
        <v>1</v>
      </c>
      <c r="I8" s="4">
        <v>2</v>
      </c>
      <c r="J8" s="4">
        <v>2</v>
      </c>
      <c r="K8" s="4" t="s">
        <v>29</v>
      </c>
      <c r="L8" s="4">
        <v>150</v>
      </c>
      <c r="M8" s="4">
        <v>150</v>
      </c>
      <c r="N8" s="4" t="s">
        <v>51</v>
      </c>
      <c r="O8" s="4" t="s">
        <v>31</v>
      </c>
      <c r="P8" s="4" t="s">
        <v>32</v>
      </c>
      <c r="Q8" s="4">
        <v>0</v>
      </c>
      <c r="R8" s="6">
        <v>44422</v>
      </c>
      <c r="S8" s="5">
        <v>44445</v>
      </c>
      <c r="T8" s="4" t="s">
        <v>33</v>
      </c>
      <c r="U8" s="4">
        <v>150</v>
      </c>
      <c r="V8" s="4">
        <v>0</v>
      </c>
      <c r="W8" s="4">
        <v>0</v>
      </c>
      <c r="X8" s="4">
        <v>2223313</v>
      </c>
    </row>
    <row r="9" s="4" customFormat="1" spans="1:24">
      <c r="A9" s="4">
        <v>16091295057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44437</v>
      </c>
      <c r="G9" s="5">
        <v>44441</v>
      </c>
      <c r="H9" s="4">
        <v>1</v>
      </c>
      <c r="I9" s="4">
        <v>4</v>
      </c>
      <c r="J9" s="4">
        <v>4</v>
      </c>
      <c r="K9" s="4" t="s">
        <v>29</v>
      </c>
      <c r="L9" s="4">
        <v>232</v>
      </c>
      <c r="M9" s="4">
        <v>232</v>
      </c>
      <c r="N9" s="4" t="s">
        <v>54</v>
      </c>
      <c r="O9" s="4" t="s">
        <v>31</v>
      </c>
      <c r="P9" s="4" t="s">
        <v>32</v>
      </c>
      <c r="Q9" s="4">
        <v>0</v>
      </c>
      <c r="R9" s="6">
        <v>44426</v>
      </c>
      <c r="S9" s="5">
        <v>44445</v>
      </c>
      <c r="T9" s="4" t="s">
        <v>33</v>
      </c>
      <c r="U9" s="4">
        <v>232</v>
      </c>
      <c r="V9" s="4">
        <v>0</v>
      </c>
      <c r="W9" s="4">
        <v>0</v>
      </c>
      <c r="X9" s="4">
        <v>2226852</v>
      </c>
    </row>
    <row r="10" s="4" customFormat="1" spans="1:24">
      <c r="A10" s="4">
        <v>16095578398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44438</v>
      </c>
      <c r="G10" s="5">
        <v>44440</v>
      </c>
      <c r="H10" s="4">
        <v>1</v>
      </c>
      <c r="I10" s="4">
        <v>2</v>
      </c>
      <c r="J10" s="4">
        <v>2</v>
      </c>
      <c r="K10" s="4" t="s">
        <v>29</v>
      </c>
      <c r="L10" s="4">
        <v>544</v>
      </c>
      <c r="M10" s="4">
        <v>544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44427</v>
      </c>
      <c r="S10" s="5">
        <v>44445</v>
      </c>
      <c r="T10" s="4" t="s">
        <v>33</v>
      </c>
      <c r="U10" s="4">
        <v>544</v>
      </c>
      <c r="V10" s="4">
        <v>0</v>
      </c>
      <c r="W10" s="4">
        <v>0</v>
      </c>
      <c r="X10" s="4">
        <v>2227045</v>
      </c>
    </row>
    <row r="11" s="4" customFormat="1" spans="1:24">
      <c r="A11" s="4">
        <v>16097928634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44437</v>
      </c>
      <c r="G11" s="5">
        <v>44442</v>
      </c>
      <c r="H11" s="4">
        <v>1</v>
      </c>
      <c r="I11" s="4">
        <v>5</v>
      </c>
      <c r="J11" s="4">
        <v>5</v>
      </c>
      <c r="K11" s="4" t="s">
        <v>29</v>
      </c>
      <c r="L11" s="4">
        <v>300</v>
      </c>
      <c r="M11" s="4">
        <v>300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44427</v>
      </c>
      <c r="S11" s="5">
        <v>44445</v>
      </c>
      <c r="T11" s="4" t="s">
        <v>33</v>
      </c>
      <c r="U11" s="4">
        <v>300</v>
      </c>
      <c r="V11" s="4">
        <v>0</v>
      </c>
      <c r="W11" s="4">
        <v>0</v>
      </c>
      <c r="X11" s="4">
        <v>2227440</v>
      </c>
    </row>
    <row r="12" s="4" customFormat="1" spans="1:24">
      <c r="A12" s="4">
        <v>16107571438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44437</v>
      </c>
      <c r="G12" s="5">
        <v>44439</v>
      </c>
      <c r="H12" s="4">
        <v>1</v>
      </c>
      <c r="I12" s="4">
        <v>2</v>
      </c>
      <c r="J12" s="4">
        <v>2</v>
      </c>
      <c r="K12" s="4" t="s">
        <v>29</v>
      </c>
      <c r="L12" s="4">
        <v>56</v>
      </c>
      <c r="M12" s="4">
        <v>56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44429</v>
      </c>
      <c r="S12" s="5">
        <v>44445</v>
      </c>
      <c r="T12" s="4" t="s">
        <v>33</v>
      </c>
      <c r="U12" s="4">
        <v>56</v>
      </c>
      <c r="V12" s="4">
        <v>0</v>
      </c>
      <c r="W12" s="4">
        <v>0</v>
      </c>
      <c r="X12" s="4">
        <v>2228539</v>
      </c>
    </row>
    <row r="13" s="4" customFormat="1" spans="1:24">
      <c r="A13" s="4">
        <v>16107645143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44436</v>
      </c>
      <c r="G13" s="5">
        <v>44438</v>
      </c>
      <c r="H13" s="4">
        <v>1</v>
      </c>
      <c r="I13" s="4">
        <v>2</v>
      </c>
      <c r="J13" s="4">
        <v>2</v>
      </c>
      <c r="K13" s="4" t="s">
        <v>29</v>
      </c>
      <c r="L13" s="4">
        <v>267</v>
      </c>
      <c r="M13" s="4">
        <v>267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44429</v>
      </c>
      <c r="S13" s="5">
        <v>44445</v>
      </c>
      <c r="T13" s="4" t="s">
        <v>33</v>
      </c>
      <c r="U13" s="4">
        <v>267</v>
      </c>
      <c r="V13" s="4">
        <v>0</v>
      </c>
      <c r="W13" s="4">
        <v>0</v>
      </c>
      <c r="X13" s="4">
        <v>2228549</v>
      </c>
    </row>
    <row r="14" s="4" customFormat="1" spans="1:24">
      <c r="A14" s="4">
        <v>16107645143</v>
      </c>
      <c r="B14" s="4" t="s">
        <v>25</v>
      </c>
      <c r="C14" s="4" t="s">
        <v>65</v>
      </c>
      <c r="D14" s="4" t="s">
        <v>62</v>
      </c>
      <c r="E14" s="4" t="s">
        <v>63</v>
      </c>
      <c r="F14" s="5">
        <v>44436</v>
      </c>
      <c r="G14" s="5">
        <v>44438</v>
      </c>
      <c r="H14" s="4">
        <v>1</v>
      </c>
      <c r="I14" s="4">
        <v>2</v>
      </c>
      <c r="J14" s="4">
        <v>2</v>
      </c>
      <c r="K14" s="4" t="s">
        <v>29</v>
      </c>
      <c r="L14" s="4">
        <v>-267</v>
      </c>
      <c r="M14" s="4">
        <v>-267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44429</v>
      </c>
      <c r="S14" s="5">
        <v>44445</v>
      </c>
      <c r="T14" s="4" t="s">
        <v>33</v>
      </c>
      <c r="U14" s="4">
        <v>-267</v>
      </c>
      <c r="V14" s="4">
        <v>0</v>
      </c>
      <c r="W14" s="4">
        <v>0</v>
      </c>
      <c r="X14" s="4">
        <v>2228549</v>
      </c>
    </row>
    <row r="15" s="4" customFormat="1" spans="1:24">
      <c r="A15" s="4">
        <v>16113391897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44441</v>
      </c>
      <c r="G15" s="5">
        <v>44443</v>
      </c>
      <c r="H15" s="4">
        <v>1</v>
      </c>
      <c r="I15" s="4">
        <v>2</v>
      </c>
      <c r="J15" s="4">
        <v>2</v>
      </c>
      <c r="K15" s="4" t="s">
        <v>29</v>
      </c>
      <c r="L15" s="4">
        <v>148</v>
      </c>
      <c r="M15" s="4">
        <v>148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44430</v>
      </c>
      <c r="S15" s="5">
        <v>44445</v>
      </c>
      <c r="T15" s="4" t="s">
        <v>33</v>
      </c>
      <c r="U15" s="4">
        <v>148</v>
      </c>
      <c r="V15" s="4">
        <v>0</v>
      </c>
      <c r="W15" s="4">
        <v>0</v>
      </c>
      <c r="X15" s="4">
        <v>2229814</v>
      </c>
    </row>
    <row r="16" s="4" customFormat="1" spans="1:24">
      <c r="A16" s="4">
        <v>16120900922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44439</v>
      </c>
      <c r="G16" s="5">
        <v>44441</v>
      </c>
      <c r="H16" s="4">
        <v>1</v>
      </c>
      <c r="I16" s="4">
        <v>2</v>
      </c>
      <c r="J16" s="4">
        <v>2</v>
      </c>
      <c r="K16" s="4" t="s">
        <v>29</v>
      </c>
      <c r="L16" s="4">
        <v>106</v>
      </c>
      <c r="M16" s="4">
        <v>106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44431</v>
      </c>
      <c r="S16" s="5">
        <v>44445</v>
      </c>
      <c r="T16" s="4" t="s">
        <v>33</v>
      </c>
      <c r="U16" s="4">
        <v>106</v>
      </c>
      <c r="V16" s="4">
        <v>0</v>
      </c>
      <c r="W16" s="4">
        <v>0</v>
      </c>
      <c r="X16" s="4">
        <v>2230770</v>
      </c>
    </row>
    <row r="17" s="4" customFormat="1" spans="1:24">
      <c r="A17" s="4">
        <v>15588838634</v>
      </c>
      <c r="B17" s="4" t="s">
        <v>25</v>
      </c>
      <c r="C17" s="4" t="s">
        <v>65</v>
      </c>
      <c r="D17" s="4" t="s">
        <v>27</v>
      </c>
      <c r="E17" s="4" t="s">
        <v>28</v>
      </c>
      <c r="F17" s="5">
        <v>44440</v>
      </c>
      <c r="G17" s="5">
        <v>44442</v>
      </c>
      <c r="H17" s="4">
        <v>1</v>
      </c>
      <c r="I17" s="4">
        <v>2</v>
      </c>
      <c r="J17" s="4">
        <v>2</v>
      </c>
      <c r="K17" s="4" t="s">
        <v>29</v>
      </c>
      <c r="L17" s="4">
        <v>-142</v>
      </c>
      <c r="M17" s="4">
        <v>-142</v>
      </c>
      <c r="N17" s="4" t="s">
        <v>30</v>
      </c>
      <c r="O17" s="4" t="s">
        <v>31</v>
      </c>
      <c r="P17" s="4" t="s">
        <v>32</v>
      </c>
      <c r="Q17" s="4">
        <v>0</v>
      </c>
      <c r="R17" s="6">
        <v>44368</v>
      </c>
      <c r="S17" s="5">
        <v>44445</v>
      </c>
      <c r="T17" s="4" t="s">
        <v>33</v>
      </c>
      <c r="U17" s="4">
        <v>-142</v>
      </c>
      <c r="V17" s="4">
        <v>0</v>
      </c>
      <c r="W17" s="4">
        <v>0</v>
      </c>
      <c r="X17" s="4">
        <v>2165199</v>
      </c>
    </row>
    <row r="18" s="4" customFormat="1" spans="1:24">
      <c r="A18" s="4">
        <v>15588838634</v>
      </c>
      <c r="B18" s="4" t="s">
        <v>25</v>
      </c>
      <c r="C18" s="4" t="s">
        <v>72</v>
      </c>
      <c r="D18" s="4" t="s">
        <v>27</v>
      </c>
      <c r="E18" s="4" t="s">
        <v>28</v>
      </c>
      <c r="F18" s="5">
        <v>44440</v>
      </c>
      <c r="G18" s="5">
        <v>44442</v>
      </c>
      <c r="H18" s="4">
        <v>1</v>
      </c>
      <c r="I18" s="4">
        <v>2</v>
      </c>
      <c r="J18" s="4">
        <v>2</v>
      </c>
      <c r="K18" s="4" t="s">
        <v>29</v>
      </c>
      <c r="L18" s="4">
        <v>142</v>
      </c>
      <c r="M18" s="4">
        <v>142</v>
      </c>
      <c r="N18" s="4" t="s">
        <v>30</v>
      </c>
      <c r="O18" s="4" t="s">
        <v>31</v>
      </c>
      <c r="P18" s="4" t="s">
        <v>32</v>
      </c>
      <c r="Q18" s="4">
        <v>0</v>
      </c>
      <c r="R18" s="6">
        <v>44368</v>
      </c>
      <c r="S18" s="5">
        <v>44445</v>
      </c>
      <c r="T18" s="4" t="s">
        <v>33</v>
      </c>
      <c r="U18" s="4">
        <v>142</v>
      </c>
      <c r="V18" s="4">
        <v>0</v>
      </c>
      <c r="W18" s="4">
        <v>0</v>
      </c>
      <c r="X18" s="4">
        <v>2165199</v>
      </c>
    </row>
    <row r="19" s="4" customFormat="1" spans="1:24">
      <c r="A19" s="4">
        <v>15832610847</v>
      </c>
      <c r="B19" s="4" t="s">
        <v>25</v>
      </c>
      <c r="C19" s="4" t="s">
        <v>65</v>
      </c>
      <c r="D19" s="4" t="s">
        <v>37</v>
      </c>
      <c r="E19" s="4" t="s">
        <v>38</v>
      </c>
      <c r="F19" s="5">
        <v>44435</v>
      </c>
      <c r="G19" s="5">
        <v>44438</v>
      </c>
      <c r="H19" s="4">
        <v>1</v>
      </c>
      <c r="I19" s="4">
        <v>3</v>
      </c>
      <c r="J19" s="4">
        <v>3</v>
      </c>
      <c r="K19" s="4" t="s">
        <v>29</v>
      </c>
      <c r="L19" s="4">
        <v>-1216</v>
      </c>
      <c r="M19" s="4">
        <v>-1216</v>
      </c>
      <c r="N19" s="4" t="s">
        <v>39</v>
      </c>
      <c r="O19" s="4" t="s">
        <v>31</v>
      </c>
      <c r="P19" s="4" t="s">
        <v>32</v>
      </c>
      <c r="Q19" s="4">
        <v>0</v>
      </c>
      <c r="R19" s="6">
        <v>44394</v>
      </c>
      <c r="S19" s="5">
        <v>44445</v>
      </c>
      <c r="T19" s="4" t="s">
        <v>33</v>
      </c>
      <c r="U19" s="4">
        <v>-1216</v>
      </c>
      <c r="V19" s="4">
        <v>0</v>
      </c>
      <c r="W19" s="4">
        <v>0</v>
      </c>
      <c r="X19" s="4">
        <v>2199961</v>
      </c>
    </row>
    <row r="20" s="4" customFormat="1" spans="1:24">
      <c r="A20" s="4">
        <v>15588838634</v>
      </c>
      <c r="B20" s="4" t="s">
        <v>25</v>
      </c>
      <c r="C20" s="4" t="s">
        <v>73</v>
      </c>
      <c r="D20" s="4" t="s">
        <v>27</v>
      </c>
      <c r="E20" s="4" t="s">
        <v>28</v>
      </c>
      <c r="F20" s="5">
        <v>44440</v>
      </c>
      <c r="G20" s="5">
        <v>44442</v>
      </c>
      <c r="H20" s="4">
        <v>1</v>
      </c>
      <c r="I20" s="4">
        <v>2</v>
      </c>
      <c r="J20" s="4">
        <v>2</v>
      </c>
      <c r="K20" s="4" t="s">
        <v>29</v>
      </c>
      <c r="L20" s="4">
        <v>-142</v>
      </c>
      <c r="M20" s="4">
        <v>-142</v>
      </c>
      <c r="N20" s="4" t="s">
        <v>30</v>
      </c>
      <c r="O20" s="4" t="s">
        <v>31</v>
      </c>
      <c r="P20" s="4" t="s">
        <v>32</v>
      </c>
      <c r="Q20" s="4">
        <v>0</v>
      </c>
      <c r="R20" s="6">
        <v>44368</v>
      </c>
      <c r="S20" s="5">
        <v>44445</v>
      </c>
      <c r="T20" s="4" t="s">
        <v>33</v>
      </c>
      <c r="U20" s="4">
        <v>-142</v>
      </c>
      <c r="V20" s="4">
        <v>0</v>
      </c>
      <c r="W20" s="4">
        <v>0</v>
      </c>
      <c r="X20" s="4">
        <v>2165199</v>
      </c>
    </row>
    <row r="21" s="4" customFormat="1" spans="1:24">
      <c r="A21" s="4">
        <v>16138048029</v>
      </c>
      <c r="B21" s="4" t="s">
        <v>25</v>
      </c>
      <c r="C21" s="4" t="s">
        <v>26</v>
      </c>
      <c r="D21" s="4" t="s">
        <v>74</v>
      </c>
      <c r="E21" s="4" t="s">
        <v>75</v>
      </c>
      <c r="F21" s="5">
        <v>44437</v>
      </c>
      <c r="G21" s="5">
        <v>44439</v>
      </c>
      <c r="H21" s="4">
        <v>1</v>
      </c>
      <c r="I21" s="4">
        <v>2</v>
      </c>
      <c r="J21" s="4">
        <v>2</v>
      </c>
      <c r="K21" s="4" t="s">
        <v>29</v>
      </c>
      <c r="L21" s="4">
        <v>254</v>
      </c>
      <c r="M21" s="4">
        <v>254</v>
      </c>
      <c r="N21" s="4" t="s">
        <v>76</v>
      </c>
      <c r="O21" s="4" t="s">
        <v>31</v>
      </c>
      <c r="P21" s="4" t="s">
        <v>32</v>
      </c>
      <c r="Q21" s="4">
        <v>0</v>
      </c>
      <c r="R21" s="6">
        <v>44434</v>
      </c>
      <c r="S21" s="5">
        <v>44445</v>
      </c>
      <c r="T21" s="4" t="s">
        <v>33</v>
      </c>
      <c r="U21" s="4">
        <v>254</v>
      </c>
      <c r="V21" s="4">
        <v>0</v>
      </c>
      <c r="W21" s="4">
        <v>0</v>
      </c>
      <c r="X21" s="4">
        <v>2233125</v>
      </c>
    </row>
    <row r="22" s="4" customFormat="1" spans="1:24">
      <c r="A22" s="4">
        <v>16138233104</v>
      </c>
      <c r="B22" s="4" t="s">
        <v>25</v>
      </c>
      <c r="C22" s="4" t="s">
        <v>26</v>
      </c>
      <c r="D22" s="4" t="s">
        <v>77</v>
      </c>
      <c r="E22" s="4" t="s">
        <v>78</v>
      </c>
      <c r="F22" s="5">
        <v>44436</v>
      </c>
      <c r="G22" s="5">
        <v>44438</v>
      </c>
      <c r="H22" s="4">
        <v>1</v>
      </c>
      <c r="I22" s="4">
        <v>2</v>
      </c>
      <c r="J22" s="4">
        <v>2</v>
      </c>
      <c r="K22" s="4" t="s">
        <v>29</v>
      </c>
      <c r="L22" s="4">
        <v>341</v>
      </c>
      <c r="M22" s="4">
        <v>341</v>
      </c>
      <c r="N22" s="4" t="s">
        <v>79</v>
      </c>
      <c r="O22" s="4" t="s">
        <v>31</v>
      </c>
      <c r="P22" s="4" t="s">
        <v>32</v>
      </c>
      <c r="Q22" s="4">
        <v>0</v>
      </c>
      <c r="R22" s="6">
        <v>44434</v>
      </c>
      <c r="S22" s="5">
        <v>44445</v>
      </c>
      <c r="T22" s="4" t="s">
        <v>33</v>
      </c>
      <c r="U22" s="4">
        <v>341</v>
      </c>
      <c r="V22" s="4">
        <v>0</v>
      </c>
      <c r="W22" s="4">
        <v>0</v>
      </c>
      <c r="X22" s="4">
        <v>2233201</v>
      </c>
    </row>
    <row r="23" s="4" customFormat="1" spans="1:24">
      <c r="A23" s="4">
        <v>16138484630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44435</v>
      </c>
      <c r="G23" s="5">
        <v>44439</v>
      </c>
      <c r="H23" s="4">
        <v>1</v>
      </c>
      <c r="I23" s="4">
        <v>4</v>
      </c>
      <c r="J23" s="4">
        <v>4</v>
      </c>
      <c r="K23" s="4" t="s">
        <v>29</v>
      </c>
      <c r="L23" s="4">
        <v>333</v>
      </c>
      <c r="M23" s="4">
        <v>333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44434</v>
      </c>
      <c r="S23" s="5">
        <v>44445</v>
      </c>
      <c r="T23" s="4" t="s">
        <v>33</v>
      </c>
      <c r="U23" s="4">
        <v>333</v>
      </c>
      <c r="V23" s="4">
        <v>0</v>
      </c>
      <c r="W23" s="4">
        <v>0</v>
      </c>
      <c r="X23" s="4">
        <v>2233270</v>
      </c>
    </row>
    <row r="24" s="4" customFormat="1" spans="1:24">
      <c r="A24" s="4">
        <v>16138484630</v>
      </c>
      <c r="B24" s="4" t="s">
        <v>25</v>
      </c>
      <c r="C24" s="4" t="s">
        <v>65</v>
      </c>
      <c r="D24" s="4" t="s">
        <v>80</v>
      </c>
      <c r="E24" s="4" t="s">
        <v>81</v>
      </c>
      <c r="F24" s="5">
        <v>44435</v>
      </c>
      <c r="G24" s="5">
        <v>44439</v>
      </c>
      <c r="H24" s="4">
        <v>1</v>
      </c>
      <c r="I24" s="4">
        <v>4</v>
      </c>
      <c r="J24" s="4">
        <v>4</v>
      </c>
      <c r="K24" s="4" t="s">
        <v>29</v>
      </c>
      <c r="L24" s="4">
        <v>-333</v>
      </c>
      <c r="M24" s="4">
        <v>-333</v>
      </c>
      <c r="N24" s="4" t="s">
        <v>82</v>
      </c>
      <c r="O24" s="4" t="s">
        <v>31</v>
      </c>
      <c r="P24" s="4" t="s">
        <v>32</v>
      </c>
      <c r="Q24" s="4">
        <v>0</v>
      </c>
      <c r="R24" s="6">
        <v>44434</v>
      </c>
      <c r="S24" s="5">
        <v>44445</v>
      </c>
      <c r="T24" s="4" t="s">
        <v>33</v>
      </c>
      <c r="U24" s="4">
        <v>-333</v>
      </c>
      <c r="V24" s="4">
        <v>0</v>
      </c>
      <c r="W24" s="4">
        <v>0</v>
      </c>
      <c r="X24" s="4">
        <v>2233270</v>
      </c>
    </row>
    <row r="25" s="4" customFormat="1" spans="1:24">
      <c r="A25" s="4">
        <v>16139884475</v>
      </c>
      <c r="B25" s="4" t="s">
        <v>25</v>
      </c>
      <c r="C25" s="4" t="s">
        <v>26</v>
      </c>
      <c r="D25" s="4" t="s">
        <v>83</v>
      </c>
      <c r="E25" s="4" t="s">
        <v>84</v>
      </c>
      <c r="F25" s="5">
        <v>44440</v>
      </c>
      <c r="G25" s="5">
        <v>44442</v>
      </c>
      <c r="H25" s="4">
        <v>1</v>
      </c>
      <c r="I25" s="4">
        <v>2</v>
      </c>
      <c r="J25" s="4">
        <v>2</v>
      </c>
      <c r="K25" s="4" t="s">
        <v>29</v>
      </c>
      <c r="L25" s="4">
        <v>120</v>
      </c>
      <c r="M25" s="4">
        <v>120</v>
      </c>
      <c r="N25" s="4" t="s">
        <v>85</v>
      </c>
      <c r="O25" s="4" t="s">
        <v>31</v>
      </c>
      <c r="P25" s="4" t="s">
        <v>32</v>
      </c>
      <c r="Q25" s="4">
        <v>0</v>
      </c>
      <c r="R25" s="6">
        <v>44434</v>
      </c>
      <c r="S25" s="5">
        <v>44445</v>
      </c>
      <c r="T25" s="4" t="s">
        <v>33</v>
      </c>
      <c r="U25" s="4">
        <v>120</v>
      </c>
      <c r="V25" s="4">
        <v>0</v>
      </c>
      <c r="W25" s="4">
        <v>0</v>
      </c>
      <c r="X25" s="4">
        <v>2233633</v>
      </c>
    </row>
    <row r="26" s="4" customFormat="1" spans="1:24">
      <c r="A26" s="4">
        <v>16151081666</v>
      </c>
      <c r="B26" s="4" t="s">
        <v>25</v>
      </c>
      <c r="C26" s="4" t="s">
        <v>26</v>
      </c>
      <c r="D26" s="4" t="s">
        <v>86</v>
      </c>
      <c r="E26" s="4" t="s">
        <v>87</v>
      </c>
      <c r="F26" s="5">
        <v>44442</v>
      </c>
      <c r="G26" s="5">
        <v>44444</v>
      </c>
      <c r="H26" s="4">
        <v>1</v>
      </c>
      <c r="I26" s="4">
        <v>2</v>
      </c>
      <c r="J26" s="4">
        <v>2</v>
      </c>
      <c r="K26" s="4" t="s">
        <v>29</v>
      </c>
      <c r="L26" s="4">
        <v>112</v>
      </c>
      <c r="M26" s="4">
        <v>112</v>
      </c>
      <c r="N26" s="4" t="s">
        <v>88</v>
      </c>
      <c r="O26" s="4" t="s">
        <v>31</v>
      </c>
      <c r="P26" s="4" t="s">
        <v>32</v>
      </c>
      <c r="Q26" s="4">
        <v>0</v>
      </c>
      <c r="R26" s="6">
        <v>44436</v>
      </c>
      <c r="S26" s="5">
        <v>44445</v>
      </c>
      <c r="T26" s="4" t="s">
        <v>33</v>
      </c>
      <c r="U26" s="4">
        <v>112</v>
      </c>
      <c r="V26" s="4">
        <v>0</v>
      </c>
      <c r="W26" s="4">
        <v>0</v>
      </c>
      <c r="X26" s="4">
        <v>2235197</v>
      </c>
    </row>
    <row r="27" s="4" customFormat="1" spans="1:24">
      <c r="A27" s="4">
        <v>16151081666</v>
      </c>
      <c r="B27" s="4" t="s">
        <v>25</v>
      </c>
      <c r="C27" s="4" t="s">
        <v>65</v>
      </c>
      <c r="D27" s="4" t="s">
        <v>86</v>
      </c>
      <c r="E27" s="4" t="s">
        <v>87</v>
      </c>
      <c r="F27" s="5">
        <v>44442</v>
      </c>
      <c r="G27" s="5">
        <v>44444</v>
      </c>
      <c r="H27" s="4">
        <v>1</v>
      </c>
      <c r="I27" s="4">
        <v>2</v>
      </c>
      <c r="J27" s="4">
        <v>2</v>
      </c>
      <c r="K27" s="4" t="s">
        <v>29</v>
      </c>
      <c r="L27" s="4">
        <v>-112</v>
      </c>
      <c r="M27" s="4">
        <v>-112</v>
      </c>
      <c r="N27" s="4" t="s">
        <v>88</v>
      </c>
      <c r="O27" s="4" t="s">
        <v>31</v>
      </c>
      <c r="P27" s="4" t="s">
        <v>32</v>
      </c>
      <c r="Q27" s="4">
        <v>0</v>
      </c>
      <c r="R27" s="6">
        <v>44436</v>
      </c>
      <c r="S27" s="5">
        <v>44445</v>
      </c>
      <c r="T27" s="4" t="s">
        <v>33</v>
      </c>
      <c r="U27" s="4">
        <v>-112</v>
      </c>
      <c r="V27" s="4">
        <v>0</v>
      </c>
      <c r="W27" s="4">
        <v>0</v>
      </c>
      <c r="X27" s="4">
        <v>2235197</v>
      </c>
    </row>
    <row r="28" s="4" customFormat="1" spans="1:24">
      <c r="A28" s="4">
        <v>16151103803</v>
      </c>
      <c r="B28" s="4" t="s">
        <v>25</v>
      </c>
      <c r="C28" s="4" t="s">
        <v>26</v>
      </c>
      <c r="D28" s="4" t="s">
        <v>86</v>
      </c>
      <c r="E28" s="4" t="s">
        <v>41</v>
      </c>
      <c r="F28" s="5">
        <v>44442</v>
      </c>
      <c r="G28" s="5">
        <v>44444</v>
      </c>
      <c r="H28" s="4">
        <v>1</v>
      </c>
      <c r="I28" s="4">
        <v>2</v>
      </c>
      <c r="J28" s="4">
        <v>2</v>
      </c>
      <c r="K28" s="4" t="s">
        <v>29</v>
      </c>
      <c r="L28" s="4">
        <v>118</v>
      </c>
      <c r="M28" s="4">
        <v>118</v>
      </c>
      <c r="N28" s="4" t="s">
        <v>89</v>
      </c>
      <c r="O28" s="4" t="s">
        <v>31</v>
      </c>
      <c r="P28" s="4" t="s">
        <v>32</v>
      </c>
      <c r="Q28" s="4">
        <v>0</v>
      </c>
      <c r="R28" s="6">
        <v>44436</v>
      </c>
      <c r="S28" s="5">
        <v>44445</v>
      </c>
      <c r="T28" s="4" t="s">
        <v>33</v>
      </c>
      <c r="U28" s="4">
        <v>118</v>
      </c>
      <c r="V28" s="4">
        <v>0</v>
      </c>
      <c r="W28" s="4">
        <v>0</v>
      </c>
      <c r="X28" s="4">
        <v>2235205</v>
      </c>
    </row>
    <row r="29" s="4" customFormat="1" spans="1:24">
      <c r="A29" s="4">
        <v>16151192914</v>
      </c>
      <c r="B29" s="4" t="s">
        <v>25</v>
      </c>
      <c r="C29" s="4" t="s">
        <v>26</v>
      </c>
      <c r="D29" s="4" t="s">
        <v>90</v>
      </c>
      <c r="E29" s="4" t="s">
        <v>91</v>
      </c>
      <c r="F29" s="5">
        <v>44442</v>
      </c>
      <c r="G29" s="5">
        <v>44444</v>
      </c>
      <c r="H29" s="4">
        <v>1</v>
      </c>
      <c r="I29" s="4">
        <v>2</v>
      </c>
      <c r="J29" s="4">
        <v>2</v>
      </c>
      <c r="K29" s="4" t="s">
        <v>29</v>
      </c>
      <c r="L29" s="4">
        <v>169</v>
      </c>
      <c r="M29" s="4">
        <v>169</v>
      </c>
      <c r="N29" s="4" t="s">
        <v>92</v>
      </c>
      <c r="O29" s="4" t="s">
        <v>31</v>
      </c>
      <c r="P29" s="4" t="s">
        <v>32</v>
      </c>
      <c r="Q29" s="4">
        <v>0</v>
      </c>
      <c r="R29" s="6">
        <v>44436</v>
      </c>
      <c r="S29" s="5">
        <v>44445</v>
      </c>
      <c r="T29" s="4" t="s">
        <v>33</v>
      </c>
      <c r="U29" s="4">
        <v>169</v>
      </c>
      <c r="V29" s="4">
        <v>0</v>
      </c>
      <c r="W29" s="4">
        <v>0</v>
      </c>
      <c r="X29" s="4">
        <v>2235235</v>
      </c>
    </row>
    <row r="30" s="4" customFormat="1" spans="1:24">
      <c r="A30" s="4">
        <v>16161888702</v>
      </c>
      <c r="B30" s="4" t="s">
        <v>25</v>
      </c>
      <c r="C30" s="4" t="s">
        <v>26</v>
      </c>
      <c r="D30" s="4" t="s">
        <v>93</v>
      </c>
      <c r="E30" s="4" t="s">
        <v>94</v>
      </c>
      <c r="F30" s="5">
        <v>44442</v>
      </c>
      <c r="G30" s="5">
        <v>44444</v>
      </c>
      <c r="H30" s="4">
        <v>2</v>
      </c>
      <c r="I30" s="4">
        <v>2</v>
      </c>
      <c r="J30" s="4">
        <v>4</v>
      </c>
      <c r="K30" s="4" t="s">
        <v>29</v>
      </c>
      <c r="L30" s="4">
        <v>422</v>
      </c>
      <c r="M30" s="4">
        <v>422</v>
      </c>
      <c r="N30" s="4" t="s">
        <v>95</v>
      </c>
      <c r="O30" s="4" t="s">
        <v>31</v>
      </c>
      <c r="P30" s="4" t="s">
        <v>32</v>
      </c>
      <c r="Q30" s="4">
        <v>0</v>
      </c>
      <c r="R30" s="6">
        <v>44437</v>
      </c>
      <c r="S30" s="5">
        <v>44445</v>
      </c>
      <c r="T30" s="4" t="s">
        <v>33</v>
      </c>
      <c r="U30" s="4">
        <v>422</v>
      </c>
      <c r="V30" s="4">
        <v>0</v>
      </c>
      <c r="W30" s="4">
        <v>0</v>
      </c>
      <c r="X30" s="4">
        <v>2236418</v>
      </c>
    </row>
    <row r="31" s="4" customFormat="1" spans="1:24">
      <c r="A31" s="4">
        <v>16107571438</v>
      </c>
      <c r="B31" s="4" t="s">
        <v>25</v>
      </c>
      <c r="C31" s="4" t="s">
        <v>65</v>
      </c>
      <c r="D31" s="4" t="s">
        <v>59</v>
      </c>
      <c r="E31" s="4" t="s">
        <v>60</v>
      </c>
      <c r="F31" s="5">
        <v>44437</v>
      </c>
      <c r="G31" s="5">
        <v>44439</v>
      </c>
      <c r="H31" s="4">
        <v>1</v>
      </c>
      <c r="I31" s="4">
        <v>2</v>
      </c>
      <c r="J31" s="4">
        <v>2</v>
      </c>
      <c r="K31" s="4" t="s">
        <v>29</v>
      </c>
      <c r="L31" s="4">
        <v>-56</v>
      </c>
      <c r="M31" s="4">
        <v>-56</v>
      </c>
      <c r="N31" s="4" t="s">
        <v>61</v>
      </c>
      <c r="O31" s="4" t="s">
        <v>31</v>
      </c>
      <c r="P31" s="4" t="s">
        <v>32</v>
      </c>
      <c r="Q31" s="4">
        <v>0</v>
      </c>
      <c r="R31" s="6">
        <v>44429</v>
      </c>
      <c r="S31" s="5">
        <v>44445</v>
      </c>
      <c r="T31" s="4" t="s">
        <v>33</v>
      </c>
      <c r="U31" s="4">
        <v>-56</v>
      </c>
      <c r="V31" s="4">
        <v>0</v>
      </c>
      <c r="W31" s="4">
        <v>0</v>
      </c>
      <c r="X31" s="4">
        <v>2228539</v>
      </c>
    </row>
    <row r="32" s="4" customFormat="1" spans="1:24">
      <c r="A32" s="4">
        <v>16165701906</v>
      </c>
      <c r="B32" s="4" t="s">
        <v>25</v>
      </c>
      <c r="C32" s="4" t="s">
        <v>26</v>
      </c>
      <c r="D32" s="4" t="s">
        <v>96</v>
      </c>
      <c r="E32" s="4" t="s">
        <v>97</v>
      </c>
      <c r="F32" s="5">
        <v>44438</v>
      </c>
      <c r="G32" s="5">
        <v>44440</v>
      </c>
      <c r="H32" s="4">
        <v>1</v>
      </c>
      <c r="I32" s="4">
        <v>2</v>
      </c>
      <c r="J32" s="4">
        <v>2</v>
      </c>
      <c r="K32" s="4" t="s">
        <v>29</v>
      </c>
      <c r="L32" s="4">
        <v>292</v>
      </c>
      <c r="M32" s="4">
        <v>292</v>
      </c>
      <c r="N32" s="4" t="s">
        <v>98</v>
      </c>
      <c r="O32" s="4" t="s">
        <v>31</v>
      </c>
      <c r="P32" s="4" t="s">
        <v>32</v>
      </c>
      <c r="Q32" s="4">
        <v>0</v>
      </c>
      <c r="R32" s="6">
        <v>44438</v>
      </c>
      <c r="S32" s="5">
        <v>44445</v>
      </c>
      <c r="T32" s="4" t="s">
        <v>33</v>
      </c>
      <c r="U32" s="4">
        <v>292</v>
      </c>
      <c r="V32" s="4">
        <v>0</v>
      </c>
      <c r="W32" s="4">
        <v>0</v>
      </c>
      <c r="X32" s="4">
        <v>2237289</v>
      </c>
    </row>
    <row r="33" s="4" customFormat="1" spans="1:24">
      <c r="A33" s="4">
        <v>16170375237</v>
      </c>
      <c r="B33" s="4" t="s">
        <v>25</v>
      </c>
      <c r="C33" s="4" t="s">
        <v>26</v>
      </c>
      <c r="D33" s="4" t="s">
        <v>99</v>
      </c>
      <c r="E33" s="4" t="s">
        <v>100</v>
      </c>
      <c r="F33" s="5">
        <v>44441</v>
      </c>
      <c r="G33" s="5">
        <v>44443</v>
      </c>
      <c r="H33" s="4">
        <v>1</v>
      </c>
      <c r="I33" s="4">
        <v>2</v>
      </c>
      <c r="J33" s="4">
        <v>2</v>
      </c>
      <c r="K33" s="4" t="s">
        <v>29</v>
      </c>
      <c r="L33" s="4">
        <v>97</v>
      </c>
      <c r="M33" s="4">
        <v>97</v>
      </c>
      <c r="N33" s="4" t="s">
        <v>101</v>
      </c>
      <c r="O33" s="4" t="s">
        <v>31</v>
      </c>
      <c r="P33" s="4" t="s">
        <v>32</v>
      </c>
      <c r="Q33" s="4">
        <v>0</v>
      </c>
      <c r="R33" s="6">
        <v>44438</v>
      </c>
      <c r="S33" s="5">
        <v>44445</v>
      </c>
      <c r="T33" s="4" t="s">
        <v>33</v>
      </c>
      <c r="U33" s="4">
        <v>97</v>
      </c>
      <c r="V33" s="4">
        <v>0</v>
      </c>
      <c r="W33" s="4">
        <v>0</v>
      </c>
      <c r="X33" s="4">
        <v>2237505</v>
      </c>
    </row>
    <row r="34" s="4" customFormat="1" spans="1:24">
      <c r="A34" s="4">
        <v>16172025929</v>
      </c>
      <c r="B34" s="4" t="s">
        <v>25</v>
      </c>
      <c r="C34" s="4" t="s">
        <v>26</v>
      </c>
      <c r="D34" s="4" t="s">
        <v>102</v>
      </c>
      <c r="E34" s="4" t="s">
        <v>103</v>
      </c>
      <c r="F34" s="5">
        <v>44440</v>
      </c>
      <c r="G34" s="5">
        <v>44442</v>
      </c>
      <c r="H34" s="4">
        <v>1</v>
      </c>
      <c r="I34" s="4">
        <v>2</v>
      </c>
      <c r="J34" s="4">
        <v>2</v>
      </c>
      <c r="K34" s="4" t="s">
        <v>29</v>
      </c>
      <c r="L34" s="4">
        <v>214</v>
      </c>
      <c r="M34" s="4">
        <v>214</v>
      </c>
      <c r="N34" s="4" t="s">
        <v>104</v>
      </c>
      <c r="O34" s="4" t="s">
        <v>31</v>
      </c>
      <c r="P34" s="4" t="s">
        <v>32</v>
      </c>
      <c r="Q34" s="4">
        <v>0</v>
      </c>
      <c r="R34" s="6">
        <v>44439</v>
      </c>
      <c r="S34" s="5">
        <v>44445</v>
      </c>
      <c r="T34" s="4" t="s">
        <v>33</v>
      </c>
      <c r="U34" s="4">
        <v>214</v>
      </c>
      <c r="V34" s="4">
        <v>0</v>
      </c>
      <c r="W34" s="4">
        <v>0</v>
      </c>
      <c r="X34" s="4">
        <v>2237841</v>
      </c>
    </row>
    <row r="35" s="4" customFormat="1" spans="1:24">
      <c r="A35" s="4">
        <v>16176646336</v>
      </c>
      <c r="B35" s="4" t="s">
        <v>25</v>
      </c>
      <c r="C35" s="4" t="s">
        <v>26</v>
      </c>
      <c r="D35" s="4" t="s">
        <v>105</v>
      </c>
      <c r="E35" s="4" t="s">
        <v>106</v>
      </c>
      <c r="F35" s="5">
        <v>44441</v>
      </c>
      <c r="G35" s="5">
        <v>44443</v>
      </c>
      <c r="H35" s="4">
        <v>1</v>
      </c>
      <c r="I35" s="4">
        <v>2</v>
      </c>
      <c r="J35" s="4">
        <v>2</v>
      </c>
      <c r="K35" s="4" t="s">
        <v>29</v>
      </c>
      <c r="L35" s="4">
        <v>946</v>
      </c>
      <c r="M35" s="4">
        <v>946</v>
      </c>
      <c r="N35" s="4" t="s">
        <v>107</v>
      </c>
      <c r="O35" s="4" t="s">
        <v>31</v>
      </c>
      <c r="P35" s="4" t="s">
        <v>32</v>
      </c>
      <c r="Q35" s="4">
        <v>0</v>
      </c>
      <c r="R35" s="6">
        <v>44440</v>
      </c>
      <c r="S35" s="5">
        <v>44445</v>
      </c>
      <c r="T35" s="4" t="s">
        <v>33</v>
      </c>
      <c r="U35" s="4">
        <v>946</v>
      </c>
      <c r="V35" s="4">
        <v>0</v>
      </c>
      <c r="W35" s="4">
        <v>0</v>
      </c>
      <c r="X35" s="4">
        <v>2238896</v>
      </c>
    </row>
    <row r="36" s="4" customFormat="1" spans="1:24">
      <c r="A36" s="4">
        <v>16180471515</v>
      </c>
      <c r="B36" s="4" t="s">
        <v>25</v>
      </c>
      <c r="C36" s="4" t="s">
        <v>26</v>
      </c>
      <c r="D36" s="4" t="s">
        <v>108</v>
      </c>
      <c r="E36" s="4" t="s">
        <v>109</v>
      </c>
      <c r="F36" s="5">
        <v>44442</v>
      </c>
      <c r="G36" s="5">
        <v>44444</v>
      </c>
      <c r="H36" s="4">
        <v>1</v>
      </c>
      <c r="I36" s="4">
        <v>2</v>
      </c>
      <c r="J36" s="4">
        <v>2</v>
      </c>
      <c r="K36" s="4" t="s">
        <v>29</v>
      </c>
      <c r="L36" s="4">
        <v>400</v>
      </c>
      <c r="M36" s="4">
        <v>400</v>
      </c>
      <c r="N36" s="4" t="s">
        <v>110</v>
      </c>
      <c r="O36" s="4" t="s">
        <v>31</v>
      </c>
      <c r="P36" s="4" t="s">
        <v>32</v>
      </c>
      <c r="Q36" s="4">
        <v>0</v>
      </c>
      <c r="R36" s="6">
        <v>44440</v>
      </c>
      <c r="S36" s="5">
        <v>44445</v>
      </c>
      <c r="T36" s="4" t="s">
        <v>33</v>
      </c>
      <c r="U36" s="4">
        <v>400</v>
      </c>
      <c r="V36" s="4">
        <v>0</v>
      </c>
      <c r="W36" s="4">
        <v>0</v>
      </c>
      <c r="X36" s="4">
        <v>2238995</v>
      </c>
    </row>
    <row r="37" s="4" customFormat="1" spans="1:24">
      <c r="A37" s="4">
        <v>16193017610</v>
      </c>
      <c r="B37" s="4" t="s">
        <v>25</v>
      </c>
      <c r="C37" s="4" t="s">
        <v>26</v>
      </c>
      <c r="D37" s="4" t="s">
        <v>111</v>
      </c>
      <c r="E37" s="4" t="s">
        <v>112</v>
      </c>
      <c r="F37" s="5">
        <v>44441</v>
      </c>
      <c r="G37" s="5">
        <v>44443</v>
      </c>
      <c r="H37" s="4">
        <v>1</v>
      </c>
      <c r="I37" s="4">
        <v>2</v>
      </c>
      <c r="J37" s="4">
        <v>2</v>
      </c>
      <c r="K37" s="4" t="s">
        <v>29</v>
      </c>
      <c r="L37" s="4">
        <v>163</v>
      </c>
      <c r="M37" s="4">
        <v>163</v>
      </c>
      <c r="N37" s="4" t="s">
        <v>113</v>
      </c>
      <c r="O37" s="4" t="s">
        <v>31</v>
      </c>
      <c r="P37" s="4" t="s">
        <v>32</v>
      </c>
      <c r="Q37" s="4">
        <v>0</v>
      </c>
      <c r="R37" s="6">
        <v>44441</v>
      </c>
      <c r="S37" s="5">
        <v>44445</v>
      </c>
      <c r="T37" s="4" t="s">
        <v>33</v>
      </c>
      <c r="U37" s="4">
        <v>163</v>
      </c>
      <c r="V37" s="4">
        <v>0</v>
      </c>
      <c r="W37" s="4">
        <v>0</v>
      </c>
      <c r="X37" s="4">
        <v>2241200</v>
      </c>
    </row>
    <row r="38" s="4" customFormat="1" spans="1:24">
      <c r="A38" s="4">
        <v>16195349431</v>
      </c>
      <c r="B38" s="4" t="s">
        <v>25</v>
      </c>
      <c r="C38" s="4" t="s">
        <v>26</v>
      </c>
      <c r="D38" s="4" t="s">
        <v>114</v>
      </c>
      <c r="E38" s="4" t="s">
        <v>115</v>
      </c>
      <c r="F38" s="5">
        <v>44442</v>
      </c>
      <c r="G38" s="5">
        <v>44444</v>
      </c>
      <c r="H38" s="4">
        <v>1</v>
      </c>
      <c r="I38" s="4">
        <v>2</v>
      </c>
      <c r="J38" s="4">
        <v>2</v>
      </c>
      <c r="K38" s="4" t="s">
        <v>29</v>
      </c>
      <c r="L38" s="4">
        <v>422</v>
      </c>
      <c r="M38" s="4">
        <v>422</v>
      </c>
      <c r="N38" s="4" t="s">
        <v>116</v>
      </c>
      <c r="O38" s="4" t="s">
        <v>31</v>
      </c>
      <c r="P38" s="4" t="s">
        <v>32</v>
      </c>
      <c r="Q38" s="4">
        <v>0</v>
      </c>
      <c r="R38" s="6">
        <v>44442</v>
      </c>
      <c r="S38" s="5">
        <v>44445</v>
      </c>
      <c r="T38" s="4" t="s">
        <v>33</v>
      </c>
      <c r="U38" s="4">
        <v>422</v>
      </c>
      <c r="V38" s="4">
        <v>0</v>
      </c>
      <c r="W38" s="4">
        <v>0</v>
      </c>
      <c r="X38" s="4">
        <v>2241750</v>
      </c>
    </row>
    <row r="39" s="4" customFormat="1" spans="1:24">
      <c r="A39" s="4">
        <v>15847718112</v>
      </c>
      <c r="B39" s="4" t="s">
        <v>25</v>
      </c>
      <c r="C39" s="4" t="s">
        <v>117</v>
      </c>
      <c r="D39" s="4" t="s">
        <v>118</v>
      </c>
      <c r="E39" s="4" t="s">
        <v>119</v>
      </c>
      <c r="F39" s="5">
        <v>44429</v>
      </c>
      <c r="G39" s="5">
        <v>44433</v>
      </c>
      <c r="H39" s="4">
        <v>1</v>
      </c>
      <c r="I39" s="4">
        <v>4</v>
      </c>
      <c r="J39" s="4">
        <v>4</v>
      </c>
      <c r="K39" s="4" t="s">
        <v>29</v>
      </c>
      <c r="L39" s="4">
        <v>5.36</v>
      </c>
      <c r="M39" s="4">
        <v>5.36</v>
      </c>
      <c r="N39" s="4" t="s">
        <v>120</v>
      </c>
      <c r="O39" s="4" t="s">
        <v>31</v>
      </c>
      <c r="P39" s="4" t="s">
        <v>32</v>
      </c>
      <c r="Q39" s="4">
        <v>0</v>
      </c>
      <c r="R39" s="6">
        <v>44395</v>
      </c>
      <c r="S39" s="5">
        <v>44445</v>
      </c>
      <c r="T39" s="4" t="s">
        <v>33</v>
      </c>
      <c r="U39" s="4">
        <v>5.36</v>
      </c>
      <c r="V39" s="4">
        <v>0</v>
      </c>
      <c r="W39" s="4">
        <v>0</v>
      </c>
      <c r="X39" s="4">
        <v>2201440</v>
      </c>
    </row>
    <row r="40" s="4" customFormat="1" spans="1:24">
      <c r="A40" s="4">
        <v>15698753596</v>
      </c>
      <c r="B40" s="4" t="s">
        <v>25</v>
      </c>
      <c r="C40" s="4" t="s">
        <v>117</v>
      </c>
      <c r="D40" s="4" t="s">
        <v>118</v>
      </c>
      <c r="E40" s="4" t="s">
        <v>119</v>
      </c>
      <c r="F40" s="5">
        <v>44435</v>
      </c>
      <c r="G40" s="5">
        <v>44437</v>
      </c>
      <c r="H40" s="4">
        <v>1</v>
      </c>
      <c r="I40" s="4">
        <v>2</v>
      </c>
      <c r="J40" s="4">
        <v>2</v>
      </c>
      <c r="K40" s="4" t="s">
        <v>29</v>
      </c>
      <c r="L40" s="4">
        <v>1.6</v>
      </c>
      <c r="M40" s="4">
        <v>1.6</v>
      </c>
      <c r="N40" s="4" t="s">
        <v>121</v>
      </c>
      <c r="O40" s="4" t="s">
        <v>31</v>
      </c>
      <c r="P40" s="4" t="s">
        <v>32</v>
      </c>
      <c r="Q40" s="4">
        <v>0</v>
      </c>
      <c r="R40" s="6">
        <v>44381</v>
      </c>
      <c r="S40" s="5">
        <v>44445</v>
      </c>
      <c r="T40" s="4" t="s">
        <v>33</v>
      </c>
      <c r="U40" s="4">
        <v>1.6</v>
      </c>
      <c r="V40" s="4">
        <v>0</v>
      </c>
      <c r="W40" s="4">
        <v>0</v>
      </c>
      <c r="X40" s="4">
        <v>2183578</v>
      </c>
    </row>
    <row r="41" s="4" customFormat="1" spans="1:25">
      <c r="A41" s="4">
        <v>16200375508</v>
      </c>
      <c r="B41" s="4" t="s">
        <v>25</v>
      </c>
      <c r="C41" s="4" t="s">
        <v>26</v>
      </c>
      <c r="D41" s="4" t="s">
        <v>108</v>
      </c>
      <c r="E41" s="4" t="s">
        <v>109</v>
      </c>
      <c r="F41" s="5">
        <v>44442</v>
      </c>
      <c r="G41" s="5">
        <v>44444</v>
      </c>
      <c r="H41" s="4">
        <v>1</v>
      </c>
      <c r="I41" s="4">
        <v>2</v>
      </c>
      <c r="J41" s="4">
        <v>2</v>
      </c>
      <c r="K41" s="4" t="s">
        <v>29</v>
      </c>
      <c r="L41" s="4">
        <v>400</v>
      </c>
      <c r="M41" s="4">
        <v>400</v>
      </c>
      <c r="N41" s="4" t="s">
        <v>122</v>
      </c>
      <c r="O41" s="4" t="s">
        <v>31</v>
      </c>
      <c r="P41" s="4" t="s">
        <v>32</v>
      </c>
      <c r="Q41" s="4">
        <v>0</v>
      </c>
      <c r="R41" s="6">
        <v>44442</v>
      </c>
      <c r="S41" s="5">
        <v>44445</v>
      </c>
      <c r="T41" s="4" t="s">
        <v>33</v>
      </c>
      <c r="U41" s="4">
        <v>400</v>
      </c>
      <c r="V41" s="4">
        <v>0</v>
      </c>
      <c r="W41" s="4">
        <v>0</v>
      </c>
      <c r="X41" s="4">
        <v>2242162</v>
      </c>
      <c r="Y41" s="4" t="s">
        <v>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"/>
  <sheetViews>
    <sheetView tabSelected="1" workbookViewId="0">
      <selection activeCell="A41" sqref="A41:A43"/>
    </sheetView>
  </sheetViews>
  <sheetFormatPr defaultColWidth="9" defaultRowHeight="13.5"/>
  <cols>
    <col min="1" max="1" width="11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9">
      <c r="A2" s="4">
        <v>15831160812</v>
      </c>
      <c r="B2" s="5">
        <v>44442</v>
      </c>
      <c r="C2" s="5">
        <v>44444</v>
      </c>
      <c r="D2" s="4">
        <v>279</v>
      </c>
      <c r="E2" s="4" t="str">
        <f>VLOOKUP(A2,HOP!A:L,12,0)</f>
        <v>279.00</v>
      </c>
      <c r="F2" s="4" t="str">
        <f>VLOOKUP(A2,HOP!A:C,3,0)</f>
        <v>2199701</v>
      </c>
      <c r="G2" s="4">
        <f>D2-E2</f>
        <v>0</v>
      </c>
      <c r="H2" s="4" t="str">
        <f>$H$1&amp;F2</f>
        <v>，2199701</v>
      </c>
      <c r="I2" s="4" t="str">
        <f>VLOOKUP(A2,HOP!A:T,20,0)</f>
        <v>直连</v>
      </c>
    </row>
    <row r="3" s="4" customFormat="1" hidden="1" spans="1:9">
      <c r="A3" s="4">
        <v>15832610847</v>
      </c>
      <c r="B3" s="5">
        <v>44435</v>
      </c>
      <c r="C3" s="5">
        <v>44438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16004390184</v>
      </c>
      <c r="B4" s="5">
        <v>44442</v>
      </c>
      <c r="C4" s="5">
        <v>44444</v>
      </c>
      <c r="D4" s="4">
        <v>136</v>
      </c>
      <c r="E4" s="4" t="str">
        <f>VLOOKUP(A4,HOP!A:L,12,0)</f>
        <v>136.00</v>
      </c>
      <c r="F4" s="4" t="str">
        <f>VLOOKUP(A4,HOP!A:C,3,0)</f>
        <v>2216085</v>
      </c>
      <c r="G4" s="4">
        <f>D4-E4</f>
        <v>0</v>
      </c>
      <c r="H4" s="4" t="str">
        <f>$H$1&amp;F4</f>
        <v>，2216085</v>
      </c>
      <c r="I4" s="4" t="str">
        <f>VLOOKUP(A4,HOP!A:T,20,0)</f>
        <v>直连</v>
      </c>
    </row>
    <row r="5" s="4" customFormat="1" spans="1:9">
      <c r="A5" s="4">
        <v>16055548369</v>
      </c>
      <c r="B5" s="5">
        <v>44438</v>
      </c>
      <c r="C5" s="5">
        <v>44440</v>
      </c>
      <c r="D5" s="4">
        <v>276</v>
      </c>
      <c r="E5" s="4" t="str">
        <f>VLOOKUP(A5,HOP!A:L,12,0)</f>
        <v>276.00</v>
      </c>
      <c r="F5" s="4" t="str">
        <f>VLOOKUP(A5,HOP!A:C,3,0)</f>
        <v>2221378</v>
      </c>
      <c r="G5" s="4">
        <f>D5-E5</f>
        <v>0</v>
      </c>
      <c r="H5" s="4" t="str">
        <f>$H$1&amp;F5</f>
        <v>，2221378</v>
      </c>
      <c r="I5" s="4" t="str">
        <f>VLOOKUP(A5,HOP!A:T,20,0)</f>
        <v>直连</v>
      </c>
    </row>
    <row r="6" s="4" customFormat="1" spans="1:9">
      <c r="A6" s="4">
        <v>16058498581</v>
      </c>
      <c r="B6" s="5">
        <v>44438</v>
      </c>
      <c r="C6" s="5">
        <v>44441</v>
      </c>
      <c r="D6" s="4">
        <v>1023</v>
      </c>
      <c r="E6" s="4" t="str">
        <f>VLOOKUP(A6,HOP!A:L,12,0)</f>
        <v>1023.00</v>
      </c>
      <c r="F6" s="4" t="str">
        <f>VLOOKUP(A6,HOP!A:C,3,0)</f>
        <v>2222150</v>
      </c>
      <c r="G6" s="4">
        <f>D6-E6</f>
        <v>0</v>
      </c>
      <c r="H6" s="4" t="str">
        <f>$H$1&amp;F6</f>
        <v>，2222150</v>
      </c>
      <c r="I6" s="4" t="str">
        <f>VLOOKUP(A6,HOP!A:T,20,0)</f>
        <v>直连</v>
      </c>
    </row>
    <row r="7" s="4" customFormat="1" spans="1:9">
      <c r="A7" s="4">
        <v>16066780372</v>
      </c>
      <c r="B7" s="5">
        <v>44442</v>
      </c>
      <c r="C7" s="5">
        <v>44444</v>
      </c>
      <c r="D7" s="4">
        <v>150</v>
      </c>
      <c r="E7" s="4" t="str">
        <f>VLOOKUP(A7,HOP!A:L,12,0)</f>
        <v>150.00</v>
      </c>
      <c r="F7" s="4" t="str">
        <f>VLOOKUP(A7,HOP!A:C,3,0)</f>
        <v>2223313</v>
      </c>
      <c r="G7" s="4">
        <f>D7-E7</f>
        <v>0</v>
      </c>
      <c r="H7" s="4" t="str">
        <f>$H$1&amp;F7</f>
        <v>，2223313</v>
      </c>
      <c r="I7" s="4" t="str">
        <f>VLOOKUP(A7,HOP!A:T,20,0)</f>
        <v>直连</v>
      </c>
    </row>
    <row r="8" s="4" customFormat="1" spans="1:9">
      <c r="A8" s="4">
        <v>16091295057</v>
      </c>
      <c r="B8" s="5">
        <v>44437</v>
      </c>
      <c r="C8" s="5">
        <v>44441</v>
      </c>
      <c r="D8" s="4">
        <v>232</v>
      </c>
      <c r="E8" s="4" t="str">
        <f>VLOOKUP(A8,HOP!A:L,12,0)</f>
        <v>232.00</v>
      </c>
      <c r="F8" s="4" t="str">
        <f>VLOOKUP(A8,HOP!A:C,3,0)</f>
        <v>2226852</v>
      </c>
      <c r="G8" s="4">
        <f>D8-E8</f>
        <v>0</v>
      </c>
      <c r="H8" s="4" t="str">
        <f>$H$1&amp;F8</f>
        <v>，2226852</v>
      </c>
      <c r="I8" s="4" t="str">
        <f>VLOOKUP(A8,HOP!A:T,20,0)</f>
        <v>直连</v>
      </c>
    </row>
    <row r="9" s="4" customFormat="1" spans="1:9">
      <c r="A9" s="4">
        <v>16095578398</v>
      </c>
      <c r="B9" s="5">
        <v>44438</v>
      </c>
      <c r="C9" s="5">
        <v>44440</v>
      </c>
      <c r="D9" s="4">
        <v>544</v>
      </c>
      <c r="E9" s="4" t="str">
        <f>VLOOKUP(A9,HOP!A:L,12,0)</f>
        <v>544.00</v>
      </c>
      <c r="F9" s="4" t="str">
        <f>VLOOKUP(A9,HOP!A:C,3,0)</f>
        <v>2227045</v>
      </c>
      <c r="G9" s="4">
        <f>D9-E9</f>
        <v>0</v>
      </c>
      <c r="H9" s="4" t="str">
        <f>$H$1&amp;F9</f>
        <v>，2227045</v>
      </c>
      <c r="I9" s="4" t="str">
        <f>VLOOKUP(A9,HOP!A:T,20,0)</f>
        <v>直连</v>
      </c>
    </row>
    <row r="10" s="4" customFormat="1" spans="1:9">
      <c r="A10" s="4">
        <v>16097928634</v>
      </c>
      <c r="B10" s="5">
        <v>44437</v>
      </c>
      <c r="C10" s="5">
        <v>44442</v>
      </c>
      <c r="D10" s="4">
        <v>300</v>
      </c>
      <c r="E10" s="4" t="str">
        <f>VLOOKUP(A10,HOP!A:L,12,0)</f>
        <v>300.00</v>
      </c>
      <c r="F10" s="4" t="str">
        <f>VLOOKUP(A10,HOP!A:C,3,0)</f>
        <v>2227440</v>
      </c>
      <c r="G10" s="4">
        <f>D10-E10</f>
        <v>0</v>
      </c>
      <c r="H10" s="4" t="str">
        <f>$H$1&amp;F10</f>
        <v>，2227440</v>
      </c>
      <c r="I10" s="4" t="str">
        <f>VLOOKUP(A10,HOP!A:T,20,0)</f>
        <v>直连</v>
      </c>
    </row>
    <row r="11" s="4" customFormat="1" hidden="1" spans="1:9">
      <c r="A11" s="4">
        <v>16107571438</v>
      </c>
      <c r="B11" s="5">
        <v>44437</v>
      </c>
      <c r="C11" s="5">
        <v>44439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hidden="1" spans="1:9">
      <c r="A12" s="4">
        <v>16107645143</v>
      </c>
      <c r="B12" s="5">
        <v>44436</v>
      </c>
      <c r="C12" s="5">
        <v>44438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spans="1:9">
      <c r="A13" s="4">
        <v>16113391897</v>
      </c>
      <c r="B13" s="5">
        <v>44441</v>
      </c>
      <c r="C13" s="5">
        <v>44443</v>
      </c>
      <c r="D13" s="4">
        <v>148</v>
      </c>
      <c r="E13" s="4" t="str">
        <f>VLOOKUP(A13,HOP!A:L,12,0)</f>
        <v>148.00</v>
      </c>
      <c r="F13" s="4" t="str">
        <f>VLOOKUP(A13,HOP!A:C,3,0)</f>
        <v>2229814</v>
      </c>
      <c r="G13" s="4">
        <f>D13-E13</f>
        <v>0</v>
      </c>
      <c r="H13" s="4" t="str">
        <f>$H$1&amp;F13</f>
        <v>，2229814</v>
      </c>
      <c r="I13" s="4" t="str">
        <f>VLOOKUP(A13,HOP!A:T,20,0)</f>
        <v>直连</v>
      </c>
    </row>
    <row r="14" s="4" customFormat="1" spans="1:9">
      <c r="A14" s="4">
        <v>16120900922</v>
      </c>
      <c r="B14" s="5">
        <v>44439</v>
      </c>
      <c r="C14" s="5">
        <v>44441</v>
      </c>
      <c r="D14" s="4">
        <v>106</v>
      </c>
      <c r="E14" s="4" t="str">
        <f>VLOOKUP(A14,HOP!A:L,12,0)</f>
        <v>106.00</v>
      </c>
      <c r="F14" s="4" t="str">
        <f>VLOOKUP(A14,HOP!A:C,3,0)</f>
        <v>2230770</v>
      </c>
      <c r="G14" s="4">
        <f>D14-E14</f>
        <v>0</v>
      </c>
      <c r="H14" s="4" t="str">
        <f>$H$1&amp;F14</f>
        <v>，2230770</v>
      </c>
      <c r="I14" s="4" t="str">
        <f>VLOOKUP(A14,HOP!A:T,20,0)</f>
        <v>直连</v>
      </c>
    </row>
    <row r="15" s="4" customFormat="1" hidden="1" spans="1:9">
      <c r="A15" s="4">
        <v>15588838634</v>
      </c>
      <c r="B15" s="5">
        <v>44440</v>
      </c>
      <c r="C15" s="5">
        <v>44442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>D15-E15</f>
        <v>#N/A</v>
      </c>
      <c r="H15" s="4" t="e">
        <f>$H$1&amp;F15</f>
        <v>#N/A</v>
      </c>
      <c r="I15" s="4" t="e">
        <f>VLOOKUP(A15,HOP!A:T,20,0)</f>
        <v>#N/A</v>
      </c>
    </row>
    <row r="16" s="4" customFormat="1" spans="1:9">
      <c r="A16" s="4">
        <v>16138048029</v>
      </c>
      <c r="B16" s="5">
        <v>44437</v>
      </c>
      <c r="C16" s="5">
        <v>44439</v>
      </c>
      <c r="D16" s="4">
        <v>254</v>
      </c>
      <c r="E16" s="4" t="str">
        <f>VLOOKUP(A16,HOP!A:L,12,0)</f>
        <v>254.00</v>
      </c>
      <c r="F16" s="4" t="str">
        <f>VLOOKUP(A16,HOP!A:C,3,0)</f>
        <v>2233125</v>
      </c>
      <c r="G16" s="4">
        <f>D16-E16</f>
        <v>0</v>
      </c>
      <c r="H16" s="4" t="str">
        <f>$H$1&amp;F16</f>
        <v>，2233125</v>
      </c>
      <c r="I16" s="4" t="str">
        <f>VLOOKUP(A16,HOP!A:T,20,0)</f>
        <v>直连</v>
      </c>
    </row>
    <row r="17" s="4" customFormat="1" spans="1:9">
      <c r="A17" s="4">
        <v>16138233104</v>
      </c>
      <c r="B17" s="5">
        <v>44436</v>
      </c>
      <c r="C17" s="5">
        <v>44438</v>
      </c>
      <c r="D17" s="4">
        <v>341</v>
      </c>
      <c r="E17" s="4" t="str">
        <f>VLOOKUP(A17,HOP!A:L,12,0)</f>
        <v>341.00</v>
      </c>
      <c r="F17" s="4" t="str">
        <f>VLOOKUP(A17,HOP!A:C,3,0)</f>
        <v>2233201</v>
      </c>
      <c r="G17" s="4">
        <f>D17-E17</f>
        <v>0</v>
      </c>
      <c r="H17" s="4" t="str">
        <f>$H$1&amp;F17</f>
        <v>，2233201</v>
      </c>
      <c r="I17" s="4" t="str">
        <f>VLOOKUP(A17,HOP!A:T,20,0)</f>
        <v>直连</v>
      </c>
    </row>
    <row r="18" s="4" customFormat="1" hidden="1" spans="1:9">
      <c r="A18" s="4">
        <v>16138484630</v>
      </c>
      <c r="B18" s="5">
        <v>44435</v>
      </c>
      <c r="C18" s="5">
        <v>44439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spans="1:9">
      <c r="A19" s="4">
        <v>16139884475</v>
      </c>
      <c r="B19" s="5">
        <v>44440</v>
      </c>
      <c r="C19" s="5">
        <v>44442</v>
      </c>
      <c r="D19" s="4">
        <v>120</v>
      </c>
      <c r="E19" s="4" t="str">
        <f>VLOOKUP(A19,HOP!A:L,12,0)</f>
        <v>120.00</v>
      </c>
      <c r="F19" s="4" t="str">
        <f>VLOOKUP(A19,HOP!A:C,3,0)</f>
        <v>2233633</v>
      </c>
      <c r="G19" s="4">
        <f>D19-E19</f>
        <v>0</v>
      </c>
      <c r="H19" s="4" t="str">
        <f>$H$1&amp;F19</f>
        <v>，2233633</v>
      </c>
      <c r="I19" s="4" t="str">
        <f>VLOOKUP(A19,HOP!A:T,20,0)</f>
        <v>直连</v>
      </c>
    </row>
    <row r="20" s="4" customFormat="1" hidden="1" spans="1:9">
      <c r="A20" s="4">
        <v>16151081666</v>
      </c>
      <c r="B20" s="5">
        <v>44442</v>
      </c>
      <c r="C20" s="5">
        <v>44444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>D20-E20</f>
        <v>#N/A</v>
      </c>
      <c r="H20" s="4" t="e">
        <f>$H$1&amp;F20</f>
        <v>#N/A</v>
      </c>
      <c r="I20" s="4" t="e">
        <f>VLOOKUP(A20,HOP!A:T,20,0)</f>
        <v>#N/A</v>
      </c>
    </row>
    <row r="21" s="4" customFormat="1" spans="1:9">
      <c r="A21" s="4">
        <v>16151103803</v>
      </c>
      <c r="B21" s="5">
        <v>44442</v>
      </c>
      <c r="C21" s="5">
        <v>44444</v>
      </c>
      <c r="D21" s="4">
        <v>118</v>
      </c>
      <c r="E21" s="4" t="str">
        <f>VLOOKUP(A21,HOP!A:L,12,0)</f>
        <v>118.00</v>
      </c>
      <c r="F21" s="4" t="str">
        <f>VLOOKUP(A21,HOP!A:C,3,0)</f>
        <v>2235205</v>
      </c>
      <c r="G21" s="4">
        <f>D21-E21</f>
        <v>0</v>
      </c>
      <c r="H21" s="4" t="str">
        <f>$H$1&amp;F21</f>
        <v>，2235205</v>
      </c>
      <c r="I21" s="4" t="str">
        <f>VLOOKUP(A21,HOP!A:T,20,0)</f>
        <v>直连</v>
      </c>
    </row>
    <row r="22" s="4" customFormat="1" spans="1:9">
      <c r="A22" s="4">
        <v>16151192914</v>
      </c>
      <c r="B22" s="5">
        <v>44442</v>
      </c>
      <c r="C22" s="5">
        <v>44444</v>
      </c>
      <c r="D22" s="4">
        <v>169</v>
      </c>
      <c r="E22" s="4" t="str">
        <f>VLOOKUP(A22,HOP!A:L,12,0)</f>
        <v>169.00</v>
      </c>
      <c r="F22" s="4" t="str">
        <f>VLOOKUP(A22,HOP!A:C,3,0)</f>
        <v>2235235</v>
      </c>
      <c r="G22" s="4">
        <f>D22-E22</f>
        <v>0</v>
      </c>
      <c r="H22" s="4" t="str">
        <f>$H$1&amp;F22</f>
        <v>，2235235</v>
      </c>
      <c r="I22" s="4" t="str">
        <f>VLOOKUP(A22,HOP!A:T,20,0)</f>
        <v>直连</v>
      </c>
    </row>
    <row r="23" s="4" customFormat="1" spans="1:9">
      <c r="A23" s="4">
        <v>16161888702</v>
      </c>
      <c r="B23" s="5">
        <v>44442</v>
      </c>
      <c r="C23" s="5">
        <v>44444</v>
      </c>
      <c r="D23" s="4">
        <v>422</v>
      </c>
      <c r="E23" s="4" t="str">
        <f>VLOOKUP(A23,HOP!A:L,12,0)</f>
        <v>422.00</v>
      </c>
      <c r="F23" s="4" t="str">
        <f>VLOOKUP(A23,HOP!A:C,3,0)</f>
        <v>2236418</v>
      </c>
      <c r="G23" s="4">
        <f>D23-E23</f>
        <v>0</v>
      </c>
      <c r="H23" s="4" t="str">
        <f>$H$1&amp;F23</f>
        <v>，2236418</v>
      </c>
      <c r="I23" s="4" t="str">
        <f>VLOOKUP(A23,HOP!A:T,20,0)</f>
        <v>直连</v>
      </c>
    </row>
    <row r="24" s="4" customFormat="1" spans="1:9">
      <c r="A24" s="4">
        <v>16165701906</v>
      </c>
      <c r="B24" s="5">
        <v>44438</v>
      </c>
      <c r="C24" s="5">
        <v>44440</v>
      </c>
      <c r="D24" s="4">
        <v>292</v>
      </c>
      <c r="E24" s="4" t="str">
        <f>VLOOKUP(A24,HOP!A:L,12,0)</f>
        <v>292.00</v>
      </c>
      <c r="F24" s="4" t="str">
        <f>VLOOKUP(A24,HOP!A:C,3,0)</f>
        <v>2237289</v>
      </c>
      <c r="G24" s="4">
        <f t="shared" ref="G24:G33" si="0">D24-E24</f>
        <v>0</v>
      </c>
      <c r="H24" s="4" t="str">
        <f t="shared" ref="H24:H33" si="1">$H$1&amp;F24</f>
        <v>，2237289</v>
      </c>
      <c r="I24" s="4" t="str">
        <f>VLOOKUP(A24,HOP!A:T,20,0)</f>
        <v>直连</v>
      </c>
    </row>
    <row r="25" s="4" customFormat="1" spans="1:9">
      <c r="A25" s="4">
        <v>16170375237</v>
      </c>
      <c r="B25" s="5">
        <v>44441</v>
      </c>
      <c r="C25" s="5">
        <v>44443</v>
      </c>
      <c r="D25" s="4">
        <v>97</v>
      </c>
      <c r="E25" s="4" t="str">
        <f>VLOOKUP(A25,HOP!A:L,12,0)</f>
        <v>97.00</v>
      </c>
      <c r="F25" s="4" t="str">
        <f>VLOOKUP(A25,HOP!A:C,3,0)</f>
        <v>2237505</v>
      </c>
      <c r="G25" s="4">
        <f t="shared" si="0"/>
        <v>0</v>
      </c>
      <c r="H25" s="4" t="str">
        <f t="shared" si="1"/>
        <v>，2237505</v>
      </c>
      <c r="I25" s="4" t="str">
        <f>VLOOKUP(A25,HOP!A:T,20,0)</f>
        <v>直连</v>
      </c>
    </row>
    <row r="26" s="4" customFormat="1" spans="1:9">
      <c r="A26" s="4">
        <v>16172025929</v>
      </c>
      <c r="B26" s="5">
        <v>44440</v>
      </c>
      <c r="C26" s="5">
        <v>44442</v>
      </c>
      <c r="D26" s="4">
        <v>214</v>
      </c>
      <c r="E26" s="4" t="str">
        <f>VLOOKUP(A26,HOP!A:L,12,0)</f>
        <v>214.00</v>
      </c>
      <c r="F26" s="4" t="str">
        <f>VLOOKUP(A26,HOP!A:C,3,0)</f>
        <v>2237841</v>
      </c>
      <c r="G26" s="4">
        <f t="shared" si="0"/>
        <v>0</v>
      </c>
      <c r="H26" s="4" t="str">
        <f t="shared" si="1"/>
        <v>，2237841</v>
      </c>
      <c r="I26" s="4" t="str">
        <f>VLOOKUP(A26,HOP!A:T,20,0)</f>
        <v>直连</v>
      </c>
    </row>
    <row r="27" s="4" customFormat="1" spans="1:9">
      <c r="A27" s="4">
        <v>16176646336</v>
      </c>
      <c r="B27" s="5">
        <v>44441</v>
      </c>
      <c r="C27" s="5">
        <v>44443</v>
      </c>
      <c r="D27" s="4">
        <v>946</v>
      </c>
      <c r="E27" s="4" t="str">
        <f>VLOOKUP(A27,HOP!A:L,12,0)</f>
        <v>946.00</v>
      </c>
      <c r="F27" s="4" t="str">
        <f>VLOOKUP(A27,HOP!A:C,3,0)</f>
        <v>2238896</v>
      </c>
      <c r="G27" s="4">
        <f t="shared" si="0"/>
        <v>0</v>
      </c>
      <c r="H27" s="4" t="str">
        <f t="shared" si="1"/>
        <v>，2238896</v>
      </c>
      <c r="I27" s="4" t="str">
        <f>VLOOKUP(A27,HOP!A:T,20,0)</f>
        <v>直连</v>
      </c>
    </row>
    <row r="28" s="4" customFormat="1" spans="1:9">
      <c r="A28" s="4">
        <v>16180471515</v>
      </c>
      <c r="B28" s="5">
        <v>44442</v>
      </c>
      <c r="C28" s="5">
        <v>44444</v>
      </c>
      <c r="D28" s="4">
        <v>400</v>
      </c>
      <c r="E28" s="4" t="str">
        <f>VLOOKUP(A28,HOP!A:L,12,0)</f>
        <v>400.00</v>
      </c>
      <c r="F28" s="4" t="str">
        <f>VLOOKUP(A28,HOP!A:C,3,0)</f>
        <v>2238995</v>
      </c>
      <c r="G28" s="4">
        <f t="shared" si="0"/>
        <v>0</v>
      </c>
      <c r="H28" s="4" t="str">
        <f t="shared" si="1"/>
        <v>，2238995</v>
      </c>
      <c r="I28" s="4" t="str">
        <f>VLOOKUP(A28,HOP!A:T,20,0)</f>
        <v>直连</v>
      </c>
    </row>
    <row r="29" s="4" customFormat="1" spans="1:9">
      <c r="A29" s="4">
        <v>16193017610</v>
      </c>
      <c r="B29" s="5">
        <v>44441</v>
      </c>
      <c r="C29" s="5">
        <v>44443</v>
      </c>
      <c r="D29" s="4">
        <v>163</v>
      </c>
      <c r="E29" s="4" t="str">
        <f>VLOOKUP(A29,HOP!A:L,12,0)</f>
        <v>163.00</v>
      </c>
      <c r="F29" s="4" t="str">
        <f>VLOOKUP(A29,HOP!A:C,3,0)</f>
        <v>2241200</v>
      </c>
      <c r="G29" s="4">
        <f t="shared" si="0"/>
        <v>0</v>
      </c>
      <c r="H29" s="4" t="str">
        <f t="shared" si="1"/>
        <v>，2241200</v>
      </c>
      <c r="I29" s="4" t="str">
        <f>VLOOKUP(A29,HOP!A:T,20,0)</f>
        <v>直连</v>
      </c>
    </row>
    <row r="30" s="4" customFormat="1" spans="1:9">
      <c r="A30" s="4">
        <v>16195349431</v>
      </c>
      <c r="B30" s="5">
        <v>44442</v>
      </c>
      <c r="C30" s="5">
        <v>44444</v>
      </c>
      <c r="D30" s="4">
        <v>422</v>
      </c>
      <c r="E30" s="4" t="str">
        <f>VLOOKUP(A30,HOP!A:L,12,0)</f>
        <v>422.00</v>
      </c>
      <c r="F30" s="4" t="str">
        <f>VLOOKUP(A30,HOP!A:C,3,0)</f>
        <v>2241750</v>
      </c>
      <c r="G30" s="4">
        <f t="shared" si="0"/>
        <v>0</v>
      </c>
      <c r="H30" s="4" t="str">
        <f t="shared" si="1"/>
        <v>，2241750</v>
      </c>
      <c r="I30" s="4" t="str">
        <f>VLOOKUP(A30,HOP!A:T,20,0)</f>
        <v>直连</v>
      </c>
    </row>
    <row r="31" s="4" customFormat="1" spans="1:10">
      <c r="A31" s="4">
        <v>15847718112</v>
      </c>
      <c r="B31" s="5">
        <v>44429</v>
      </c>
      <c r="C31" s="5">
        <v>44433</v>
      </c>
      <c r="D31" s="4">
        <v>5.36</v>
      </c>
      <c r="E31" s="4" t="e">
        <f>VLOOKUP(A31,HOP!A:L,12,0)</f>
        <v>#N/A</v>
      </c>
      <c r="F31" s="4">
        <v>2201440</v>
      </c>
      <c r="G31" s="4" t="e">
        <f t="shared" si="0"/>
        <v>#N/A</v>
      </c>
      <c r="H31" s="4" t="str">
        <f t="shared" si="1"/>
        <v>，2201440</v>
      </c>
      <c r="I31" s="4" t="e">
        <f>VLOOKUP(A31,HOP!A:T,20,0)</f>
        <v>#N/A</v>
      </c>
      <c r="J31" s="4" t="s">
        <v>125</v>
      </c>
    </row>
    <row r="32" s="4" customFormat="1" spans="1:10">
      <c r="A32" s="4">
        <v>15698753596</v>
      </c>
      <c r="B32" s="5">
        <v>44435</v>
      </c>
      <c r="C32" s="5">
        <v>44437</v>
      </c>
      <c r="D32" s="4">
        <v>1.6</v>
      </c>
      <c r="E32" s="4" t="e">
        <f>VLOOKUP(A32,HOP!A:L,12,0)</f>
        <v>#N/A</v>
      </c>
      <c r="F32" s="4">
        <v>2183578</v>
      </c>
      <c r="G32" s="4" t="e">
        <f t="shared" si="0"/>
        <v>#N/A</v>
      </c>
      <c r="H32" s="4" t="str">
        <f t="shared" si="1"/>
        <v>，2183578</v>
      </c>
      <c r="I32" s="4" t="e">
        <f>VLOOKUP(A32,HOP!A:T,20,0)</f>
        <v>#N/A</v>
      </c>
      <c r="J32" s="4" t="s">
        <v>126</v>
      </c>
    </row>
    <row r="33" s="4" customFormat="1" spans="1:9">
      <c r="A33" s="4">
        <v>16200375508</v>
      </c>
      <c r="B33" s="5">
        <v>44442</v>
      </c>
      <c r="C33" s="5">
        <v>44444</v>
      </c>
      <c r="D33" s="4">
        <v>400</v>
      </c>
      <c r="E33" s="4" t="str">
        <f>VLOOKUP(A33,HOP!A:L,12,0)</f>
        <v>400.00</v>
      </c>
      <c r="F33" s="4" t="str">
        <f>VLOOKUP(A33,HOP!A:C,3,0)</f>
        <v>2242162</v>
      </c>
      <c r="G33" s="4">
        <f t="shared" si="0"/>
        <v>0</v>
      </c>
      <c r="H33" s="4" t="str">
        <f t="shared" si="1"/>
        <v>，2242162</v>
      </c>
      <c r="I33" s="4" t="str">
        <f>VLOOKUP(A33,HOP!A:T,20,0)</f>
        <v>直连</v>
      </c>
    </row>
    <row r="35" spans="4:4">
      <c r="D35" s="4">
        <f>SUM(D2:D34)</f>
        <v>7558.96</v>
      </c>
    </row>
    <row r="41" spans="1:1">
      <c r="A41" s="4" t="s">
        <v>127</v>
      </c>
    </row>
    <row r="42" spans="1:1">
      <c r="A42" s="4" t="s">
        <v>128</v>
      </c>
    </row>
    <row r="43" spans="1:1">
      <c r="A43" s="4" t="s">
        <v>129</v>
      </c>
    </row>
  </sheetData>
  <autoFilter ref="A1:XFD35">
    <filterColumn colId="3">
      <filters blank="1">
        <filter val="150"/>
        <filter val="292"/>
        <filter val="214"/>
        <filter val="254"/>
        <filter val="97"/>
        <filter val="118"/>
        <filter val="120"/>
        <filter val="422"/>
        <filter val="163"/>
        <filter val="1023"/>
        <filter val="1.6"/>
        <filter val="169"/>
        <filter val="232"/>
        <filter val="136"/>
        <filter val="276"/>
        <filter val="5.36"/>
        <filter val="279"/>
        <filter val="300"/>
        <filter val="400"/>
        <filter val="341"/>
        <filter val="544"/>
        <filter val="106"/>
        <filter val="946"/>
        <filter val="7558.96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3">
        <v>16200375508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147</v>
      </c>
      <c r="G2" s="1" t="s">
        <v>151</v>
      </c>
      <c r="H2" s="1" t="s">
        <v>152</v>
      </c>
      <c r="I2" s="1" t="s">
        <v>153</v>
      </c>
      <c r="J2" s="1" t="s">
        <v>29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</row>
    <row r="3" s="1" customFormat="1" spans="1:20">
      <c r="A3" s="3">
        <v>16195349431</v>
      </c>
      <c r="B3" s="1" t="s">
        <v>147</v>
      </c>
      <c r="C3" s="1" t="s">
        <v>162</v>
      </c>
      <c r="D3" s="1" t="s">
        <v>163</v>
      </c>
      <c r="E3" s="1" t="s">
        <v>164</v>
      </c>
      <c r="F3" s="1" t="s">
        <v>147</v>
      </c>
      <c r="G3" s="1" t="s">
        <v>151</v>
      </c>
      <c r="H3" s="1" t="s">
        <v>152</v>
      </c>
      <c r="I3" s="1" t="s">
        <v>165</v>
      </c>
      <c r="J3" s="1" t="s">
        <v>29</v>
      </c>
      <c r="K3" s="1" t="s">
        <v>166</v>
      </c>
      <c r="L3" s="1" t="s">
        <v>166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167</v>
      </c>
      <c r="R3" s="1" t="s">
        <v>159</v>
      </c>
      <c r="S3" s="1" t="s">
        <v>160</v>
      </c>
      <c r="T3" s="1" t="s">
        <v>161</v>
      </c>
    </row>
    <row r="4" s="1" customFormat="1" spans="1:20">
      <c r="A4" s="3">
        <v>16193017610</v>
      </c>
      <c r="B4" s="1" t="s">
        <v>168</v>
      </c>
      <c r="C4" s="1" t="s">
        <v>169</v>
      </c>
      <c r="D4" s="1" t="s">
        <v>170</v>
      </c>
      <c r="E4" s="1" t="s">
        <v>171</v>
      </c>
      <c r="F4" s="1" t="s">
        <v>168</v>
      </c>
      <c r="G4" s="1" t="s">
        <v>172</v>
      </c>
      <c r="H4" s="1" t="s">
        <v>152</v>
      </c>
      <c r="I4" s="1" t="s">
        <v>173</v>
      </c>
      <c r="J4" s="1" t="s">
        <v>29</v>
      </c>
      <c r="K4" s="1" t="s">
        <v>174</v>
      </c>
      <c r="L4" s="1" t="s">
        <v>174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175</v>
      </c>
      <c r="R4" s="1" t="s">
        <v>159</v>
      </c>
      <c r="S4" s="1" t="s">
        <v>160</v>
      </c>
      <c r="T4" s="1" t="s">
        <v>161</v>
      </c>
    </row>
    <row r="5" s="1" customFormat="1" spans="1:20">
      <c r="A5" s="3">
        <v>16180471515</v>
      </c>
      <c r="B5" s="1" t="s">
        <v>176</v>
      </c>
      <c r="C5" s="1" t="s">
        <v>177</v>
      </c>
      <c r="D5" s="1" t="s">
        <v>149</v>
      </c>
      <c r="E5" s="1" t="s">
        <v>178</v>
      </c>
      <c r="F5" s="1" t="s">
        <v>147</v>
      </c>
      <c r="G5" s="1" t="s">
        <v>151</v>
      </c>
      <c r="H5" s="1" t="s">
        <v>152</v>
      </c>
      <c r="I5" s="1" t="s">
        <v>179</v>
      </c>
      <c r="J5" s="1" t="s">
        <v>29</v>
      </c>
      <c r="K5" s="1" t="s">
        <v>154</v>
      </c>
      <c r="L5" s="1" t="s">
        <v>154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180</v>
      </c>
      <c r="R5" s="1" t="s">
        <v>159</v>
      </c>
      <c r="S5" s="1" t="s">
        <v>160</v>
      </c>
      <c r="T5" s="1" t="s">
        <v>161</v>
      </c>
    </row>
    <row r="6" s="1" customFormat="1" spans="1:20">
      <c r="A6" s="3">
        <v>16176646336</v>
      </c>
      <c r="B6" s="1" t="s">
        <v>176</v>
      </c>
      <c r="C6" s="1" t="s">
        <v>181</v>
      </c>
      <c r="D6" s="1" t="s">
        <v>182</v>
      </c>
      <c r="E6" s="1" t="s">
        <v>183</v>
      </c>
      <c r="F6" s="1" t="s">
        <v>168</v>
      </c>
      <c r="G6" s="1" t="s">
        <v>172</v>
      </c>
      <c r="H6" s="1" t="s">
        <v>152</v>
      </c>
      <c r="I6" s="1" t="s">
        <v>184</v>
      </c>
      <c r="J6" s="1" t="s">
        <v>29</v>
      </c>
      <c r="K6" s="1" t="s">
        <v>185</v>
      </c>
      <c r="L6" s="1" t="s">
        <v>185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186</v>
      </c>
      <c r="R6" s="1" t="s">
        <v>159</v>
      </c>
      <c r="S6" s="1" t="s">
        <v>160</v>
      </c>
      <c r="T6" s="1" t="s">
        <v>161</v>
      </c>
    </row>
    <row r="7" s="1" customFormat="1" spans="1:20">
      <c r="A7" s="3">
        <v>16172025929</v>
      </c>
      <c r="B7" s="1" t="s">
        <v>187</v>
      </c>
      <c r="C7" s="1" t="s">
        <v>188</v>
      </c>
      <c r="D7" s="1" t="s">
        <v>189</v>
      </c>
      <c r="E7" s="1" t="s">
        <v>190</v>
      </c>
      <c r="F7" s="1" t="s">
        <v>176</v>
      </c>
      <c r="G7" s="1" t="s">
        <v>147</v>
      </c>
      <c r="H7" s="1" t="s">
        <v>152</v>
      </c>
      <c r="I7" s="1" t="s">
        <v>191</v>
      </c>
      <c r="J7" s="1" t="s">
        <v>29</v>
      </c>
      <c r="K7" s="1" t="s">
        <v>192</v>
      </c>
      <c r="L7" s="1" t="s">
        <v>192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193</v>
      </c>
      <c r="R7" s="1" t="s">
        <v>159</v>
      </c>
      <c r="S7" s="1" t="s">
        <v>160</v>
      </c>
      <c r="T7" s="1" t="s">
        <v>161</v>
      </c>
    </row>
    <row r="8" s="1" customFormat="1" spans="1:20">
      <c r="A8" s="3">
        <v>16170375237</v>
      </c>
      <c r="B8" s="1" t="s">
        <v>194</v>
      </c>
      <c r="C8" s="1" t="s">
        <v>195</v>
      </c>
      <c r="D8" s="1" t="s">
        <v>196</v>
      </c>
      <c r="E8" s="1" t="s">
        <v>197</v>
      </c>
      <c r="F8" s="1" t="s">
        <v>168</v>
      </c>
      <c r="G8" s="1" t="s">
        <v>172</v>
      </c>
      <c r="H8" s="1" t="s">
        <v>152</v>
      </c>
      <c r="I8" s="1" t="s">
        <v>198</v>
      </c>
      <c r="J8" s="1" t="s">
        <v>29</v>
      </c>
      <c r="K8" s="1" t="s">
        <v>199</v>
      </c>
      <c r="L8" s="1" t="s">
        <v>199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200</v>
      </c>
      <c r="R8" s="1" t="s">
        <v>159</v>
      </c>
      <c r="S8" s="1" t="s">
        <v>160</v>
      </c>
      <c r="T8" s="1" t="s">
        <v>161</v>
      </c>
    </row>
    <row r="9" s="1" customFormat="1" spans="1:20">
      <c r="A9" s="3">
        <v>16165701906</v>
      </c>
      <c r="B9" s="1" t="s">
        <v>194</v>
      </c>
      <c r="C9" s="1" t="s">
        <v>201</v>
      </c>
      <c r="D9" s="1" t="s">
        <v>202</v>
      </c>
      <c r="E9" s="1" t="s">
        <v>203</v>
      </c>
      <c r="F9" s="1" t="s">
        <v>194</v>
      </c>
      <c r="G9" s="1" t="s">
        <v>176</v>
      </c>
      <c r="H9" s="1" t="s">
        <v>152</v>
      </c>
      <c r="I9" s="1" t="s">
        <v>204</v>
      </c>
      <c r="J9" s="1" t="s">
        <v>29</v>
      </c>
      <c r="K9" s="1" t="s">
        <v>205</v>
      </c>
      <c r="L9" s="1" t="s">
        <v>205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206</v>
      </c>
      <c r="R9" s="1" t="s">
        <v>159</v>
      </c>
      <c r="S9" s="1" t="s">
        <v>160</v>
      </c>
      <c r="T9" s="1" t="s">
        <v>161</v>
      </c>
    </row>
    <row r="10" s="1" customFormat="1" spans="1:20">
      <c r="A10" s="3">
        <v>16161888702</v>
      </c>
      <c r="B10" s="1" t="s">
        <v>207</v>
      </c>
      <c r="C10" s="1" t="s">
        <v>208</v>
      </c>
      <c r="D10" s="1" t="s">
        <v>209</v>
      </c>
      <c r="E10" s="1" t="s">
        <v>210</v>
      </c>
      <c r="F10" s="1" t="s">
        <v>147</v>
      </c>
      <c r="G10" s="1" t="s">
        <v>151</v>
      </c>
      <c r="H10" s="1" t="s">
        <v>152</v>
      </c>
      <c r="I10" s="1" t="s">
        <v>211</v>
      </c>
      <c r="J10" s="1" t="s">
        <v>29</v>
      </c>
      <c r="K10" s="1" t="s">
        <v>166</v>
      </c>
      <c r="L10" s="1" t="s">
        <v>166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212</v>
      </c>
      <c r="R10" s="1" t="s">
        <v>159</v>
      </c>
      <c r="S10" s="1" t="s">
        <v>160</v>
      </c>
      <c r="T10" s="1" t="s">
        <v>161</v>
      </c>
    </row>
    <row r="11" s="1" customFormat="1" spans="1:20">
      <c r="A11" s="3">
        <v>16151192914</v>
      </c>
      <c r="B11" s="1" t="s">
        <v>213</v>
      </c>
      <c r="C11" s="1" t="s">
        <v>214</v>
      </c>
      <c r="D11" s="1" t="s">
        <v>215</v>
      </c>
      <c r="E11" s="1" t="s">
        <v>216</v>
      </c>
      <c r="F11" s="1" t="s">
        <v>147</v>
      </c>
      <c r="G11" s="1" t="s">
        <v>151</v>
      </c>
      <c r="H11" s="1" t="s">
        <v>152</v>
      </c>
      <c r="I11" s="1" t="s">
        <v>217</v>
      </c>
      <c r="J11" s="1" t="s">
        <v>29</v>
      </c>
      <c r="K11" s="1" t="s">
        <v>218</v>
      </c>
      <c r="L11" s="1" t="s">
        <v>218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219</v>
      </c>
      <c r="R11" s="1" t="s">
        <v>159</v>
      </c>
      <c r="S11" s="1" t="s">
        <v>160</v>
      </c>
      <c r="T11" s="1" t="s">
        <v>161</v>
      </c>
    </row>
    <row r="12" s="1" customFormat="1" spans="1:20">
      <c r="A12" s="3">
        <v>16151103803</v>
      </c>
      <c r="B12" s="1" t="s">
        <v>213</v>
      </c>
      <c r="C12" s="1" t="s">
        <v>220</v>
      </c>
      <c r="D12" s="1" t="s">
        <v>221</v>
      </c>
      <c r="E12" s="1" t="s">
        <v>222</v>
      </c>
      <c r="F12" s="1" t="s">
        <v>147</v>
      </c>
      <c r="G12" s="1" t="s">
        <v>151</v>
      </c>
      <c r="H12" s="1" t="s">
        <v>152</v>
      </c>
      <c r="I12" s="1" t="s">
        <v>223</v>
      </c>
      <c r="J12" s="1" t="s">
        <v>29</v>
      </c>
      <c r="K12" s="1" t="s">
        <v>224</v>
      </c>
      <c r="L12" s="1" t="s">
        <v>224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225</v>
      </c>
      <c r="R12" s="1" t="s">
        <v>159</v>
      </c>
      <c r="S12" s="1" t="s">
        <v>160</v>
      </c>
      <c r="T12" s="1" t="s">
        <v>161</v>
      </c>
    </row>
    <row r="13" s="1" customFormat="1" spans="1:20">
      <c r="A13" s="3">
        <v>16139884475</v>
      </c>
      <c r="B13" s="1" t="s">
        <v>226</v>
      </c>
      <c r="C13" s="1" t="s">
        <v>227</v>
      </c>
      <c r="D13" s="1" t="s">
        <v>228</v>
      </c>
      <c r="E13" s="1" t="s">
        <v>229</v>
      </c>
      <c r="F13" s="1" t="s">
        <v>176</v>
      </c>
      <c r="G13" s="1" t="s">
        <v>147</v>
      </c>
      <c r="H13" s="1" t="s">
        <v>152</v>
      </c>
      <c r="I13" s="1" t="s">
        <v>230</v>
      </c>
      <c r="J13" s="1" t="s">
        <v>29</v>
      </c>
      <c r="K13" s="1" t="s">
        <v>231</v>
      </c>
      <c r="L13" s="1" t="s">
        <v>231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232</v>
      </c>
      <c r="R13" s="1" t="s">
        <v>159</v>
      </c>
      <c r="S13" s="1" t="s">
        <v>160</v>
      </c>
      <c r="T13" s="1" t="s">
        <v>161</v>
      </c>
    </row>
    <row r="14" s="1" customFormat="1" spans="1:20">
      <c r="A14" s="3">
        <v>16138233104</v>
      </c>
      <c r="B14" s="1" t="s">
        <v>226</v>
      </c>
      <c r="C14" s="1" t="s">
        <v>233</v>
      </c>
      <c r="D14" s="1" t="s">
        <v>234</v>
      </c>
      <c r="E14" s="1" t="s">
        <v>235</v>
      </c>
      <c r="F14" s="1" t="s">
        <v>213</v>
      </c>
      <c r="G14" s="1" t="s">
        <v>194</v>
      </c>
      <c r="H14" s="1" t="s">
        <v>152</v>
      </c>
      <c r="I14" s="1" t="s">
        <v>236</v>
      </c>
      <c r="J14" s="1" t="s">
        <v>29</v>
      </c>
      <c r="K14" s="1" t="s">
        <v>237</v>
      </c>
      <c r="L14" s="1" t="s">
        <v>237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238</v>
      </c>
      <c r="R14" s="1" t="s">
        <v>159</v>
      </c>
      <c r="S14" s="1" t="s">
        <v>160</v>
      </c>
      <c r="T14" s="1" t="s">
        <v>161</v>
      </c>
    </row>
    <row r="15" s="1" customFormat="1" spans="1:20">
      <c r="A15" s="3">
        <v>16138048029</v>
      </c>
      <c r="B15" s="1" t="s">
        <v>226</v>
      </c>
      <c r="C15" s="1" t="s">
        <v>239</v>
      </c>
      <c r="D15" s="1" t="s">
        <v>240</v>
      </c>
      <c r="E15" s="1" t="s">
        <v>241</v>
      </c>
      <c r="F15" s="1" t="s">
        <v>207</v>
      </c>
      <c r="G15" s="1" t="s">
        <v>187</v>
      </c>
      <c r="H15" s="1" t="s">
        <v>152</v>
      </c>
      <c r="I15" s="1" t="s">
        <v>242</v>
      </c>
      <c r="J15" s="1" t="s">
        <v>29</v>
      </c>
      <c r="K15" s="1" t="s">
        <v>243</v>
      </c>
      <c r="L15" s="1" t="s">
        <v>243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244</v>
      </c>
      <c r="R15" s="1" t="s">
        <v>159</v>
      </c>
      <c r="S15" s="1" t="s">
        <v>160</v>
      </c>
      <c r="T15" s="1" t="s">
        <v>161</v>
      </c>
    </row>
    <row r="16" s="1" customFormat="1" spans="1:20">
      <c r="A16" s="3">
        <v>16120900922</v>
      </c>
      <c r="B16" s="1" t="s">
        <v>245</v>
      </c>
      <c r="C16" s="1" t="s">
        <v>246</v>
      </c>
      <c r="D16" s="1" t="s">
        <v>247</v>
      </c>
      <c r="E16" s="1" t="s">
        <v>248</v>
      </c>
      <c r="F16" s="1" t="s">
        <v>187</v>
      </c>
      <c r="G16" s="1" t="s">
        <v>168</v>
      </c>
      <c r="H16" s="1" t="s">
        <v>152</v>
      </c>
      <c r="I16" s="1" t="s">
        <v>249</v>
      </c>
      <c r="J16" s="1" t="s">
        <v>29</v>
      </c>
      <c r="K16" s="1" t="s">
        <v>250</v>
      </c>
      <c r="L16" s="1" t="s">
        <v>250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251</v>
      </c>
      <c r="R16" s="1" t="s">
        <v>159</v>
      </c>
      <c r="S16" s="1" t="s">
        <v>160</v>
      </c>
      <c r="T16" s="1" t="s">
        <v>161</v>
      </c>
    </row>
    <row r="17" s="1" customFormat="1" spans="1:20">
      <c r="A17" s="3">
        <v>16113391897</v>
      </c>
      <c r="B17" s="1" t="s">
        <v>252</v>
      </c>
      <c r="C17" s="1" t="s">
        <v>253</v>
      </c>
      <c r="D17" s="1" t="s">
        <v>254</v>
      </c>
      <c r="E17" s="1" t="s">
        <v>255</v>
      </c>
      <c r="F17" s="1" t="s">
        <v>168</v>
      </c>
      <c r="G17" s="1" t="s">
        <v>172</v>
      </c>
      <c r="H17" s="1" t="s">
        <v>152</v>
      </c>
      <c r="I17" s="1" t="s">
        <v>256</v>
      </c>
      <c r="J17" s="1" t="s">
        <v>29</v>
      </c>
      <c r="K17" s="1" t="s">
        <v>257</v>
      </c>
      <c r="L17" s="1" t="s">
        <v>257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258</v>
      </c>
      <c r="R17" s="1" t="s">
        <v>159</v>
      </c>
      <c r="S17" s="1" t="s">
        <v>160</v>
      </c>
      <c r="T17" s="1" t="s">
        <v>161</v>
      </c>
    </row>
    <row r="18" s="1" customFormat="1" spans="1:20">
      <c r="A18" s="3">
        <v>16097928634</v>
      </c>
      <c r="B18" s="1" t="s">
        <v>259</v>
      </c>
      <c r="C18" s="1" t="s">
        <v>260</v>
      </c>
      <c r="D18" s="1" t="s">
        <v>261</v>
      </c>
      <c r="E18" s="1" t="s">
        <v>262</v>
      </c>
      <c r="F18" s="1" t="s">
        <v>207</v>
      </c>
      <c r="G18" s="1" t="s">
        <v>147</v>
      </c>
      <c r="H18" s="1" t="s">
        <v>152</v>
      </c>
      <c r="I18" s="1" t="s">
        <v>263</v>
      </c>
      <c r="J18" s="1" t="s">
        <v>29</v>
      </c>
      <c r="K18" s="1" t="s">
        <v>264</v>
      </c>
      <c r="L18" s="1" t="s">
        <v>264</v>
      </c>
      <c r="M18" s="1" t="s">
        <v>155</v>
      </c>
      <c r="N18" s="1" t="s">
        <v>155</v>
      </c>
      <c r="O18" s="1" t="s">
        <v>156</v>
      </c>
      <c r="P18" s="1" t="s">
        <v>157</v>
      </c>
      <c r="Q18" s="1" t="s">
        <v>265</v>
      </c>
      <c r="R18" s="1" t="s">
        <v>159</v>
      </c>
      <c r="S18" s="1" t="s">
        <v>160</v>
      </c>
      <c r="T18" s="1" t="s">
        <v>161</v>
      </c>
    </row>
    <row r="19" s="1" customFormat="1" spans="1:20">
      <c r="A19" s="3">
        <v>16095578398</v>
      </c>
      <c r="B19" s="1" t="s">
        <v>259</v>
      </c>
      <c r="C19" s="1" t="s">
        <v>266</v>
      </c>
      <c r="D19" s="1" t="s">
        <v>267</v>
      </c>
      <c r="E19" s="1" t="s">
        <v>268</v>
      </c>
      <c r="F19" s="1" t="s">
        <v>194</v>
      </c>
      <c r="G19" s="1" t="s">
        <v>176</v>
      </c>
      <c r="H19" s="1" t="s">
        <v>152</v>
      </c>
      <c r="I19" s="1" t="s">
        <v>269</v>
      </c>
      <c r="J19" s="1" t="s">
        <v>29</v>
      </c>
      <c r="K19" s="1" t="s">
        <v>270</v>
      </c>
      <c r="L19" s="1" t="s">
        <v>270</v>
      </c>
      <c r="M19" s="1" t="s">
        <v>155</v>
      </c>
      <c r="N19" s="1" t="s">
        <v>155</v>
      </c>
      <c r="O19" s="1" t="s">
        <v>156</v>
      </c>
      <c r="P19" s="1" t="s">
        <v>157</v>
      </c>
      <c r="Q19" s="1" t="s">
        <v>271</v>
      </c>
      <c r="R19" s="1" t="s">
        <v>159</v>
      </c>
      <c r="S19" s="1" t="s">
        <v>160</v>
      </c>
      <c r="T19" s="1" t="s">
        <v>161</v>
      </c>
    </row>
    <row r="20" s="1" customFormat="1" spans="1:20">
      <c r="A20" s="3">
        <v>16091295057</v>
      </c>
      <c r="B20" s="1" t="s">
        <v>272</v>
      </c>
      <c r="C20" s="1" t="s">
        <v>273</v>
      </c>
      <c r="D20" s="1" t="s">
        <v>261</v>
      </c>
      <c r="E20" s="1" t="s">
        <v>274</v>
      </c>
      <c r="F20" s="1" t="s">
        <v>207</v>
      </c>
      <c r="G20" s="1" t="s">
        <v>168</v>
      </c>
      <c r="H20" s="1" t="s">
        <v>152</v>
      </c>
      <c r="I20" s="1" t="s">
        <v>275</v>
      </c>
      <c r="J20" s="1" t="s">
        <v>29</v>
      </c>
      <c r="K20" s="1" t="s">
        <v>276</v>
      </c>
      <c r="L20" s="1" t="s">
        <v>276</v>
      </c>
      <c r="M20" s="1" t="s">
        <v>155</v>
      </c>
      <c r="N20" s="1" t="s">
        <v>155</v>
      </c>
      <c r="O20" s="1" t="s">
        <v>156</v>
      </c>
      <c r="P20" s="1" t="s">
        <v>157</v>
      </c>
      <c r="Q20" s="1" t="s">
        <v>277</v>
      </c>
      <c r="R20" s="1" t="s">
        <v>159</v>
      </c>
      <c r="S20" s="1" t="s">
        <v>160</v>
      </c>
      <c r="T20" s="1" t="s">
        <v>161</v>
      </c>
    </row>
    <row r="21" s="1" customFormat="1" spans="1:20">
      <c r="A21" s="3">
        <v>16066780372</v>
      </c>
      <c r="B21" s="1" t="s">
        <v>278</v>
      </c>
      <c r="C21" s="1" t="s">
        <v>279</v>
      </c>
      <c r="D21" s="1" t="s">
        <v>280</v>
      </c>
      <c r="E21" s="1" t="s">
        <v>281</v>
      </c>
      <c r="F21" s="1" t="s">
        <v>147</v>
      </c>
      <c r="G21" s="1" t="s">
        <v>151</v>
      </c>
      <c r="H21" s="1" t="s">
        <v>152</v>
      </c>
      <c r="I21" s="1" t="s">
        <v>282</v>
      </c>
      <c r="J21" s="1" t="s">
        <v>29</v>
      </c>
      <c r="K21" s="1" t="s">
        <v>283</v>
      </c>
      <c r="L21" s="1" t="s">
        <v>283</v>
      </c>
      <c r="M21" s="1" t="s">
        <v>155</v>
      </c>
      <c r="N21" s="1" t="s">
        <v>155</v>
      </c>
      <c r="O21" s="1" t="s">
        <v>156</v>
      </c>
      <c r="P21" s="1" t="s">
        <v>157</v>
      </c>
      <c r="Q21" s="1" t="s">
        <v>284</v>
      </c>
      <c r="R21" s="1" t="s">
        <v>159</v>
      </c>
      <c r="S21" s="1" t="s">
        <v>160</v>
      </c>
      <c r="T21" s="1" t="s">
        <v>161</v>
      </c>
    </row>
    <row r="22" s="1" customFormat="1" spans="1:20">
      <c r="A22" s="3">
        <v>16058498581</v>
      </c>
      <c r="B22" s="1" t="s">
        <v>285</v>
      </c>
      <c r="C22" s="1" t="s">
        <v>286</v>
      </c>
      <c r="D22" s="1" t="s">
        <v>287</v>
      </c>
      <c r="E22" s="1" t="s">
        <v>288</v>
      </c>
      <c r="F22" s="1" t="s">
        <v>194</v>
      </c>
      <c r="G22" s="1" t="s">
        <v>168</v>
      </c>
      <c r="H22" s="1" t="s">
        <v>152</v>
      </c>
      <c r="I22" s="1" t="s">
        <v>289</v>
      </c>
      <c r="J22" s="1" t="s">
        <v>29</v>
      </c>
      <c r="K22" s="1" t="s">
        <v>290</v>
      </c>
      <c r="L22" s="1" t="s">
        <v>290</v>
      </c>
      <c r="M22" s="1" t="s">
        <v>155</v>
      </c>
      <c r="N22" s="1" t="s">
        <v>155</v>
      </c>
      <c r="O22" s="1" t="s">
        <v>156</v>
      </c>
      <c r="P22" s="1" t="s">
        <v>157</v>
      </c>
      <c r="Q22" s="1" t="s">
        <v>291</v>
      </c>
      <c r="R22" s="1" t="s">
        <v>159</v>
      </c>
      <c r="S22" s="1" t="s">
        <v>160</v>
      </c>
      <c r="T22" s="1" t="s">
        <v>161</v>
      </c>
    </row>
    <row r="23" s="1" customFormat="1" spans="1:20">
      <c r="A23" s="3">
        <v>16055548369</v>
      </c>
      <c r="B23" s="1" t="s">
        <v>285</v>
      </c>
      <c r="C23" s="1" t="s">
        <v>292</v>
      </c>
      <c r="D23" s="1" t="s">
        <v>293</v>
      </c>
      <c r="E23" s="1" t="s">
        <v>294</v>
      </c>
      <c r="F23" s="1" t="s">
        <v>194</v>
      </c>
      <c r="G23" s="1" t="s">
        <v>176</v>
      </c>
      <c r="H23" s="1" t="s">
        <v>152</v>
      </c>
      <c r="I23" s="1" t="s">
        <v>295</v>
      </c>
      <c r="J23" s="1" t="s">
        <v>29</v>
      </c>
      <c r="K23" s="1" t="s">
        <v>296</v>
      </c>
      <c r="L23" s="1" t="s">
        <v>296</v>
      </c>
      <c r="M23" s="1" t="s">
        <v>155</v>
      </c>
      <c r="N23" s="1" t="s">
        <v>155</v>
      </c>
      <c r="O23" s="1" t="s">
        <v>156</v>
      </c>
      <c r="P23" s="1" t="s">
        <v>157</v>
      </c>
      <c r="Q23" s="1" t="s">
        <v>297</v>
      </c>
      <c r="R23" s="1" t="s">
        <v>159</v>
      </c>
      <c r="S23" s="1" t="s">
        <v>160</v>
      </c>
      <c r="T23" s="1" t="s">
        <v>161</v>
      </c>
    </row>
    <row r="24" s="1" customFormat="1" spans="1:20">
      <c r="A24" s="3">
        <v>16004390184</v>
      </c>
      <c r="B24" s="1" t="s">
        <v>298</v>
      </c>
      <c r="C24" s="1" t="s">
        <v>299</v>
      </c>
      <c r="D24" s="1" t="s">
        <v>300</v>
      </c>
      <c r="E24" s="1" t="s">
        <v>301</v>
      </c>
      <c r="F24" s="1" t="s">
        <v>147</v>
      </c>
      <c r="G24" s="1" t="s">
        <v>151</v>
      </c>
      <c r="H24" s="1" t="s">
        <v>152</v>
      </c>
      <c r="I24" s="1" t="s">
        <v>302</v>
      </c>
      <c r="J24" s="1" t="s">
        <v>29</v>
      </c>
      <c r="K24" s="1" t="s">
        <v>303</v>
      </c>
      <c r="L24" s="1" t="s">
        <v>303</v>
      </c>
      <c r="M24" s="1" t="s">
        <v>155</v>
      </c>
      <c r="N24" s="1" t="s">
        <v>155</v>
      </c>
      <c r="O24" s="1" t="s">
        <v>156</v>
      </c>
      <c r="P24" s="1" t="s">
        <v>157</v>
      </c>
      <c r="Q24" s="1" t="s">
        <v>304</v>
      </c>
      <c r="R24" s="1" t="s">
        <v>159</v>
      </c>
      <c r="S24" s="1" t="s">
        <v>160</v>
      </c>
      <c r="T24" s="1" t="s">
        <v>161</v>
      </c>
    </row>
    <row r="25" s="1" customFormat="1" spans="1:20">
      <c r="A25" s="3">
        <v>15831160812</v>
      </c>
      <c r="B25" s="1" t="s">
        <v>305</v>
      </c>
      <c r="C25" s="1" t="s">
        <v>306</v>
      </c>
      <c r="D25" s="1" t="s">
        <v>307</v>
      </c>
      <c r="E25" s="1" t="s">
        <v>308</v>
      </c>
      <c r="F25" s="1" t="s">
        <v>147</v>
      </c>
      <c r="G25" s="1" t="s">
        <v>151</v>
      </c>
      <c r="H25" s="1" t="s">
        <v>152</v>
      </c>
      <c r="I25" s="1" t="s">
        <v>309</v>
      </c>
      <c r="J25" s="1" t="s">
        <v>29</v>
      </c>
      <c r="K25" s="1" t="s">
        <v>310</v>
      </c>
      <c r="L25" s="1" t="s">
        <v>310</v>
      </c>
      <c r="M25" s="1" t="s">
        <v>155</v>
      </c>
      <c r="N25" s="1" t="s">
        <v>155</v>
      </c>
      <c r="O25" s="1" t="s">
        <v>156</v>
      </c>
      <c r="P25" s="1" t="s">
        <v>157</v>
      </c>
      <c r="Q25" s="1" t="s">
        <v>311</v>
      </c>
      <c r="R25" s="1" t="s">
        <v>159</v>
      </c>
      <c r="S25" s="1" t="s">
        <v>160</v>
      </c>
      <c r="T25" s="1" t="s">
        <v>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2021-09-06T02:05:33Z</dcterms:created>
  <dcterms:modified xsi:type="dcterms:W3CDTF">2021-09-06T02:15:39Z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E709BE734118492E8AF2E51B6FECF6F5</vt:lpwstr>
  </property>
  <property fmtid="{D5CDD505-2E9C-101B-9397-08002B2CF9AE}" pid="3" name="KSOProductBuildVer">
    <vt:lpwstr>2052-11.1.0.10503</vt:lpwstr>
  </property>
</Properties>
</file>