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<sst xmlns="http://schemas.openxmlformats.org/spreadsheetml/2006/main" count="321" uniqueCount="127">
  <si>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</si>
  <si>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</si>
  <si>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</si>
  <si>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</si>
  <si>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</si>
  <si>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</si>
  <si>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</si>
  <si>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</si>
  <si>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</si>
  <si>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</si>
  <si>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</si>
  <si>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</si>
  <si>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</si>
  <si>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</si>
  <si>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</si>
  <si>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</si>
  <si>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</si>
  <si>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</si>
  <si>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</si>
  <si>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</si>
  <si>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</si>
  <si>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</si>
  <si>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</si>
  <si>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</si>
  <si>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</si>
  <si>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</si>
  <si>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</si>
  <si>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[西归浦市]济州神话世界萨默塞特服务公寓(Somerset Jeju Shinhwa World)(15303721)</t>
  </si>
  <si>
    <t>家庭地暖套房&lt;四人入住&gt;&lt;早餐&gt;</t>
  </si>
  <si>
    <t>CNY</t>
  </si>
  <si>
    <t>KWON/DOHYEOK</t>
  </si>
  <si>
    <t>CA2019210906CNY-W</t>
  </si>
  <si>
    <t>未提现</t>
  </si>
  <si>
    <t>携程开票</t>
  </si>
  <si>
    <t>[新加坡]新加坡客安酒店 (SG Clean)(The Clan Hotel Singapore by Far East Hospitality (SG Clean))(76296409)</t>
  </si>
  <si>
    <t>豪华房&lt;促销&gt;&lt;双人入住&gt;&lt;无早&gt;</t>
  </si>
  <si>
    <t>Thiang/Nan Guan,Ng/Lay Kwan</t>
  </si>
  <si>
    <t>取消</t>
  </si>
  <si>
    <t>家庭地暖套房&lt;今日特价 &gt;&lt;四人入住&gt;&lt;无早&gt;</t>
  </si>
  <si>
    <t>Kim/Jiyeon</t>
  </si>
  <si>
    <t>[曼谷]曼谷龙马酒店(The Landmark Bangkok)(4957296)</t>
  </si>
  <si>
    <t>甄选转角房(至少连住2晚及以上)&lt;双人入住&gt;&lt;无早&gt;</t>
  </si>
  <si>
    <t>Bora/Sopheadalya</t>
  </si>
  <si>
    <t>[曼谷]曼谷JW万豪酒店(JW Marriott Hotel Bangkok)(3031185)</t>
  </si>
  <si>
    <t>豪华特大床房(至少连住2晚及以上)&lt;双人入住&gt;&lt;双早&gt;</t>
  </si>
  <si>
    <t>LI/JIANQIANG</t>
  </si>
  <si>
    <t>[西归浦市]济州神话世界度假酒店 – 蓝鼎(Landing Jeju Shinhwa World Hotel)(15303678)</t>
  </si>
  <si>
    <t>高级双床房&lt;今日特价 &gt;&lt;双人入住&gt;&lt;无早&gt;</t>
  </si>
  <si>
    <t>YOON/Seryeon</t>
  </si>
  <si>
    <t>高级特大床房&lt;今日特价 &gt;&lt;双人入住&gt;&lt;无早&gt;</t>
  </si>
  <si>
    <t>Choi/Jiae</t>
  </si>
  <si>
    <t>Cheng/Pin Xiu,Low/Yong Seng</t>
  </si>
  <si>
    <t>Kim/NURI</t>
  </si>
  <si>
    <t>家庭套房&lt;今日特价 &gt;&lt;四人入住&gt;&lt;无早&gt;</t>
  </si>
  <si>
    <t>SHIN/woosung</t>
  </si>
  <si>
    <t>，</t>
  </si>
  <si>
    <t>A210906100344481</t>
  </si>
  <si>
    <t>CNY / HKD 当前参考汇率: 1.206113243</t>
  </si>
  <si>
    <t>总计： 15674 CNY/
18904.62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</si>
  <si>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</si>
  <si>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</si>
  <si>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</si>
  <si>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</si>
  <si>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</si>
  <si>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</si>
  <si>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</si>
  <si>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</si>
  <si>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</si>
  <si>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</si>
  <si>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</si>
  <si>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</si>
  <si>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</si>
  <si>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</si>
  <si>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</si>
  <si>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</si>
  <si>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</si>
  <si>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2021-09-01</t>
  </si>
  <si>
    <t>2238787</t>
  </si>
  <si>
    <t>济州神话世界盛捷服务公寓</t>
  </si>
  <si>
    <t>SHIN woosung</t>
  </si>
  <si>
    <t>2021-09-02</t>
  </si>
  <si>
    <t>2021-09-05</t>
  </si>
  <si>
    <t>退房日周结</t>
  </si>
  <si>
    <t>5574.00</t>
  </si>
  <si>
    <t>RMB</t>
  </si>
  <si>
    <t>0</t>
  </si>
  <si>
    <t>0.00</t>
  </si>
  <si>
    <t>携程国际直连(DD)</t>
  </si>
  <si>
    <t>2021-09-01 08:52:56</t>
  </si>
  <si>
    <t>否</t>
  </si>
  <si>
    <t>汇智国际旅游发展有限公司</t>
  </si>
  <si>
    <t>直采</t>
  </si>
  <si>
    <t>2021-08-28</t>
  </si>
  <si>
    <t>2235844</t>
  </si>
  <si>
    <t>新加坡客安酒店 (SG Clean)</t>
  </si>
  <si>
    <t>Cheng Pin Xiu,Low Yong Seng</t>
  </si>
  <si>
    <t>2021-09-03</t>
  </si>
  <si>
    <t>2021-09-04</t>
  </si>
  <si>
    <t>1053.00</t>
  </si>
  <si>
    <t>2021-08-29 02:54:07</t>
  </si>
  <si>
    <t>2235444</t>
  </si>
  <si>
    <t>济州神话世界度假酒店-蓝鼎</t>
  </si>
  <si>
    <t>Choi Jiae</t>
  </si>
  <si>
    <t>1262.00</t>
  </si>
  <si>
    <t>2021-08-28 14:05:12</t>
  </si>
  <si>
    <t>2235354</t>
  </si>
  <si>
    <t>YOON Seryeon</t>
  </si>
  <si>
    <t>2021-08-31</t>
  </si>
  <si>
    <t>618.00</t>
  </si>
  <si>
    <t>2021-08-28 10:37:41</t>
  </si>
  <si>
    <t>2021-08-27</t>
  </si>
  <si>
    <t>2235121</t>
  </si>
  <si>
    <t>曼谷JW万豪酒店</t>
  </si>
  <si>
    <t>LI JIANQIANG</t>
  </si>
  <si>
    <t>2021-08-29</t>
  </si>
  <si>
    <t>880.00</t>
  </si>
  <si>
    <t>2021-08-29 08:12:02</t>
  </si>
  <si>
    <t>2021-08-02</t>
  </si>
  <si>
    <t>2215585</t>
  </si>
  <si>
    <t>Kim Jiyeon</t>
  </si>
  <si>
    <t>3905.00</t>
  </si>
  <si>
    <t>2021-08-02 09:50:01</t>
  </si>
  <si>
    <t>2021-06-20</t>
  </si>
  <si>
    <t>2164812</t>
  </si>
  <si>
    <t>KWON DOHYEOK</t>
  </si>
  <si>
    <t>2382.00</t>
  </si>
  <si>
    <t>2021-06-21 08:55:21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</si>
</sst>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15587403927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44442</v>
      </c>
      <c r="G2" s="5">
        <v>44443</v>
      </c>
      <c r="H2" s="4">
        <v>1</v>
      </c>
      <c r="I2" s="4">
        <v>1</v>
      </c>
      <c r="J2" s="4">
        <v>1</v>
      </c>
      <c r="K2" s="4" t="s">
        <v>29</v>
      </c>
      <c r="L2" s="4">
        <v>2382</v>
      </c>
      <c r="M2" s="4">
        <v>2382</v>
      </c>
      <c r="N2" s="4" t="s">
        <v>30</v>
      </c>
      <c r="O2" s="4" t="s">
        <v>31</v>
      </c>
      <c r="P2" s="4" t="s">
        <v>32</v>
      </c>
      <c r="Q2" s="4">
        <v>0</v>
      </c>
      <c r="R2" s="6">
        <v>44367</v>
      </c>
      <c r="S2" s="5">
        <v>44445</v>
      </c>
      <c r="T2" s="4" t="s">
        <v>33</v>
      </c>
      <c r="U2" s="4">
        <v>2382</v>
      </c>
      <c r="V2" s="4">
        <v>0</v>
      </c>
      <c r="W2" s="4">
        <v>0</v>
      </c>
      <c r="X2" s="4">
        <v>2164812</v>
      </c>
    </row>
    <row r="3" s="4" customFormat="1" spans="1:24">
      <c r="A3" s="4">
        <v>15701359720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44442</v>
      </c>
      <c r="G3" s="5">
        <v>44443</v>
      </c>
      <c r="H3" s="4">
        <v>1</v>
      </c>
      <c r="I3" s="4">
        <v>1</v>
      </c>
      <c r="J3" s="4">
        <v>1</v>
      </c>
      <c r="K3" s="4" t="s">
        <v>29</v>
      </c>
      <c r="L3" s="4">
        <v>1063</v>
      </c>
      <c r="M3" s="4">
        <v>1063</v>
      </c>
      <c r="N3" s="4" t="s">
        <v>36</v>
      </c>
      <c r="O3" s="4" t="s">
        <v>31</v>
      </c>
      <c r="P3" s="4" t="s">
        <v>32</v>
      </c>
      <c r="Q3" s="4">
        <v>0</v>
      </c>
      <c r="R3" s="6">
        <v>44382</v>
      </c>
      <c r="S3" s="5">
        <v>44445</v>
      </c>
      <c r="T3" s="4" t="s">
        <v>33</v>
      </c>
      <c r="U3" s="4">
        <v>1063</v>
      </c>
      <c r="V3" s="4">
        <v>0</v>
      </c>
      <c r="W3" s="4">
        <v>0</v>
      </c>
      <c r="X3" s="4">
        <v>2184069</v>
      </c>
    </row>
    <row r="4" s="4" customFormat="1" spans="1:24">
      <c r="A4" s="4">
        <v>15701359720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44442</v>
      </c>
      <c r="G4" s="5">
        <v>44443</v>
      </c>
      <c r="H4" s="4">
        <v>1</v>
      </c>
      <c r="I4" s="4">
        <v>1</v>
      </c>
      <c r="J4" s="4">
        <v>1</v>
      </c>
      <c r="K4" s="4" t="s">
        <v>29</v>
      </c>
      <c r="L4" s="4">
        <v>-1063</v>
      </c>
      <c r="M4" s="4">
        <v>-1063</v>
      </c>
      <c r="N4" s="4" t="s">
        <v>36</v>
      </c>
      <c r="O4" s="4" t="s">
        <v>31</v>
      </c>
      <c r="P4" s="4" t="s">
        <v>32</v>
      </c>
      <c r="Q4" s="4">
        <v>0</v>
      </c>
      <c r="R4" s="6">
        <v>44382</v>
      </c>
      <c r="S4" s="5">
        <v>44445</v>
      </c>
      <c r="T4" s="4" t="s">
        <v>33</v>
      </c>
      <c r="U4" s="4">
        <v>-1063</v>
      </c>
      <c r="V4" s="4">
        <v>0</v>
      </c>
      <c r="W4" s="4">
        <v>0</v>
      </c>
      <c r="X4" s="4">
        <v>2184069</v>
      </c>
    </row>
    <row r="5" s="4" customFormat="1" spans="1:24">
      <c r="A5" s="4">
        <v>15996404625</v>
      </c>
      <c r="B5" s="4" t="s">
        <v>25</v>
      </c>
      <c r="C5" s="4" t="s">
        <v>26</v>
      </c>
      <c r="D5" s="4" t="s">
        <v>27</v>
      </c>
      <c r="E5" s="4" t="s">
        <v>38</v>
      </c>
      <c r="F5" s="5">
        <v>44437</v>
      </c>
      <c r="G5" s="5">
        <v>44439</v>
      </c>
      <c r="H5" s="4">
        <v>1</v>
      </c>
      <c r="I5" s="4">
        <v>2</v>
      </c>
      <c r="J5" s="4">
        <v>2</v>
      </c>
      <c r="K5" s="4" t="s">
        <v>29</v>
      </c>
      <c r="L5" s="4">
        <v>3905</v>
      </c>
      <c r="M5" s="4">
        <v>3905</v>
      </c>
      <c r="N5" s="4" t="s">
        <v>39</v>
      </c>
      <c r="O5" s="4" t="s">
        <v>31</v>
      </c>
      <c r="P5" s="4" t="s">
        <v>32</v>
      </c>
      <c r="Q5" s="4">
        <v>0</v>
      </c>
      <c r="R5" s="6">
        <v>44410</v>
      </c>
      <c r="S5" s="5">
        <v>44445</v>
      </c>
      <c r="T5" s="4" t="s">
        <v>33</v>
      </c>
      <c r="U5" s="4">
        <v>3905</v>
      </c>
      <c r="V5" s="4">
        <v>0</v>
      </c>
      <c r="W5" s="4">
        <v>0</v>
      </c>
      <c r="X5" s="4">
        <v>2215585</v>
      </c>
    </row>
    <row r="6" s="4" customFormat="1" spans="1:24">
      <c r="A6" s="4">
        <v>16137844843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44438</v>
      </c>
      <c r="G6" s="5">
        <v>44442</v>
      </c>
      <c r="H6" s="4">
        <v>1</v>
      </c>
      <c r="I6" s="4">
        <v>4</v>
      </c>
      <c r="J6" s="4">
        <v>4</v>
      </c>
      <c r="K6" s="4" t="s">
        <v>29</v>
      </c>
      <c r="L6" s="4">
        <v>2292</v>
      </c>
      <c r="M6" s="4">
        <v>2292</v>
      </c>
      <c r="N6" s="4" t="s">
        <v>42</v>
      </c>
      <c r="O6" s="4" t="s">
        <v>31</v>
      </c>
      <c r="P6" s="4" t="s">
        <v>32</v>
      </c>
      <c r="Q6" s="4">
        <v>0</v>
      </c>
      <c r="R6" s="6">
        <v>44434</v>
      </c>
      <c r="S6" s="5">
        <v>44445</v>
      </c>
      <c r="T6" s="4" t="s">
        <v>33</v>
      </c>
      <c r="U6" s="4">
        <v>2292</v>
      </c>
      <c r="V6" s="4">
        <v>0</v>
      </c>
      <c r="W6" s="4">
        <v>0</v>
      </c>
      <c r="X6" s="4">
        <v>2233072</v>
      </c>
    </row>
    <row r="7" s="4" customFormat="1" spans="1:24">
      <c r="A7" s="4">
        <v>16137844843</v>
      </c>
      <c r="B7" s="4" t="s">
        <v>25</v>
      </c>
      <c r="C7" s="4" t="s">
        <v>37</v>
      </c>
      <c r="D7" s="4" t="s">
        <v>40</v>
      </c>
      <c r="E7" s="4" t="s">
        <v>41</v>
      </c>
      <c r="F7" s="5">
        <v>44438</v>
      </c>
      <c r="G7" s="5">
        <v>44442</v>
      </c>
      <c r="H7" s="4">
        <v>1</v>
      </c>
      <c r="I7" s="4">
        <v>4</v>
      </c>
      <c r="J7" s="4">
        <v>4</v>
      </c>
      <c r="K7" s="4" t="s">
        <v>29</v>
      </c>
      <c r="L7" s="4">
        <v>-2292</v>
      </c>
      <c r="M7" s="4">
        <v>-2292</v>
      </c>
      <c r="N7" s="4" t="s">
        <v>42</v>
      </c>
      <c r="O7" s="4" t="s">
        <v>31</v>
      </c>
      <c r="P7" s="4" t="s">
        <v>32</v>
      </c>
      <c r="Q7" s="4">
        <v>0</v>
      </c>
      <c r="R7" s="6">
        <v>44434</v>
      </c>
      <c r="S7" s="5">
        <v>44445</v>
      </c>
      <c r="T7" s="4" t="s">
        <v>33</v>
      </c>
      <c r="U7" s="4">
        <v>-2292</v>
      </c>
      <c r="V7" s="4">
        <v>0</v>
      </c>
      <c r="W7" s="4">
        <v>0</v>
      </c>
      <c r="X7" s="4">
        <v>2233072</v>
      </c>
    </row>
    <row r="8" s="4" customFormat="1" spans="1:24">
      <c r="A8" s="4">
        <v>16137957633</v>
      </c>
      <c r="B8" s="4" t="s">
        <v>25</v>
      </c>
      <c r="C8" s="4" t="s">
        <v>26</v>
      </c>
      <c r="D8" s="4" t="s">
        <v>40</v>
      </c>
      <c r="E8" s="4" t="s">
        <v>41</v>
      </c>
      <c r="F8" s="5">
        <v>44438</v>
      </c>
      <c r="G8" s="5">
        <v>44442</v>
      </c>
      <c r="H8" s="4">
        <v>1</v>
      </c>
      <c r="I8" s="4">
        <v>4</v>
      </c>
      <c r="J8" s="4">
        <v>4</v>
      </c>
      <c r="K8" s="4" t="s">
        <v>29</v>
      </c>
      <c r="L8" s="4">
        <v>2292</v>
      </c>
      <c r="M8" s="4">
        <v>2292</v>
      </c>
      <c r="N8" s="4" t="s">
        <v>42</v>
      </c>
      <c r="O8" s="4" t="s">
        <v>31</v>
      </c>
      <c r="P8" s="4" t="s">
        <v>32</v>
      </c>
      <c r="Q8" s="4">
        <v>0</v>
      </c>
      <c r="R8" s="6">
        <v>44434</v>
      </c>
      <c r="S8" s="5">
        <v>44445</v>
      </c>
      <c r="T8" s="4" t="s">
        <v>33</v>
      </c>
      <c r="U8" s="4">
        <v>2292</v>
      </c>
      <c r="V8" s="4">
        <v>0</v>
      </c>
      <c r="W8" s="4">
        <v>0</v>
      </c>
      <c r="X8" s="4">
        <v>2233100</v>
      </c>
    </row>
    <row r="9" s="4" customFormat="1" spans="1:24">
      <c r="A9" s="4">
        <v>16137957633</v>
      </c>
      <c r="B9" s="4" t="s">
        <v>25</v>
      </c>
      <c r="C9" s="4" t="s">
        <v>37</v>
      </c>
      <c r="D9" s="4" t="s">
        <v>40</v>
      </c>
      <c r="E9" s="4" t="s">
        <v>41</v>
      </c>
      <c r="F9" s="5">
        <v>44438</v>
      </c>
      <c r="G9" s="5">
        <v>44442</v>
      </c>
      <c r="H9" s="4">
        <v>1</v>
      </c>
      <c r="I9" s="4">
        <v>4</v>
      </c>
      <c r="J9" s="4">
        <v>4</v>
      </c>
      <c r="K9" s="4" t="s">
        <v>29</v>
      </c>
      <c r="L9" s="4">
        <v>-2292</v>
      </c>
      <c r="M9" s="4">
        <v>-2292</v>
      </c>
      <c r="N9" s="4" t="s">
        <v>42</v>
      </c>
      <c r="O9" s="4" t="s">
        <v>31</v>
      </c>
      <c r="P9" s="4" t="s">
        <v>32</v>
      </c>
      <c r="Q9" s="4">
        <v>0</v>
      </c>
      <c r="R9" s="6">
        <v>44434</v>
      </c>
      <c r="S9" s="5">
        <v>44445</v>
      </c>
      <c r="T9" s="4" t="s">
        <v>33</v>
      </c>
      <c r="U9" s="4">
        <v>-2292</v>
      </c>
      <c r="V9" s="4">
        <v>0</v>
      </c>
      <c r="W9" s="4">
        <v>0</v>
      </c>
      <c r="X9" s="4">
        <v>2233100</v>
      </c>
    </row>
    <row r="10" s="4" customFormat="1" spans="1:24">
      <c r="A10" s="4">
        <v>16150616097</v>
      </c>
      <c r="B10" s="4" t="s">
        <v>25</v>
      </c>
      <c r="C10" s="4" t="s">
        <v>26</v>
      </c>
      <c r="D10" s="4" t="s">
        <v>43</v>
      </c>
      <c r="E10" s="4" t="s">
        <v>44</v>
      </c>
      <c r="F10" s="5">
        <v>44437</v>
      </c>
      <c r="G10" s="5">
        <v>44439</v>
      </c>
      <c r="H10" s="4">
        <v>1</v>
      </c>
      <c r="I10" s="4">
        <v>2</v>
      </c>
      <c r="J10" s="4">
        <v>2</v>
      </c>
      <c r="K10" s="4" t="s">
        <v>29</v>
      </c>
      <c r="L10" s="4">
        <v>880</v>
      </c>
      <c r="M10" s="4">
        <v>880</v>
      </c>
      <c r="N10" s="4" t="s">
        <v>45</v>
      </c>
      <c r="O10" s="4" t="s">
        <v>31</v>
      </c>
      <c r="P10" s="4" t="s">
        <v>32</v>
      </c>
      <c r="Q10" s="4">
        <v>0</v>
      </c>
      <c r="R10" s="6">
        <v>44435</v>
      </c>
      <c r="S10" s="5">
        <v>44445</v>
      </c>
      <c r="T10" s="4" t="s">
        <v>33</v>
      </c>
      <c r="U10" s="4">
        <v>880</v>
      </c>
      <c r="V10" s="4">
        <v>0</v>
      </c>
      <c r="W10" s="4">
        <v>0</v>
      </c>
      <c r="X10" s="4">
        <v>2235121</v>
      </c>
    </row>
    <row r="11" s="4" customFormat="1" spans="1:24">
      <c r="A11" s="4">
        <v>16151572499</v>
      </c>
      <c r="B11" s="4" t="s">
        <v>25</v>
      </c>
      <c r="C11" s="4" t="s">
        <v>26</v>
      </c>
      <c r="D11" s="4" t="s">
        <v>46</v>
      </c>
      <c r="E11" s="4" t="s">
        <v>47</v>
      </c>
      <c r="F11" s="5">
        <v>44439</v>
      </c>
      <c r="G11" s="5">
        <v>44440</v>
      </c>
      <c r="H11" s="4">
        <v>1</v>
      </c>
      <c r="I11" s="4">
        <v>1</v>
      </c>
      <c r="J11" s="4">
        <v>1</v>
      </c>
      <c r="K11" s="4" t="s">
        <v>29</v>
      </c>
      <c r="L11" s="4">
        <v>618</v>
      </c>
      <c r="M11" s="4">
        <v>618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44436</v>
      </c>
      <c r="S11" s="5">
        <v>44445</v>
      </c>
      <c r="T11" s="4" t="s">
        <v>33</v>
      </c>
      <c r="U11" s="4">
        <v>618</v>
      </c>
      <c r="V11" s="4">
        <v>0</v>
      </c>
      <c r="W11" s="4">
        <v>0</v>
      </c>
      <c r="X11" s="4">
        <v>2235354</v>
      </c>
    </row>
    <row r="12" s="4" customFormat="1" spans="1:25">
      <c r="A12" s="4">
        <v>16152123294</v>
      </c>
      <c r="B12" s="4" t="s">
        <v>25</v>
      </c>
      <c r="C12" s="4" t="s">
        <v>26</v>
      </c>
      <c r="D12" s="4" t="s">
        <v>46</v>
      </c>
      <c r="E12" s="4" t="s">
        <v>49</v>
      </c>
      <c r="F12" s="5">
        <v>44441</v>
      </c>
      <c r="G12" s="5">
        <v>44443</v>
      </c>
      <c r="H12" s="4">
        <v>1</v>
      </c>
      <c r="I12" s="4">
        <v>2</v>
      </c>
      <c r="J12" s="4">
        <v>2</v>
      </c>
      <c r="K12" s="4" t="s">
        <v>29</v>
      </c>
      <c r="L12" s="4">
        <v>1262</v>
      </c>
      <c r="M12" s="4">
        <v>1262</v>
      </c>
      <c r="N12" s="4" t="s">
        <v>50</v>
      </c>
      <c r="O12" s="4" t="s">
        <v>31</v>
      </c>
      <c r="P12" s="4" t="s">
        <v>32</v>
      </c>
      <c r="Q12" s="4">
        <v>0</v>
      </c>
      <c r="R12" s="6">
        <v>44436</v>
      </c>
      <c r="S12" s="5">
        <v>44445</v>
      </c>
      <c r="T12" s="4" t="s">
        <v>33</v>
      </c>
      <c r="U12" s="4">
        <v>1262</v>
      </c>
      <c r="V12" s="4">
        <v>0</v>
      </c>
      <c r="W12" s="4">
        <v>0</v>
      </c>
      <c r="X12" s="4">
        <v>2235444</v>
      </c>
      <c r="Y12" s="4">
        <v>1264330</v>
      </c>
    </row>
    <row r="13" s="4" customFormat="1" spans="1:24">
      <c r="A13" s="4">
        <v>16154023469</v>
      </c>
      <c r="B13" s="4" t="s">
        <v>25</v>
      </c>
      <c r="C13" s="4" t="s">
        <v>26</v>
      </c>
      <c r="D13" s="4" t="s">
        <v>34</v>
      </c>
      <c r="E13" s="4" t="s">
        <v>35</v>
      </c>
      <c r="F13" s="5">
        <v>44442</v>
      </c>
      <c r="G13" s="5">
        <v>44443</v>
      </c>
      <c r="H13" s="4">
        <v>1</v>
      </c>
      <c r="I13" s="4">
        <v>1</v>
      </c>
      <c r="J13" s="4">
        <v>1</v>
      </c>
      <c r="K13" s="4" t="s">
        <v>29</v>
      </c>
      <c r="L13" s="4">
        <v>1053</v>
      </c>
      <c r="M13" s="4">
        <v>1053</v>
      </c>
      <c r="N13" s="4" t="s">
        <v>51</v>
      </c>
      <c r="O13" s="4" t="s">
        <v>31</v>
      </c>
      <c r="P13" s="4" t="s">
        <v>32</v>
      </c>
      <c r="Q13" s="4">
        <v>0</v>
      </c>
      <c r="R13" s="6">
        <v>44436</v>
      </c>
      <c r="S13" s="5">
        <v>44445</v>
      </c>
      <c r="T13" s="4" t="s">
        <v>33</v>
      </c>
      <c r="U13" s="4">
        <v>1053</v>
      </c>
      <c r="V13" s="4">
        <v>0</v>
      </c>
      <c r="W13" s="4">
        <v>0</v>
      </c>
      <c r="X13" s="4">
        <v>2235844</v>
      </c>
    </row>
    <row r="14" s="4" customFormat="1" spans="1:24">
      <c r="A14" s="4">
        <v>16163887598</v>
      </c>
      <c r="B14" s="4" t="s">
        <v>25</v>
      </c>
      <c r="C14" s="4" t="s">
        <v>26</v>
      </c>
      <c r="D14" s="4" t="s">
        <v>46</v>
      </c>
      <c r="E14" s="4" t="s">
        <v>49</v>
      </c>
      <c r="F14" s="5">
        <v>44442</v>
      </c>
      <c r="G14" s="5">
        <v>44443</v>
      </c>
      <c r="H14" s="4">
        <v>1</v>
      </c>
      <c r="I14" s="4">
        <v>1</v>
      </c>
      <c r="J14" s="4">
        <v>1</v>
      </c>
      <c r="K14" s="4" t="s">
        <v>29</v>
      </c>
      <c r="L14" s="4">
        <v>631</v>
      </c>
      <c r="M14" s="4">
        <v>631</v>
      </c>
      <c r="N14" s="4" t="s">
        <v>52</v>
      </c>
      <c r="O14" s="4" t="s">
        <v>31</v>
      </c>
      <c r="P14" s="4" t="s">
        <v>32</v>
      </c>
      <c r="Q14" s="4">
        <v>0</v>
      </c>
      <c r="R14" s="6">
        <v>44438</v>
      </c>
      <c r="S14" s="5">
        <v>44445</v>
      </c>
      <c r="T14" s="4" t="s">
        <v>33</v>
      </c>
      <c r="U14" s="4">
        <v>631</v>
      </c>
      <c r="V14" s="4">
        <v>0</v>
      </c>
      <c r="W14" s="4">
        <v>0</v>
      </c>
      <c r="X14" s="4">
        <v>2236876</v>
      </c>
    </row>
    <row r="15" s="4" customFormat="1" spans="1:24">
      <c r="A15" s="4">
        <v>16163887598</v>
      </c>
      <c r="B15" s="4" t="s">
        <v>25</v>
      </c>
      <c r="C15" s="4" t="s">
        <v>37</v>
      </c>
      <c r="D15" s="4" t="s">
        <v>46</v>
      </c>
      <c r="E15" s="4" t="s">
        <v>49</v>
      </c>
      <c r="F15" s="5">
        <v>44442</v>
      </c>
      <c r="G15" s="5">
        <v>44443</v>
      </c>
      <c r="H15" s="4">
        <v>1</v>
      </c>
      <c r="I15" s="4">
        <v>1</v>
      </c>
      <c r="J15" s="4">
        <v>1</v>
      </c>
      <c r="K15" s="4" t="s">
        <v>29</v>
      </c>
      <c r="L15" s="4">
        <v>-631</v>
      </c>
      <c r="M15" s="4">
        <v>-631</v>
      </c>
      <c r="N15" s="4" t="s">
        <v>52</v>
      </c>
      <c r="O15" s="4" t="s">
        <v>31</v>
      </c>
      <c r="P15" s="4" t="s">
        <v>32</v>
      </c>
      <c r="Q15" s="4">
        <v>0</v>
      </c>
      <c r="R15" s="6">
        <v>44438</v>
      </c>
      <c r="S15" s="5">
        <v>44445</v>
      </c>
      <c r="T15" s="4" t="s">
        <v>33</v>
      </c>
      <c r="U15" s="4">
        <v>-631</v>
      </c>
      <c r="V15" s="4">
        <v>0</v>
      </c>
      <c r="W15" s="4">
        <v>0</v>
      </c>
      <c r="X15" s="4">
        <v>2236876</v>
      </c>
    </row>
    <row r="16" s="4" customFormat="1" spans="1:24">
      <c r="A16" s="4">
        <v>16176241897</v>
      </c>
      <c r="B16" s="4" t="s">
        <v>25</v>
      </c>
      <c r="C16" s="4" t="s">
        <v>26</v>
      </c>
      <c r="D16" s="4" t="s">
        <v>27</v>
      </c>
      <c r="E16" s="4" t="s">
        <v>53</v>
      </c>
      <c r="F16" s="5">
        <v>44441</v>
      </c>
      <c r="G16" s="5">
        <v>44444</v>
      </c>
      <c r="H16" s="4">
        <v>1</v>
      </c>
      <c r="I16" s="4">
        <v>3</v>
      </c>
      <c r="J16" s="4">
        <v>3</v>
      </c>
      <c r="K16" s="4" t="s">
        <v>29</v>
      </c>
      <c r="L16" s="4">
        <v>5574</v>
      </c>
      <c r="M16" s="4">
        <v>5574</v>
      </c>
      <c r="N16" s="4" t="s">
        <v>54</v>
      </c>
      <c r="O16" s="4" t="s">
        <v>31</v>
      </c>
      <c r="P16" s="4" t="s">
        <v>32</v>
      </c>
      <c r="Q16" s="4">
        <v>0</v>
      </c>
      <c r="R16" s="6">
        <v>44440</v>
      </c>
      <c r="S16" s="5">
        <v>44445</v>
      </c>
      <c r="T16" s="4" t="s">
        <v>33</v>
      </c>
      <c r="U16" s="4">
        <v>5574</v>
      </c>
      <c r="V16" s="4">
        <v>0</v>
      </c>
      <c r="W16" s="4">
        <v>0</v>
      </c>
      <c r="X16" s="4">
        <v>2238787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G40" sqref="G40"/>
    </sheetView>
  </sheetViews>
  <sheetFormatPr defaultColWidth="9" defaultRowHeight="13.5"/>
  <cols>
    <col min="1" max="1" width="14.1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4">
        <v>15587403927</v>
      </c>
      <c r="B2" s="5">
        <v>44442</v>
      </c>
      <c r="C2" s="5">
        <v>44443</v>
      </c>
      <c r="D2" s="4">
        <v>2382</v>
      </c>
      <c r="E2" s="4" t="str">
        <f>VLOOKUP(A2,HOP!A:L,12,0)</f>
        <v>2382.00</v>
      </c>
      <c r="F2" s="4" t="str">
        <f>VLOOKUP(A2,HOP!A:C,3,0)</f>
        <v>2164812</v>
      </c>
      <c r="G2" s="4">
        <f>D2-E2</f>
        <v>0</v>
      </c>
      <c r="H2" s="4" t="str">
        <f>$H$1&amp;F2</f>
        <v>，2164812</v>
      </c>
      <c r="I2" s="4" t="str">
        <f>VLOOKUP(A2,HOP!A:T,20,0)</f>
        <v>直采</v>
      </c>
    </row>
    <row r="3" s="4" customFormat="1" hidden="1" spans="1:9">
      <c r="A3" s="4">
        <v>15701359720</v>
      </c>
      <c r="B3" s="5">
        <v>44442</v>
      </c>
      <c r="C3" s="5">
        <v>44443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15996404625</v>
      </c>
      <c r="B4" s="5">
        <v>44437</v>
      </c>
      <c r="C4" s="5">
        <v>44439</v>
      </c>
      <c r="D4" s="4">
        <v>3905</v>
      </c>
      <c r="E4" s="4" t="str">
        <f>VLOOKUP(A4,HOP!A:L,12,0)</f>
        <v>3905.00</v>
      </c>
      <c r="F4" s="4" t="str">
        <f>VLOOKUP(A4,HOP!A:C,3,0)</f>
        <v>2215585</v>
      </c>
      <c r="G4" s="4">
        <f>D4-E4</f>
        <v>0</v>
      </c>
      <c r="H4" s="4" t="str">
        <f>$H$1&amp;F4</f>
        <v>，2215585</v>
      </c>
      <c r="I4" s="4" t="str">
        <f>VLOOKUP(A4,HOP!A:T,20,0)</f>
        <v>直采</v>
      </c>
    </row>
    <row r="5" s="4" customFormat="1" hidden="1" spans="1:9">
      <c r="A5" s="4">
        <v>16137844843</v>
      </c>
      <c r="B5" s="5">
        <v>44438</v>
      </c>
      <c r="C5" s="5">
        <v>44442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hidden="1" spans="1:9">
      <c r="A6" s="4">
        <v>16137957633</v>
      </c>
      <c r="B6" s="5">
        <v>44438</v>
      </c>
      <c r="C6" s="5">
        <v>44442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16150616097</v>
      </c>
      <c r="B7" s="5">
        <v>44437</v>
      </c>
      <c r="C7" s="5">
        <v>44439</v>
      </c>
      <c r="D7" s="4">
        <v>880</v>
      </c>
      <c r="E7" s="4" t="str">
        <f>VLOOKUP(A7,HOP!A:L,12,0)</f>
        <v>880.00</v>
      </c>
      <c r="F7" s="4" t="str">
        <f>VLOOKUP(A7,HOP!A:C,3,0)</f>
        <v>2235121</v>
      </c>
      <c r="G7" s="4">
        <f>D7-E7</f>
        <v>0</v>
      </c>
      <c r="H7" s="4" t="str">
        <f>$H$1&amp;F7</f>
        <v>，2235121</v>
      </c>
      <c r="I7" s="4" t="str">
        <f>VLOOKUP(A7,HOP!A:T,20,0)</f>
        <v>直采</v>
      </c>
    </row>
    <row r="8" s="4" customFormat="1" spans="1:9">
      <c r="A8" s="4">
        <v>16151572499</v>
      </c>
      <c r="B8" s="5">
        <v>44439</v>
      </c>
      <c r="C8" s="5">
        <v>44440</v>
      </c>
      <c r="D8" s="4">
        <v>618</v>
      </c>
      <c r="E8" s="4" t="str">
        <f>VLOOKUP(A8,HOP!A:L,12,0)</f>
        <v>618.00</v>
      </c>
      <c r="F8" s="4" t="str">
        <f>VLOOKUP(A8,HOP!A:C,3,0)</f>
        <v>2235354</v>
      </c>
      <c r="G8" s="4">
        <f>D8-E8</f>
        <v>0</v>
      </c>
      <c r="H8" s="4" t="str">
        <f>$H$1&amp;F8</f>
        <v>，2235354</v>
      </c>
      <c r="I8" s="4" t="str">
        <f>VLOOKUP(A8,HOP!A:T,20,0)</f>
        <v>直采</v>
      </c>
    </row>
    <row r="9" s="4" customFormat="1" spans="1:9">
      <c r="A9" s="4">
        <v>16152123294</v>
      </c>
      <c r="B9" s="5">
        <v>44441</v>
      </c>
      <c r="C9" s="5">
        <v>44443</v>
      </c>
      <c r="D9" s="4">
        <v>1262</v>
      </c>
      <c r="E9" s="4" t="str">
        <f>VLOOKUP(A9,HOP!A:L,12,0)</f>
        <v>1262.00</v>
      </c>
      <c r="F9" s="4" t="str">
        <f>VLOOKUP(A9,HOP!A:C,3,0)</f>
        <v>2235444</v>
      </c>
      <c r="G9" s="4">
        <f>D9-E9</f>
        <v>0</v>
      </c>
      <c r="H9" s="4" t="str">
        <f>$H$1&amp;F9</f>
        <v>，2235444</v>
      </c>
      <c r="I9" s="4" t="str">
        <f>VLOOKUP(A9,HOP!A:T,20,0)</f>
        <v>直采</v>
      </c>
    </row>
    <row r="10" s="4" customFormat="1" spans="1:9">
      <c r="A10" s="4">
        <v>16154023469</v>
      </c>
      <c r="B10" s="5">
        <v>44442</v>
      </c>
      <c r="C10" s="5">
        <v>44443</v>
      </c>
      <c r="D10" s="4">
        <v>1053</v>
      </c>
      <c r="E10" s="4" t="str">
        <f>VLOOKUP(A10,HOP!A:L,12,0)</f>
        <v>1053.00</v>
      </c>
      <c r="F10" s="4" t="str">
        <f>VLOOKUP(A10,HOP!A:C,3,0)</f>
        <v>2235844</v>
      </c>
      <c r="G10" s="4">
        <f>D10-E10</f>
        <v>0</v>
      </c>
      <c r="H10" s="4" t="str">
        <f>$H$1&amp;F10</f>
        <v>，2235844</v>
      </c>
      <c r="I10" s="4" t="str">
        <f>VLOOKUP(A10,HOP!A:T,20,0)</f>
        <v>直采</v>
      </c>
    </row>
    <row r="11" s="4" customFormat="1" hidden="1" spans="1:9">
      <c r="A11" s="4">
        <v>16163887598</v>
      </c>
      <c r="B11" s="5">
        <v>44442</v>
      </c>
      <c r="C11" s="5">
        <v>44443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16176241897</v>
      </c>
      <c r="B12" s="5">
        <v>44441</v>
      </c>
      <c r="C12" s="5">
        <v>44444</v>
      </c>
      <c r="D12" s="4">
        <v>5574</v>
      </c>
      <c r="E12" s="4" t="str">
        <f>VLOOKUP(A12,HOP!A:L,12,0)</f>
        <v>5574.00</v>
      </c>
      <c r="F12" s="4" t="str">
        <f>VLOOKUP(A12,HOP!A:C,3,0)</f>
        <v>2238787</v>
      </c>
      <c r="G12" s="4">
        <f>D12-E12</f>
        <v>0</v>
      </c>
      <c r="H12" s="4" t="str">
        <f>$H$1&amp;F12</f>
        <v>，2238787</v>
      </c>
      <c r="I12" s="4" t="str">
        <f>VLOOKUP(A12,HOP!A:T,20,0)</f>
        <v>直采</v>
      </c>
    </row>
    <row r="14" spans="4:4">
      <c r="D14" s="4">
        <f>SUM(D2:D13)</f>
        <v>15674</v>
      </c>
    </row>
    <row r="20" spans="1:1">
      <c r="A20" s="4" t="s">
        <v>56</v>
      </c>
    </row>
    <row r="21" spans="1:1">
      <c r="A21" s="4" t="s">
        <v>57</v>
      </c>
    </row>
    <row r="22" spans="1:1">
      <c r="A22" s="4" t="s">
        <v>58</v>
      </c>
    </row>
  </sheetData>
  <autoFilter ref="A1:XFD14">
    <filterColumn colId="3">
      <filters blank="1">
        <filter val="880"/>
        <filter val="1262"/>
        <filter val="2382"/>
        <filter val="1053"/>
        <filter val="5574"/>
        <filter val="15674"/>
        <filter val="3905"/>
        <filter val="6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16176241897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16154023469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82</v>
      </c>
      <c r="I3" s="1" t="s">
        <v>98</v>
      </c>
      <c r="J3" s="1" t="s">
        <v>84</v>
      </c>
      <c r="K3" s="1" t="s">
        <v>98</v>
      </c>
      <c r="L3" s="1" t="s">
        <v>98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99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16152123294</v>
      </c>
      <c r="B4" s="1" t="s">
        <v>92</v>
      </c>
      <c r="C4" s="1" t="s">
        <v>100</v>
      </c>
      <c r="D4" s="1" t="s">
        <v>101</v>
      </c>
      <c r="E4" s="1" t="s">
        <v>102</v>
      </c>
      <c r="F4" s="1" t="s">
        <v>80</v>
      </c>
      <c r="G4" s="1" t="s">
        <v>97</v>
      </c>
      <c r="H4" s="1" t="s">
        <v>82</v>
      </c>
      <c r="I4" s="1" t="s">
        <v>103</v>
      </c>
      <c r="J4" s="1" t="s">
        <v>84</v>
      </c>
      <c r="K4" s="1" t="s">
        <v>103</v>
      </c>
      <c r="L4" s="1" t="s">
        <v>103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104</v>
      </c>
      <c r="R4" s="1" t="s">
        <v>89</v>
      </c>
      <c r="S4" s="1" t="s">
        <v>90</v>
      </c>
      <c r="T4" s="1" t="s">
        <v>91</v>
      </c>
    </row>
    <row r="5" s="1" customFormat="1" spans="1:20">
      <c r="A5" s="3">
        <v>16151572499</v>
      </c>
      <c r="B5" s="1" t="s">
        <v>92</v>
      </c>
      <c r="C5" s="1" t="s">
        <v>105</v>
      </c>
      <c r="D5" s="1" t="s">
        <v>101</v>
      </c>
      <c r="E5" s="1" t="s">
        <v>106</v>
      </c>
      <c r="F5" s="1" t="s">
        <v>107</v>
      </c>
      <c r="G5" s="1" t="s">
        <v>76</v>
      </c>
      <c r="H5" s="1" t="s">
        <v>82</v>
      </c>
      <c r="I5" s="1" t="s">
        <v>108</v>
      </c>
      <c r="J5" s="1" t="s">
        <v>84</v>
      </c>
      <c r="K5" s="1" t="s">
        <v>108</v>
      </c>
      <c r="L5" s="1" t="s">
        <v>108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109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16150616097</v>
      </c>
      <c r="B6" s="1" t="s">
        <v>110</v>
      </c>
      <c r="C6" s="1" t="s">
        <v>111</v>
      </c>
      <c r="D6" s="1" t="s">
        <v>112</v>
      </c>
      <c r="E6" s="1" t="s">
        <v>113</v>
      </c>
      <c r="F6" s="1" t="s">
        <v>114</v>
      </c>
      <c r="G6" s="1" t="s">
        <v>107</v>
      </c>
      <c r="H6" s="1" t="s">
        <v>82</v>
      </c>
      <c r="I6" s="1" t="s">
        <v>115</v>
      </c>
      <c r="J6" s="1" t="s">
        <v>84</v>
      </c>
      <c r="K6" s="1" t="s">
        <v>115</v>
      </c>
      <c r="L6" s="1" t="s">
        <v>115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116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15996404625</v>
      </c>
      <c r="B7" s="1" t="s">
        <v>117</v>
      </c>
      <c r="C7" s="1" t="s">
        <v>118</v>
      </c>
      <c r="D7" s="1" t="s">
        <v>78</v>
      </c>
      <c r="E7" s="1" t="s">
        <v>119</v>
      </c>
      <c r="F7" s="1" t="s">
        <v>114</v>
      </c>
      <c r="G7" s="1" t="s">
        <v>107</v>
      </c>
      <c r="H7" s="1" t="s">
        <v>82</v>
      </c>
      <c r="I7" s="1" t="s">
        <v>120</v>
      </c>
      <c r="J7" s="1" t="s">
        <v>84</v>
      </c>
      <c r="K7" s="1" t="s">
        <v>120</v>
      </c>
      <c r="L7" s="1" t="s">
        <v>120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121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15587403927</v>
      </c>
      <c r="B8" s="1" t="s">
        <v>122</v>
      </c>
      <c r="C8" s="1" t="s">
        <v>123</v>
      </c>
      <c r="D8" s="1" t="s">
        <v>78</v>
      </c>
      <c r="E8" s="1" t="s">
        <v>124</v>
      </c>
      <c r="F8" s="1" t="s">
        <v>96</v>
      </c>
      <c r="G8" s="1" t="s">
        <v>97</v>
      </c>
      <c r="H8" s="1" t="s">
        <v>82</v>
      </c>
      <c r="I8" s="1" t="s">
        <v>125</v>
      </c>
      <c r="J8" s="1" t="s">
        <v>84</v>
      </c>
      <c r="K8" s="1" t="s">
        <v>125</v>
      </c>
      <c r="L8" s="1" t="s">
        <v>125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126</v>
      </c>
      <c r="R8" s="1" t="s">
        <v>89</v>
      </c>
      <c r="S8" s="1" t="s">
        <v>90</v>
      </c>
      <c r="T8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2021-09-06T01:59:55Z</dcterms:created>
  <dcterms:modified xsi:type="dcterms:W3CDTF">2021-09-06T02:03:49Z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8118497517834CB9AFED2EED78B17427</vt:lpwstr>
  </property>
  <property fmtid="{D5CDD505-2E9C-101B-9397-08002B2CF9AE}" pid="3" name="KSOProductBuildVer">
    <vt:lpwstr>2052-11.1.0.10503</vt:lpwstr>
  </property>
</Properties>
</file>