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对账!$1:$25</definedName>
  </definedNames>
  <calcPr calcId="144525"/>
</workbook>
</file>

<file path=xl/sharedStrings.xml><?xml version="1.0" encoding="utf-8"?>
<sst xmlns="http://schemas.openxmlformats.org/spreadsheetml/2006/main" count="641" uniqueCount="201">
  <si>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</si>
  <si>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</si>
  <si>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</si>
  <si>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</si>
  <si>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</si>
  <si>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</si>
  <si>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</si>
  <si>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</si>
  <si>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</si>
  <si>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</si>
  <si>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</si>
  <si>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</si>
  <si>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</si>
  <si>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</si>
  <si>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</si>
  <si>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</si>
  <si>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</si>
  <si>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</si>
  <si>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</si>
  <si>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</si>
  <si>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</si>
  <si>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</si>
  <si>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</si>
  <si>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</si>
  <si>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</si>
  <si>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</si>
  <si>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</si>
  <si>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[北京]锦江之星(北京后海店)(33635385)</t>
  </si>
  <si>
    <t>标准间B&lt;双人入住&gt;&lt;内宾&gt;&lt;预付&gt;&lt;双早&gt;</t>
  </si>
  <si>
    <t>CNY</t>
  </si>
  <si>
    <t>杨巍峰,李传学</t>
  </si>
  <si>
    <t>CA363210904CNY</t>
  </si>
  <si>
    <t>未提现</t>
  </si>
  <si>
    <t>携程开票</t>
  </si>
  <si>
    <t>[佛山]佛山碧桂园度假村(78172668)</t>
  </si>
  <si>
    <t>喜悦· 花园双床房&lt;双人入住&gt;&lt;双早&gt;</t>
  </si>
  <si>
    <t>黄细乖,黄庆美</t>
  </si>
  <si>
    <t>[英德]英德栖湖酒店(79099841)</t>
  </si>
  <si>
    <t>湖景大床房&lt;双人入住&gt;&lt;双早&gt;</t>
  </si>
  <si>
    <t>廖春霞</t>
  </si>
  <si>
    <t>[安顺]安顺豪生温泉度假酒店(77244103)</t>
  </si>
  <si>
    <t>观庭双床房&lt;双人入住&gt;&lt;中宾&gt;&lt;双早&gt;&lt;新酒店礼盒&gt;</t>
  </si>
  <si>
    <t>何博</t>
  </si>
  <si>
    <t>[东莞]东莞V+国际青年人才公寓(78283918)</t>
  </si>
  <si>
    <t>明亮一室大床房&lt;双人入住&gt;&lt;无早&gt;</t>
  </si>
  <si>
    <t>十八</t>
  </si>
  <si>
    <t>[琼海]椰风金隆酒店(琼海银海路旗舰店)(78177090)</t>
  </si>
  <si>
    <t>豪华大床房&lt;双人入住&gt;&lt;无早&gt;</t>
  </si>
  <si>
    <t>黎少芳</t>
  </si>
  <si>
    <t>[珠海]珠海横琴希尔顿花园酒店(68396777)</t>
  </si>
  <si>
    <t>标准双床房&lt;双人入住&gt;&lt;日历房套餐高价值&gt;&lt;双早&gt;&lt;新酒店礼盒&gt;</t>
  </si>
  <si>
    <t>林慧涓,骆司瀚</t>
  </si>
  <si>
    <t>CA363210905CNY</t>
  </si>
  <si>
    <t>取消</t>
  </si>
  <si>
    <t>林慧涓</t>
  </si>
  <si>
    <t>骆骥之</t>
  </si>
  <si>
    <t>骆璐</t>
  </si>
  <si>
    <t>轻奢大床房&lt;双人入住&gt;&lt;中宾&gt;&lt;双早&gt;&lt;新酒店礼盒&gt;</t>
  </si>
  <si>
    <t>徐菱</t>
  </si>
  <si>
    <t>宋霞</t>
  </si>
  <si>
    <t>[梅州]梅州麓湖山酒店(67856423)</t>
  </si>
  <si>
    <t>公寓标准双人房&lt;双人入住&gt;&lt;内宾&gt;&lt;预付&gt;&lt;双早&gt;&lt;新酒店礼盒&gt;</t>
  </si>
  <si>
    <t>陈思骏,陈勇辉</t>
  </si>
  <si>
    <t>CA363210906CNY</t>
  </si>
  <si>
    <t>[英德]英德璞驿酒店(78195620)</t>
  </si>
  <si>
    <t>峰云奢享套房&lt;特惠&gt;&lt;双人入住&gt;&lt;双早&gt;</t>
  </si>
  <si>
    <t>陈琦,陈琦</t>
  </si>
  <si>
    <t>[香港]香港俪凯酒店(Le Prabelle Hotel)(10108824)</t>
  </si>
  <si>
    <t>豪華房 (大床)&lt;内宾&gt;&lt;双人入住&gt;&lt;预付&gt;&lt;无早&gt;</t>
  </si>
  <si>
    <t>wang/hongmei</t>
  </si>
  <si>
    <t>公寓标准大床房&lt;双人入住&gt;&lt;内宾&gt;&lt;预付&gt;&lt;双早&gt;&lt;新酒店礼盒&gt;</t>
  </si>
  <si>
    <t>曾美宏</t>
  </si>
  <si>
    <t>[三亚]三亚凤凰岛度假酒店(79101686)</t>
  </si>
  <si>
    <t>豪华海景开放式小套房&lt;特惠专享&gt;&lt;双人入住&gt;&lt;双早&gt;</t>
  </si>
  <si>
    <t>王晓旭</t>
  </si>
  <si>
    <t>[晋中]如家商旅酒店（晋中榆次新建北路印象城店）(79867593)</t>
  </si>
  <si>
    <t>商旅高级商务房&lt;大床&gt;&lt;双人入住&gt;&lt;无早&gt;</t>
  </si>
  <si>
    <t>张连旭</t>
  </si>
  <si>
    <t>[梅州]梅州英思廷酒店(78507419)</t>
  </si>
  <si>
    <t>廷逸双床房&lt;双床&gt;&lt;双人入住&gt;&lt;内宾&gt;&lt;双早&gt;</t>
  </si>
  <si>
    <t>邓扬帆</t>
  </si>
  <si>
    <t>[英德]英德石头酒店(78167352)</t>
  </si>
  <si>
    <t>独栋私家泡池双床房&lt;双人入住&gt;&lt;双早&gt;</t>
  </si>
  <si>
    <t>林俊明</t>
  </si>
  <si>
    <t>[贵阳]贵阳溪山里酒店(77243456)</t>
  </si>
  <si>
    <t>高级大床房&lt;双人入住&gt;&lt;中宾&gt;&lt;双早&gt;</t>
  </si>
  <si>
    <t>王荣钢</t>
  </si>
  <si>
    <t>高级精致房&lt;双人入住&gt;&lt;中宾&gt;&lt;双早&gt;</t>
  </si>
  <si>
    <t>蒙高飞</t>
  </si>
  <si>
    <t>，</t>
  </si>
  <si>
    <t>A210906092604481</t>
  </si>
  <si>
    <t>A210906092651481</t>
  </si>
  <si>
    <t>A210906092728481</t>
  </si>
  <si>
    <t>CNY / HKD 当前参考汇率: 1.206465414</t>
  </si>
  <si>
    <t>总计：11749.17 CNY/
14174.97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</si>
  <si>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</si>
  <si>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</si>
  <si>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</si>
  <si>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</si>
  <si>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</si>
  <si>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</si>
  <si>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</si>
  <si>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</si>
  <si>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</si>
  <si>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</si>
  <si>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</si>
  <si>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</si>
  <si>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</si>
  <si>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</si>
  <si>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</si>
  <si>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</si>
  <si>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</si>
  <si>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2021-08-21</t>
  </si>
  <si>
    <t>2229203</t>
  </si>
  <si>
    <t>贵阳溪山里酒店</t>
  </si>
  <si>
    <t>2021-08-22</t>
  </si>
  <si>
    <t>退房日周结</t>
  </si>
  <si>
    <t>520.20</t>
  </si>
  <si>
    <t>RMB</t>
  </si>
  <si>
    <t>0</t>
  </si>
  <si>
    <t>0.00</t>
  </si>
  <si>
    <t>携程国内直连(DD)</t>
  </si>
  <si>
    <t>2021-08-21 20:42:19</t>
  </si>
  <si>
    <t>否</t>
  </si>
  <si>
    <t>汇智国际旅游发展有限公司</t>
  </si>
  <si>
    <t>直采</t>
  </si>
  <si>
    <t>2229055</t>
  </si>
  <si>
    <t>石头酒店</t>
  </si>
  <si>
    <t>422.00</t>
  </si>
  <si>
    <t>2021-08-21 17:45:15</t>
  </si>
  <si>
    <t>2229017</t>
  </si>
  <si>
    <t>梅州英思廷酒店</t>
  </si>
  <si>
    <t>247.86</t>
  </si>
  <si>
    <t>2021-08-21 16:50:26</t>
  </si>
  <si>
    <t>2228917</t>
  </si>
  <si>
    <t>如家商旅酒店(晋中榆次新建北路印象城店)</t>
  </si>
  <si>
    <t>175.00</t>
  </si>
  <si>
    <t>2021-08-21 16:41:14</t>
  </si>
  <si>
    <t>2228791</t>
  </si>
  <si>
    <t>三亚凤凰岛度假酒店</t>
  </si>
  <si>
    <t>950.00</t>
  </si>
  <si>
    <t>2021-08-21 13:00:30</t>
  </si>
  <si>
    <t>2021-08-20</t>
  </si>
  <si>
    <t>2228405</t>
  </si>
  <si>
    <t>梅州麓湖山酒店</t>
  </si>
  <si>
    <t>295.80</t>
  </si>
  <si>
    <t>2021-08-20 21:04:45</t>
  </si>
  <si>
    <t>Saas酒店</t>
  </si>
  <si>
    <t>2228109</t>
  </si>
  <si>
    <t>香港俪凯酒店</t>
  </si>
  <si>
    <t>wang hongmei</t>
  </si>
  <si>
    <t>443.07</t>
  </si>
  <si>
    <t>2021-08-20 14:40:44</t>
  </si>
  <si>
    <t>直连</t>
  </si>
  <si>
    <t>2227781</t>
  </si>
  <si>
    <t>安顺豪生温泉度假酒店</t>
  </si>
  <si>
    <t>491.64</t>
  </si>
  <si>
    <t>2021-08-20 02:37:32</t>
  </si>
  <si>
    <t>2021-08-19</t>
  </si>
  <si>
    <t>2227700</t>
  </si>
  <si>
    <t>椰风金隆酒店(琼海银海路旗舰店)</t>
  </si>
  <si>
    <t>238.00</t>
  </si>
  <si>
    <t>2021-08-19 22:57:50</t>
  </si>
  <si>
    <t>2227263</t>
  </si>
  <si>
    <t>东莞V+国际青年人才公寓</t>
  </si>
  <si>
    <t>91.80</t>
  </si>
  <si>
    <t>2021-08-19 14:19:16</t>
  </si>
  <si>
    <t>2227220</t>
  </si>
  <si>
    <t>983.28</t>
  </si>
  <si>
    <t>2021-08-19 13:35:24</t>
  </si>
  <si>
    <t>2227142</t>
  </si>
  <si>
    <t>477.36</t>
  </si>
  <si>
    <t>2021-08-19 12:08:56</t>
  </si>
  <si>
    <t>2227059</t>
  </si>
  <si>
    <t>英德栖湖酒店</t>
  </si>
  <si>
    <t>415.00</t>
  </si>
  <si>
    <t>2021-08-19 12:55:02</t>
  </si>
  <si>
    <t>2021-08-18</t>
  </si>
  <si>
    <t>2226872</t>
  </si>
  <si>
    <t>佛山碧桂园度假村</t>
  </si>
  <si>
    <t>704.00</t>
  </si>
  <si>
    <t>2021-08-19 09:20:44</t>
  </si>
  <si>
    <t>2226257</t>
  </si>
  <si>
    <t>英德璞驿酒店</t>
  </si>
  <si>
    <t>680.00</t>
  </si>
  <si>
    <t>2021-08-18 10:07:04</t>
  </si>
  <si>
    <t>2226226</t>
  </si>
  <si>
    <t>612.00</t>
  </si>
  <si>
    <t>2021-08-18 08:50:34</t>
  </si>
  <si>
    <t>2021-08-13</t>
  </si>
  <si>
    <t>2222533</t>
  </si>
  <si>
    <t>锦江之星(北京后海店)</t>
  </si>
  <si>
    <t>2021-08-17</t>
  </si>
  <si>
    <t>2942.16</t>
  </si>
  <si>
    <t>2021-08-13 12:33:42</t>
  </si>
  <si>
    <t>2222432</t>
  </si>
  <si>
    <t>珠海横琴希尔顿花园酒店</t>
  </si>
  <si>
    <t>530.00</t>
  </si>
  <si>
    <t>2021-08-13 11:57:12</t>
  </si>
  <si>
    <t>2222429</t>
  </si>
  <si>
    <t>2021-08-13 11:55:01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</si>
</sst>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4" borderId="1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7" fillId="21" borderId="6" applyNumberFormat="0" applyAlignment="0" applyProtection="0">
      <alignment vertical="center"/>
    </xf>
    <xf numFmtId="0" fontId="18" fillId="21" borderId="3" applyNumberFormat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16059842714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44425</v>
      </c>
      <c r="G2" s="5">
        <v>44428</v>
      </c>
      <c r="H2" s="4">
        <v>2</v>
      </c>
      <c r="I2" s="4">
        <v>3</v>
      </c>
      <c r="J2" s="4">
        <v>6</v>
      </c>
      <c r="K2" s="4" t="s">
        <v>29</v>
      </c>
      <c r="L2" s="4">
        <v>2942.16</v>
      </c>
      <c r="M2" s="4">
        <v>2942.16</v>
      </c>
      <c r="N2" s="4" t="s">
        <v>30</v>
      </c>
      <c r="O2" s="4" t="s">
        <v>31</v>
      </c>
      <c r="P2" s="4" t="s">
        <v>32</v>
      </c>
      <c r="Q2" s="4">
        <v>0</v>
      </c>
      <c r="R2" s="6">
        <v>44421</v>
      </c>
      <c r="S2" s="5">
        <v>44443</v>
      </c>
      <c r="T2" s="4" t="s">
        <v>33</v>
      </c>
      <c r="U2" s="4">
        <v>2942.16</v>
      </c>
      <c r="V2" s="4">
        <v>0</v>
      </c>
      <c r="W2" s="4">
        <v>0</v>
      </c>
      <c r="X2" s="4">
        <v>2222533</v>
      </c>
    </row>
    <row r="3" s="4" customFormat="1" spans="1:24">
      <c r="A3" s="4">
        <v>16091371435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44427</v>
      </c>
      <c r="G3" s="5">
        <v>44428</v>
      </c>
      <c r="H3" s="4">
        <v>2</v>
      </c>
      <c r="I3" s="4">
        <v>1</v>
      </c>
      <c r="J3" s="4">
        <v>2</v>
      </c>
      <c r="K3" s="4" t="s">
        <v>29</v>
      </c>
      <c r="L3" s="4">
        <v>704</v>
      </c>
      <c r="M3" s="4">
        <v>704</v>
      </c>
      <c r="N3" s="4" t="s">
        <v>36</v>
      </c>
      <c r="O3" s="4" t="s">
        <v>31</v>
      </c>
      <c r="P3" s="4" t="s">
        <v>32</v>
      </c>
      <c r="Q3" s="4">
        <v>0</v>
      </c>
      <c r="R3" s="6">
        <v>44426</v>
      </c>
      <c r="S3" s="5">
        <v>44443</v>
      </c>
      <c r="T3" s="4" t="s">
        <v>33</v>
      </c>
      <c r="U3" s="4">
        <v>704</v>
      </c>
      <c r="V3" s="4">
        <v>0</v>
      </c>
      <c r="W3" s="4">
        <v>0</v>
      </c>
      <c r="X3" s="4">
        <v>2226872</v>
      </c>
    </row>
    <row r="4" s="4" customFormat="1" spans="1:24">
      <c r="A4" s="4">
        <v>16095733634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44427</v>
      </c>
      <c r="G4" s="5">
        <v>44428</v>
      </c>
      <c r="H4" s="4">
        <v>1</v>
      </c>
      <c r="I4" s="4">
        <v>1</v>
      </c>
      <c r="J4" s="4">
        <v>1</v>
      </c>
      <c r="K4" s="4" t="s">
        <v>29</v>
      </c>
      <c r="L4" s="4">
        <v>415</v>
      </c>
      <c r="M4" s="4">
        <v>415</v>
      </c>
      <c r="N4" s="4" t="s">
        <v>39</v>
      </c>
      <c r="O4" s="4" t="s">
        <v>31</v>
      </c>
      <c r="P4" s="4" t="s">
        <v>32</v>
      </c>
      <c r="Q4" s="4">
        <v>0</v>
      </c>
      <c r="R4" s="6">
        <v>44427</v>
      </c>
      <c r="S4" s="5">
        <v>44443</v>
      </c>
      <c r="T4" s="4" t="s">
        <v>33</v>
      </c>
      <c r="U4" s="4">
        <v>415</v>
      </c>
      <c r="V4" s="4">
        <v>0</v>
      </c>
      <c r="W4" s="4">
        <v>0</v>
      </c>
      <c r="X4" s="4">
        <v>2227059</v>
      </c>
    </row>
    <row r="5" s="4" customFormat="1" spans="1:24">
      <c r="A5" s="4">
        <v>16096507037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44427</v>
      </c>
      <c r="G5" s="5">
        <v>44428</v>
      </c>
      <c r="H5" s="4">
        <v>1</v>
      </c>
      <c r="I5" s="4">
        <v>1</v>
      </c>
      <c r="J5" s="4">
        <v>1</v>
      </c>
      <c r="K5" s="4" t="s">
        <v>29</v>
      </c>
      <c r="L5" s="4">
        <v>477.36</v>
      </c>
      <c r="M5" s="4">
        <v>477.36</v>
      </c>
      <c r="N5" s="4" t="s">
        <v>42</v>
      </c>
      <c r="O5" s="4" t="s">
        <v>31</v>
      </c>
      <c r="P5" s="4" t="s">
        <v>32</v>
      </c>
      <c r="Q5" s="4">
        <v>0</v>
      </c>
      <c r="R5" s="6">
        <v>44427</v>
      </c>
      <c r="S5" s="5">
        <v>44443</v>
      </c>
      <c r="T5" s="4" t="s">
        <v>33</v>
      </c>
      <c r="U5" s="4">
        <v>477.36</v>
      </c>
      <c r="V5" s="4">
        <v>0</v>
      </c>
      <c r="W5" s="4">
        <v>0</v>
      </c>
      <c r="X5" s="4">
        <v>2227142</v>
      </c>
    </row>
    <row r="6" s="4" customFormat="1" spans="1:24">
      <c r="A6" s="4">
        <v>16097140202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44427</v>
      </c>
      <c r="G6" s="5">
        <v>44428</v>
      </c>
      <c r="H6" s="4">
        <v>1</v>
      </c>
      <c r="I6" s="4">
        <v>1</v>
      </c>
      <c r="J6" s="4">
        <v>1</v>
      </c>
      <c r="K6" s="4" t="s">
        <v>29</v>
      </c>
      <c r="L6" s="4">
        <v>91.8</v>
      </c>
      <c r="M6" s="4">
        <v>91.8</v>
      </c>
      <c r="N6" s="4" t="s">
        <v>45</v>
      </c>
      <c r="O6" s="4" t="s">
        <v>31</v>
      </c>
      <c r="P6" s="4" t="s">
        <v>32</v>
      </c>
      <c r="Q6" s="4">
        <v>0</v>
      </c>
      <c r="R6" s="6">
        <v>44427</v>
      </c>
      <c r="S6" s="5">
        <v>44443</v>
      </c>
      <c r="T6" s="4" t="s">
        <v>33</v>
      </c>
      <c r="U6" s="4">
        <v>91.8</v>
      </c>
      <c r="V6" s="4">
        <v>0</v>
      </c>
      <c r="W6" s="4">
        <v>0</v>
      </c>
      <c r="X6" s="4">
        <v>2227263</v>
      </c>
    </row>
    <row r="7" s="4" customFormat="1" spans="1:24">
      <c r="A7" s="4">
        <v>16099107222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44427</v>
      </c>
      <c r="G7" s="5">
        <v>44428</v>
      </c>
      <c r="H7" s="4">
        <v>1</v>
      </c>
      <c r="I7" s="4">
        <v>1</v>
      </c>
      <c r="J7" s="4">
        <v>1</v>
      </c>
      <c r="K7" s="4" t="s">
        <v>29</v>
      </c>
      <c r="L7" s="4">
        <v>238</v>
      </c>
      <c r="M7" s="4">
        <v>238</v>
      </c>
      <c r="N7" s="4" t="s">
        <v>48</v>
      </c>
      <c r="O7" s="4" t="s">
        <v>31</v>
      </c>
      <c r="P7" s="4" t="s">
        <v>32</v>
      </c>
      <c r="Q7" s="4">
        <v>0</v>
      </c>
      <c r="R7" s="6">
        <v>44427</v>
      </c>
      <c r="S7" s="5">
        <v>44443</v>
      </c>
      <c r="T7" s="4" t="s">
        <v>33</v>
      </c>
      <c r="U7" s="4">
        <v>238</v>
      </c>
      <c r="V7" s="4">
        <v>0</v>
      </c>
      <c r="W7" s="4">
        <v>0</v>
      </c>
      <c r="X7" s="4">
        <v>2227700</v>
      </c>
    </row>
    <row r="8" s="4" customFormat="1" spans="1:24">
      <c r="A8" s="4">
        <v>16059431874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44428</v>
      </c>
      <c r="G8" s="5">
        <v>44429</v>
      </c>
      <c r="H8" s="4">
        <v>2</v>
      </c>
      <c r="I8" s="4">
        <v>1</v>
      </c>
      <c r="J8" s="4">
        <v>2</v>
      </c>
      <c r="K8" s="4" t="s">
        <v>29</v>
      </c>
      <c r="L8" s="4">
        <v>1060</v>
      </c>
      <c r="M8" s="4">
        <v>1060</v>
      </c>
      <c r="N8" s="4" t="s">
        <v>51</v>
      </c>
      <c r="O8" s="4" t="s">
        <v>52</v>
      </c>
      <c r="P8" s="4" t="s">
        <v>32</v>
      </c>
      <c r="Q8" s="4">
        <v>0</v>
      </c>
      <c r="R8" s="6">
        <v>44421</v>
      </c>
      <c r="S8" s="5">
        <v>44444</v>
      </c>
      <c r="T8" s="4" t="s">
        <v>33</v>
      </c>
      <c r="U8" s="4">
        <v>1060</v>
      </c>
      <c r="V8" s="4">
        <v>0</v>
      </c>
      <c r="W8" s="4">
        <v>0</v>
      </c>
      <c r="X8" s="4">
        <v>2222419</v>
      </c>
    </row>
    <row r="9" s="4" customFormat="1" spans="1:24">
      <c r="A9" s="4">
        <v>16059431874</v>
      </c>
      <c r="B9" s="4" t="s">
        <v>25</v>
      </c>
      <c r="C9" s="4" t="s">
        <v>53</v>
      </c>
      <c r="D9" s="4" t="s">
        <v>49</v>
      </c>
      <c r="E9" s="4" t="s">
        <v>50</v>
      </c>
      <c r="F9" s="5">
        <v>44428</v>
      </c>
      <c r="G9" s="5">
        <v>44429</v>
      </c>
      <c r="H9" s="4">
        <v>2</v>
      </c>
      <c r="I9" s="4">
        <v>1</v>
      </c>
      <c r="J9" s="4">
        <v>2</v>
      </c>
      <c r="K9" s="4" t="s">
        <v>29</v>
      </c>
      <c r="L9" s="4">
        <v>-1060</v>
      </c>
      <c r="M9" s="4">
        <v>-1060</v>
      </c>
      <c r="N9" s="4" t="s">
        <v>51</v>
      </c>
      <c r="O9" s="4" t="s">
        <v>52</v>
      </c>
      <c r="P9" s="4" t="s">
        <v>32</v>
      </c>
      <c r="Q9" s="4">
        <v>0</v>
      </c>
      <c r="R9" s="6">
        <v>44421</v>
      </c>
      <c r="S9" s="5">
        <v>44444</v>
      </c>
      <c r="T9" s="4" t="s">
        <v>33</v>
      </c>
      <c r="U9" s="4">
        <v>-1060</v>
      </c>
      <c r="V9" s="4">
        <v>0</v>
      </c>
      <c r="W9" s="4">
        <v>0</v>
      </c>
      <c r="X9" s="4">
        <v>2222419</v>
      </c>
    </row>
    <row r="10" s="4" customFormat="1" spans="1:24">
      <c r="A10" s="4">
        <v>16059465172</v>
      </c>
      <c r="B10" s="4" t="s">
        <v>25</v>
      </c>
      <c r="C10" s="4" t="s">
        <v>26</v>
      </c>
      <c r="D10" s="4" t="s">
        <v>49</v>
      </c>
      <c r="E10" s="4" t="s">
        <v>50</v>
      </c>
      <c r="F10" s="5">
        <v>44428</v>
      </c>
      <c r="G10" s="5">
        <v>44429</v>
      </c>
      <c r="H10" s="4">
        <v>1</v>
      </c>
      <c r="I10" s="4">
        <v>1</v>
      </c>
      <c r="J10" s="4">
        <v>1</v>
      </c>
      <c r="K10" s="4" t="s">
        <v>29</v>
      </c>
      <c r="L10" s="4">
        <v>530</v>
      </c>
      <c r="M10" s="4">
        <v>530</v>
      </c>
      <c r="N10" s="4" t="s">
        <v>54</v>
      </c>
      <c r="O10" s="4" t="s">
        <v>52</v>
      </c>
      <c r="P10" s="4" t="s">
        <v>32</v>
      </c>
      <c r="Q10" s="4">
        <v>0</v>
      </c>
      <c r="R10" s="6">
        <v>44421</v>
      </c>
      <c r="S10" s="5">
        <v>44444</v>
      </c>
      <c r="T10" s="4" t="s">
        <v>33</v>
      </c>
      <c r="U10" s="4">
        <v>530</v>
      </c>
      <c r="V10" s="4">
        <v>0</v>
      </c>
      <c r="W10" s="4">
        <v>0</v>
      </c>
      <c r="X10" s="4">
        <v>2222429</v>
      </c>
    </row>
    <row r="11" s="4" customFormat="1" spans="1:24">
      <c r="A11" s="4">
        <v>16059468608</v>
      </c>
      <c r="B11" s="4" t="s">
        <v>25</v>
      </c>
      <c r="C11" s="4" t="s">
        <v>26</v>
      </c>
      <c r="D11" s="4" t="s">
        <v>49</v>
      </c>
      <c r="E11" s="4" t="s">
        <v>50</v>
      </c>
      <c r="F11" s="5">
        <v>44428</v>
      </c>
      <c r="G11" s="5">
        <v>44429</v>
      </c>
      <c r="H11" s="4">
        <v>1</v>
      </c>
      <c r="I11" s="4">
        <v>1</v>
      </c>
      <c r="J11" s="4">
        <v>1</v>
      </c>
      <c r="K11" s="4" t="s">
        <v>29</v>
      </c>
      <c r="L11" s="4">
        <v>530</v>
      </c>
      <c r="M11" s="4">
        <v>530</v>
      </c>
      <c r="N11" s="4" t="s">
        <v>55</v>
      </c>
      <c r="O11" s="4" t="s">
        <v>52</v>
      </c>
      <c r="P11" s="4" t="s">
        <v>32</v>
      </c>
      <c r="Q11" s="4">
        <v>0</v>
      </c>
      <c r="R11" s="6">
        <v>44421</v>
      </c>
      <c r="S11" s="5">
        <v>44444</v>
      </c>
      <c r="T11" s="4" t="s">
        <v>33</v>
      </c>
      <c r="U11" s="4">
        <v>530</v>
      </c>
      <c r="V11" s="4">
        <v>0</v>
      </c>
      <c r="W11" s="4">
        <v>0</v>
      </c>
      <c r="X11" s="4">
        <v>2222430</v>
      </c>
    </row>
    <row r="12" s="4" customFormat="1" spans="1:24">
      <c r="A12" s="4">
        <v>16059468608</v>
      </c>
      <c r="B12" s="4" t="s">
        <v>25</v>
      </c>
      <c r="C12" s="4" t="s">
        <v>53</v>
      </c>
      <c r="D12" s="4" t="s">
        <v>49</v>
      </c>
      <c r="E12" s="4" t="s">
        <v>50</v>
      </c>
      <c r="F12" s="5">
        <v>44428</v>
      </c>
      <c r="G12" s="5">
        <v>44429</v>
      </c>
      <c r="H12" s="4">
        <v>1</v>
      </c>
      <c r="I12" s="4">
        <v>1</v>
      </c>
      <c r="J12" s="4">
        <v>1</v>
      </c>
      <c r="K12" s="4" t="s">
        <v>29</v>
      </c>
      <c r="L12" s="4">
        <v>-530</v>
      </c>
      <c r="M12" s="4">
        <v>-530</v>
      </c>
      <c r="N12" s="4" t="s">
        <v>55</v>
      </c>
      <c r="O12" s="4" t="s">
        <v>52</v>
      </c>
      <c r="P12" s="4" t="s">
        <v>32</v>
      </c>
      <c r="Q12" s="4">
        <v>0</v>
      </c>
      <c r="R12" s="6">
        <v>44421</v>
      </c>
      <c r="S12" s="5">
        <v>44444</v>
      </c>
      <c r="T12" s="4" t="s">
        <v>33</v>
      </c>
      <c r="U12" s="4">
        <v>-530</v>
      </c>
      <c r="V12" s="4">
        <v>0</v>
      </c>
      <c r="W12" s="4">
        <v>0</v>
      </c>
      <c r="X12" s="4">
        <v>2222430</v>
      </c>
    </row>
    <row r="13" s="4" customFormat="1" spans="1:24">
      <c r="A13" s="4">
        <v>16059477618</v>
      </c>
      <c r="B13" s="4" t="s">
        <v>25</v>
      </c>
      <c r="C13" s="4" t="s">
        <v>26</v>
      </c>
      <c r="D13" s="4" t="s">
        <v>49</v>
      </c>
      <c r="E13" s="4" t="s">
        <v>50</v>
      </c>
      <c r="F13" s="5">
        <v>44428</v>
      </c>
      <c r="G13" s="5">
        <v>44429</v>
      </c>
      <c r="H13" s="4">
        <v>1</v>
      </c>
      <c r="I13" s="4">
        <v>1</v>
      </c>
      <c r="J13" s="4">
        <v>1</v>
      </c>
      <c r="K13" s="4" t="s">
        <v>29</v>
      </c>
      <c r="L13" s="4">
        <v>530</v>
      </c>
      <c r="M13" s="4">
        <v>530</v>
      </c>
      <c r="N13" s="4" t="s">
        <v>56</v>
      </c>
      <c r="O13" s="4" t="s">
        <v>52</v>
      </c>
      <c r="P13" s="4" t="s">
        <v>32</v>
      </c>
      <c r="Q13" s="4">
        <v>0</v>
      </c>
      <c r="R13" s="6">
        <v>44421</v>
      </c>
      <c r="S13" s="5">
        <v>44444</v>
      </c>
      <c r="T13" s="4" t="s">
        <v>33</v>
      </c>
      <c r="U13" s="4">
        <v>530</v>
      </c>
      <c r="V13" s="4">
        <v>0</v>
      </c>
      <c r="W13" s="4">
        <v>0</v>
      </c>
      <c r="X13" s="4">
        <v>2222432</v>
      </c>
    </row>
    <row r="14" s="4" customFormat="1" spans="1:24">
      <c r="A14" s="4">
        <v>16096996970</v>
      </c>
      <c r="B14" s="4" t="s">
        <v>25</v>
      </c>
      <c r="C14" s="4" t="s">
        <v>26</v>
      </c>
      <c r="D14" s="4" t="s">
        <v>40</v>
      </c>
      <c r="E14" s="4" t="s">
        <v>57</v>
      </c>
      <c r="F14" s="5">
        <v>44427</v>
      </c>
      <c r="G14" s="5">
        <v>44429</v>
      </c>
      <c r="H14" s="4">
        <v>1</v>
      </c>
      <c r="I14" s="4">
        <v>2</v>
      </c>
      <c r="J14" s="4">
        <v>2</v>
      </c>
      <c r="K14" s="4" t="s">
        <v>29</v>
      </c>
      <c r="L14" s="4">
        <v>983.28</v>
      </c>
      <c r="M14" s="4">
        <v>983.28</v>
      </c>
      <c r="N14" s="4" t="s">
        <v>58</v>
      </c>
      <c r="O14" s="4" t="s">
        <v>52</v>
      </c>
      <c r="P14" s="4" t="s">
        <v>32</v>
      </c>
      <c r="Q14" s="4">
        <v>0</v>
      </c>
      <c r="R14" s="6">
        <v>44427</v>
      </c>
      <c r="S14" s="5">
        <v>44444</v>
      </c>
      <c r="T14" s="4" t="s">
        <v>33</v>
      </c>
      <c r="U14" s="4">
        <v>983.28</v>
      </c>
      <c r="V14" s="4">
        <v>0</v>
      </c>
      <c r="W14" s="4">
        <v>0</v>
      </c>
      <c r="X14" s="4">
        <v>2227220</v>
      </c>
    </row>
    <row r="15" s="4" customFormat="1" spans="1:24">
      <c r="A15" s="4">
        <v>16099556164</v>
      </c>
      <c r="B15" s="4" t="s">
        <v>25</v>
      </c>
      <c r="C15" s="4" t="s">
        <v>26</v>
      </c>
      <c r="D15" s="4" t="s">
        <v>40</v>
      </c>
      <c r="E15" s="4" t="s">
        <v>57</v>
      </c>
      <c r="F15" s="5">
        <v>44428</v>
      </c>
      <c r="G15" s="5">
        <v>44429</v>
      </c>
      <c r="H15" s="4">
        <v>1</v>
      </c>
      <c r="I15" s="4">
        <v>1</v>
      </c>
      <c r="J15" s="4">
        <v>1</v>
      </c>
      <c r="K15" s="4" t="s">
        <v>29</v>
      </c>
      <c r="L15" s="4">
        <v>491.64</v>
      </c>
      <c r="M15" s="4">
        <v>491.64</v>
      </c>
      <c r="N15" s="4" t="s">
        <v>59</v>
      </c>
      <c r="O15" s="4" t="s">
        <v>52</v>
      </c>
      <c r="P15" s="4" t="s">
        <v>32</v>
      </c>
      <c r="Q15" s="4">
        <v>0</v>
      </c>
      <c r="R15" s="6">
        <v>44428</v>
      </c>
      <c r="S15" s="5">
        <v>44444</v>
      </c>
      <c r="T15" s="4" t="s">
        <v>33</v>
      </c>
      <c r="U15" s="4">
        <v>491.64</v>
      </c>
      <c r="V15" s="4">
        <v>0</v>
      </c>
      <c r="W15" s="4">
        <v>0</v>
      </c>
      <c r="X15" s="4">
        <v>2227781</v>
      </c>
    </row>
    <row r="16" s="4" customFormat="1" spans="1:24">
      <c r="A16" s="4">
        <v>16088202872</v>
      </c>
      <c r="B16" s="4" t="s">
        <v>25</v>
      </c>
      <c r="C16" s="4" t="s">
        <v>26</v>
      </c>
      <c r="D16" s="4" t="s">
        <v>60</v>
      </c>
      <c r="E16" s="4" t="s">
        <v>61</v>
      </c>
      <c r="F16" s="5">
        <v>44429</v>
      </c>
      <c r="G16" s="5">
        <v>44430</v>
      </c>
      <c r="H16" s="4">
        <v>2</v>
      </c>
      <c r="I16" s="4">
        <v>1</v>
      </c>
      <c r="J16" s="4">
        <v>2</v>
      </c>
      <c r="K16" s="4" t="s">
        <v>29</v>
      </c>
      <c r="L16" s="4">
        <v>612</v>
      </c>
      <c r="M16" s="4">
        <v>612</v>
      </c>
      <c r="N16" s="4" t="s">
        <v>62</v>
      </c>
      <c r="O16" s="4" t="s">
        <v>63</v>
      </c>
      <c r="P16" s="4" t="s">
        <v>32</v>
      </c>
      <c r="Q16" s="4">
        <v>0</v>
      </c>
      <c r="R16" s="6">
        <v>44426</v>
      </c>
      <c r="S16" s="5">
        <v>44445</v>
      </c>
      <c r="T16" s="4" t="s">
        <v>33</v>
      </c>
      <c r="U16" s="4">
        <v>612</v>
      </c>
      <c r="V16" s="4">
        <v>0</v>
      </c>
      <c r="W16" s="4">
        <v>0</v>
      </c>
      <c r="X16" s="4">
        <v>2226226</v>
      </c>
    </row>
    <row r="17" s="4" customFormat="1" spans="1:23">
      <c r="A17" s="4">
        <v>16088332139</v>
      </c>
      <c r="B17" s="4" t="s">
        <v>25</v>
      </c>
      <c r="C17" s="4" t="s">
        <v>26</v>
      </c>
      <c r="D17" s="4" t="s">
        <v>64</v>
      </c>
      <c r="E17" s="4" t="s">
        <v>65</v>
      </c>
      <c r="F17" s="5">
        <v>44429</v>
      </c>
      <c r="G17" s="5">
        <v>44430</v>
      </c>
      <c r="H17" s="4">
        <v>1</v>
      </c>
      <c r="I17" s="4">
        <v>1</v>
      </c>
      <c r="J17" s="4">
        <v>1</v>
      </c>
      <c r="K17" s="4" t="s">
        <v>29</v>
      </c>
      <c r="L17" s="4">
        <v>680</v>
      </c>
      <c r="M17" s="4">
        <v>680</v>
      </c>
      <c r="N17" s="4" t="s">
        <v>66</v>
      </c>
      <c r="O17" s="4" t="s">
        <v>63</v>
      </c>
      <c r="P17" s="4" t="s">
        <v>32</v>
      </c>
      <c r="Q17" s="4">
        <v>0</v>
      </c>
      <c r="R17" s="6">
        <v>44426</v>
      </c>
      <c r="S17" s="5">
        <v>44445</v>
      </c>
      <c r="T17" s="4" t="s">
        <v>33</v>
      </c>
      <c r="U17" s="4">
        <v>680</v>
      </c>
      <c r="V17" s="4">
        <v>0</v>
      </c>
      <c r="W17" s="4">
        <v>0</v>
      </c>
    </row>
    <row r="18" s="4" customFormat="1" spans="1:24">
      <c r="A18" s="4">
        <v>16100982987</v>
      </c>
      <c r="B18" s="4" t="s">
        <v>25</v>
      </c>
      <c r="C18" s="4" t="s">
        <v>26</v>
      </c>
      <c r="D18" s="4" t="s">
        <v>67</v>
      </c>
      <c r="E18" s="4" t="s">
        <v>68</v>
      </c>
      <c r="F18" s="5">
        <v>44429</v>
      </c>
      <c r="G18" s="5">
        <v>44430</v>
      </c>
      <c r="H18" s="4">
        <v>1</v>
      </c>
      <c r="I18" s="4">
        <v>1</v>
      </c>
      <c r="J18" s="4">
        <v>1</v>
      </c>
      <c r="K18" s="4" t="s">
        <v>29</v>
      </c>
      <c r="L18" s="4">
        <v>443.07</v>
      </c>
      <c r="M18" s="4">
        <v>443.07</v>
      </c>
      <c r="N18" s="4" t="s">
        <v>69</v>
      </c>
      <c r="O18" s="4" t="s">
        <v>63</v>
      </c>
      <c r="P18" s="4" t="s">
        <v>32</v>
      </c>
      <c r="Q18" s="4">
        <v>0</v>
      </c>
      <c r="R18" s="6">
        <v>44428</v>
      </c>
      <c r="S18" s="5">
        <v>44445</v>
      </c>
      <c r="T18" s="4" t="s">
        <v>33</v>
      </c>
      <c r="U18" s="4">
        <v>443.07</v>
      </c>
      <c r="V18" s="4">
        <v>0</v>
      </c>
      <c r="W18" s="4">
        <v>0</v>
      </c>
      <c r="X18" s="4">
        <v>2228109</v>
      </c>
    </row>
    <row r="19" s="4" customFormat="1" spans="1:24">
      <c r="A19" s="4">
        <v>16102464028</v>
      </c>
      <c r="B19" s="4" t="s">
        <v>25</v>
      </c>
      <c r="C19" s="4" t="s">
        <v>26</v>
      </c>
      <c r="D19" s="4" t="s">
        <v>60</v>
      </c>
      <c r="E19" s="4" t="s">
        <v>70</v>
      </c>
      <c r="F19" s="5">
        <v>44429</v>
      </c>
      <c r="G19" s="5">
        <v>44430</v>
      </c>
      <c r="H19" s="4">
        <v>1</v>
      </c>
      <c r="I19" s="4">
        <v>1</v>
      </c>
      <c r="J19" s="4">
        <v>1</v>
      </c>
      <c r="K19" s="4" t="s">
        <v>29</v>
      </c>
      <c r="L19" s="4">
        <v>295.8</v>
      </c>
      <c r="M19" s="4">
        <v>295.8</v>
      </c>
      <c r="N19" s="4" t="s">
        <v>71</v>
      </c>
      <c r="O19" s="4" t="s">
        <v>63</v>
      </c>
      <c r="P19" s="4" t="s">
        <v>32</v>
      </c>
      <c r="Q19" s="4">
        <v>0</v>
      </c>
      <c r="R19" s="6">
        <v>44428</v>
      </c>
      <c r="S19" s="5">
        <v>44445</v>
      </c>
      <c r="T19" s="4" t="s">
        <v>33</v>
      </c>
      <c r="U19" s="4">
        <v>295.8</v>
      </c>
      <c r="V19" s="4">
        <v>0</v>
      </c>
      <c r="W19" s="4">
        <v>0</v>
      </c>
      <c r="X19" s="4">
        <v>2228405</v>
      </c>
    </row>
    <row r="20" s="4" customFormat="1" spans="1:25">
      <c r="A20" s="4">
        <v>16108270572</v>
      </c>
      <c r="B20" s="4" t="s">
        <v>25</v>
      </c>
      <c r="C20" s="4" t="s">
        <v>26</v>
      </c>
      <c r="D20" s="4" t="s">
        <v>72</v>
      </c>
      <c r="E20" s="4" t="s">
        <v>73</v>
      </c>
      <c r="F20" s="5">
        <v>44429</v>
      </c>
      <c r="G20" s="5">
        <v>44430</v>
      </c>
      <c r="H20" s="4">
        <v>1</v>
      </c>
      <c r="I20" s="4">
        <v>1</v>
      </c>
      <c r="J20" s="4">
        <v>1</v>
      </c>
      <c r="K20" s="4" t="s">
        <v>29</v>
      </c>
      <c r="L20" s="4">
        <v>950</v>
      </c>
      <c r="M20" s="4">
        <v>950</v>
      </c>
      <c r="N20" s="4" t="s">
        <v>74</v>
      </c>
      <c r="O20" s="4" t="s">
        <v>63</v>
      </c>
      <c r="P20" s="4" t="s">
        <v>32</v>
      </c>
      <c r="Q20" s="4">
        <v>0</v>
      </c>
      <c r="R20" s="6">
        <v>44429</v>
      </c>
      <c r="S20" s="5">
        <v>44445</v>
      </c>
      <c r="T20" s="4" t="s">
        <v>33</v>
      </c>
      <c r="U20" s="4">
        <v>950</v>
      </c>
      <c r="V20" s="4">
        <v>0</v>
      </c>
      <c r="W20" s="4">
        <v>0</v>
      </c>
      <c r="X20" s="4"/>
      <c r="Y20" s="4">
        <v>2108210009</v>
      </c>
    </row>
    <row r="21" s="4" customFormat="1" spans="1:24">
      <c r="A21" s="4">
        <v>16109440130</v>
      </c>
      <c r="B21" s="4" t="s">
        <v>25</v>
      </c>
      <c r="C21" s="4" t="s">
        <v>26</v>
      </c>
      <c r="D21" s="4" t="s">
        <v>75</v>
      </c>
      <c r="E21" s="4" t="s">
        <v>76</v>
      </c>
      <c r="F21" s="5">
        <v>44429</v>
      </c>
      <c r="G21" s="5">
        <v>44430</v>
      </c>
      <c r="H21" s="4">
        <v>1</v>
      </c>
      <c r="I21" s="4">
        <v>1</v>
      </c>
      <c r="J21" s="4">
        <v>1</v>
      </c>
      <c r="K21" s="4" t="s">
        <v>29</v>
      </c>
      <c r="L21" s="4">
        <v>175</v>
      </c>
      <c r="M21" s="4">
        <v>175</v>
      </c>
      <c r="N21" s="4" t="s">
        <v>77</v>
      </c>
      <c r="O21" s="4" t="s">
        <v>63</v>
      </c>
      <c r="P21" s="4" t="s">
        <v>32</v>
      </c>
      <c r="Q21" s="4">
        <v>0</v>
      </c>
      <c r="R21" s="6">
        <v>44429</v>
      </c>
      <c r="S21" s="5">
        <v>44445</v>
      </c>
      <c r="T21" s="4" t="s">
        <v>33</v>
      </c>
      <c r="U21" s="4">
        <v>175</v>
      </c>
      <c r="V21" s="4">
        <v>0</v>
      </c>
      <c r="W21" s="4">
        <v>0</v>
      </c>
      <c r="X21" s="4">
        <v>2228917</v>
      </c>
    </row>
    <row r="22" s="4" customFormat="1" spans="1:24">
      <c r="A22" s="4">
        <v>16109913463</v>
      </c>
      <c r="B22" s="4" t="s">
        <v>25</v>
      </c>
      <c r="C22" s="4" t="s">
        <v>26</v>
      </c>
      <c r="D22" s="4" t="s">
        <v>78</v>
      </c>
      <c r="E22" s="4" t="s">
        <v>79</v>
      </c>
      <c r="F22" s="5">
        <v>44429</v>
      </c>
      <c r="G22" s="5">
        <v>44430</v>
      </c>
      <c r="H22" s="4">
        <v>1</v>
      </c>
      <c r="I22" s="4">
        <v>1</v>
      </c>
      <c r="J22" s="4">
        <v>1</v>
      </c>
      <c r="K22" s="4" t="s">
        <v>29</v>
      </c>
      <c r="L22" s="4">
        <v>247.86</v>
      </c>
      <c r="M22" s="4">
        <v>247.86</v>
      </c>
      <c r="N22" s="4" t="s">
        <v>80</v>
      </c>
      <c r="O22" s="4" t="s">
        <v>63</v>
      </c>
      <c r="P22" s="4" t="s">
        <v>32</v>
      </c>
      <c r="Q22" s="4">
        <v>0</v>
      </c>
      <c r="R22" s="6">
        <v>44429</v>
      </c>
      <c r="S22" s="5">
        <v>44445</v>
      </c>
      <c r="T22" s="4" t="s">
        <v>33</v>
      </c>
      <c r="U22" s="4">
        <v>247.86</v>
      </c>
      <c r="V22" s="4">
        <v>0</v>
      </c>
      <c r="W22" s="4">
        <v>0</v>
      </c>
      <c r="X22" s="4">
        <v>2229017</v>
      </c>
    </row>
    <row r="23" s="4" customFormat="1" spans="1:24">
      <c r="A23" s="4">
        <v>16110088276</v>
      </c>
      <c r="B23" s="4" t="s">
        <v>25</v>
      </c>
      <c r="C23" s="4" t="s">
        <v>26</v>
      </c>
      <c r="D23" s="4" t="s">
        <v>81</v>
      </c>
      <c r="E23" s="4" t="s">
        <v>82</v>
      </c>
      <c r="F23" s="5">
        <v>44429</v>
      </c>
      <c r="G23" s="5">
        <v>44430</v>
      </c>
      <c r="H23" s="4">
        <v>1</v>
      </c>
      <c r="I23" s="4">
        <v>1</v>
      </c>
      <c r="J23" s="4">
        <v>1</v>
      </c>
      <c r="K23" s="4" t="s">
        <v>29</v>
      </c>
      <c r="L23" s="4">
        <v>422</v>
      </c>
      <c r="M23" s="4">
        <v>422</v>
      </c>
      <c r="N23" s="4" t="s">
        <v>83</v>
      </c>
      <c r="O23" s="4" t="s">
        <v>63</v>
      </c>
      <c r="P23" s="4" t="s">
        <v>32</v>
      </c>
      <c r="Q23" s="4">
        <v>0</v>
      </c>
      <c r="R23" s="6">
        <v>44429</v>
      </c>
      <c r="S23" s="5">
        <v>44445</v>
      </c>
      <c r="T23" s="4" t="s">
        <v>33</v>
      </c>
      <c r="U23" s="4">
        <v>422</v>
      </c>
      <c r="V23" s="4">
        <v>0</v>
      </c>
      <c r="W23" s="4">
        <v>0</v>
      </c>
      <c r="X23" s="4">
        <v>2229055</v>
      </c>
    </row>
    <row r="24" s="4" customFormat="1" spans="1:24">
      <c r="A24" s="4">
        <v>16110783326</v>
      </c>
      <c r="B24" s="4" t="s">
        <v>25</v>
      </c>
      <c r="C24" s="4" t="s">
        <v>26</v>
      </c>
      <c r="D24" s="4" t="s">
        <v>84</v>
      </c>
      <c r="E24" s="4" t="s">
        <v>85</v>
      </c>
      <c r="F24" s="5">
        <v>44429</v>
      </c>
      <c r="G24" s="5">
        <v>44430</v>
      </c>
      <c r="H24" s="4">
        <v>1</v>
      </c>
      <c r="I24" s="4">
        <v>1</v>
      </c>
      <c r="J24" s="4">
        <v>1</v>
      </c>
      <c r="K24" s="4" t="s">
        <v>29</v>
      </c>
      <c r="L24" s="4">
        <v>520.2</v>
      </c>
      <c r="M24" s="4">
        <v>520.2</v>
      </c>
      <c r="N24" s="4" t="s">
        <v>86</v>
      </c>
      <c r="O24" s="4" t="s">
        <v>63</v>
      </c>
      <c r="P24" s="4" t="s">
        <v>32</v>
      </c>
      <c r="Q24" s="4">
        <v>0</v>
      </c>
      <c r="R24" s="6">
        <v>44429</v>
      </c>
      <c r="S24" s="5">
        <v>44445</v>
      </c>
      <c r="T24" s="4" t="s">
        <v>33</v>
      </c>
      <c r="U24" s="4">
        <v>520.2</v>
      </c>
      <c r="V24" s="4">
        <v>0</v>
      </c>
      <c r="W24" s="4">
        <v>0</v>
      </c>
      <c r="X24" s="4">
        <v>2229203</v>
      </c>
    </row>
    <row r="25" s="4" customFormat="1" spans="1:24">
      <c r="A25" s="4">
        <v>16111279215</v>
      </c>
      <c r="B25" s="4" t="s">
        <v>25</v>
      </c>
      <c r="C25" s="4" t="s">
        <v>26</v>
      </c>
      <c r="D25" s="4" t="s">
        <v>84</v>
      </c>
      <c r="E25" s="4" t="s">
        <v>87</v>
      </c>
      <c r="F25" s="5">
        <v>44429</v>
      </c>
      <c r="G25" s="5">
        <v>44430</v>
      </c>
      <c r="H25" s="4">
        <v>1</v>
      </c>
      <c r="I25" s="4">
        <v>1</v>
      </c>
      <c r="J25" s="4">
        <v>1</v>
      </c>
      <c r="K25" s="4" t="s">
        <v>29</v>
      </c>
      <c r="L25" s="4">
        <v>422.28</v>
      </c>
      <c r="M25" s="4">
        <v>422.28</v>
      </c>
      <c r="N25" s="4" t="s">
        <v>88</v>
      </c>
      <c r="O25" s="4" t="s">
        <v>63</v>
      </c>
      <c r="P25" s="4" t="s">
        <v>32</v>
      </c>
      <c r="Q25" s="4">
        <v>0</v>
      </c>
      <c r="R25" s="6">
        <v>44429</v>
      </c>
      <c r="S25" s="5">
        <v>44445</v>
      </c>
      <c r="T25" s="4" t="s">
        <v>33</v>
      </c>
      <c r="U25" s="4">
        <v>422.28</v>
      </c>
      <c r="V25" s="4">
        <v>0</v>
      </c>
      <c r="W25" s="4">
        <v>0</v>
      </c>
      <c r="X25" s="4">
        <v>2229317</v>
      </c>
    </row>
    <row r="26" s="4" customFormat="1" spans="1:24">
      <c r="A26" s="4">
        <v>16111279215</v>
      </c>
      <c r="B26" s="4" t="s">
        <v>25</v>
      </c>
      <c r="C26" s="4" t="s">
        <v>53</v>
      </c>
      <c r="D26" s="4" t="s">
        <v>84</v>
      </c>
      <c r="E26" s="4" t="s">
        <v>87</v>
      </c>
      <c r="F26" s="5">
        <v>44429</v>
      </c>
      <c r="G26" s="5">
        <v>44430</v>
      </c>
      <c r="H26" s="4">
        <v>1</v>
      </c>
      <c r="I26" s="4">
        <v>1</v>
      </c>
      <c r="J26" s="4">
        <v>1</v>
      </c>
      <c r="K26" s="4" t="s">
        <v>29</v>
      </c>
      <c r="L26" s="4">
        <v>-422.28</v>
      </c>
      <c r="M26" s="4">
        <v>-422.28</v>
      </c>
      <c r="N26" s="4" t="s">
        <v>88</v>
      </c>
      <c r="O26" s="4" t="s">
        <v>63</v>
      </c>
      <c r="P26" s="4" t="s">
        <v>32</v>
      </c>
      <c r="Q26" s="4">
        <v>0</v>
      </c>
      <c r="R26" s="6">
        <v>44429</v>
      </c>
      <c r="S26" s="5">
        <v>44445</v>
      </c>
      <c r="T26" s="4" t="s">
        <v>33</v>
      </c>
      <c r="U26" s="4">
        <v>-422.28</v>
      </c>
      <c r="V26" s="4">
        <v>0</v>
      </c>
      <c r="W26" s="4">
        <v>0</v>
      </c>
      <c r="X26" s="4">
        <v>2229317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3"/>
  <sheetViews>
    <sheetView tabSelected="1" workbookViewId="0">
      <selection activeCell="H38" sqref="H38"/>
    </sheetView>
  </sheetViews>
  <sheetFormatPr defaultColWidth="9" defaultRowHeight="13.5"/>
  <cols>
    <col min="1" max="1" width="11.75" style="4" customWidth="1"/>
    <col min="2" max="3" width="10.375" style="4"/>
    <col min="4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89</v>
      </c>
    </row>
    <row r="2" s="4" customFormat="1" spans="1:9">
      <c r="A2" s="4">
        <v>16059842714</v>
      </c>
      <c r="B2" s="5">
        <v>44425</v>
      </c>
      <c r="C2" s="5">
        <v>44428</v>
      </c>
      <c r="D2" s="4">
        <v>2942.16</v>
      </c>
      <c r="E2" s="4" t="str">
        <f>VLOOKUP(A2,HOP!A:L,12,0)</f>
        <v>2942.16</v>
      </c>
      <c r="F2" s="4" t="str">
        <f>VLOOKUP(A2,HOP!A:C,3,0)</f>
        <v>2222533</v>
      </c>
      <c r="G2" s="4">
        <f>D2-E2</f>
        <v>0</v>
      </c>
      <c r="H2" s="4" t="str">
        <f>$H$1&amp;F2</f>
        <v>，2222533</v>
      </c>
      <c r="I2" s="4" t="str">
        <f>VLOOKUP(A2,HOP!A:T,20,0)</f>
        <v>直连</v>
      </c>
    </row>
    <row r="3" s="4" customFormat="1" spans="1:9">
      <c r="A3" s="4">
        <v>16091371435</v>
      </c>
      <c r="B3" s="5">
        <v>44427</v>
      </c>
      <c r="C3" s="5">
        <v>44428</v>
      </c>
      <c r="D3" s="4">
        <v>704</v>
      </c>
      <c r="E3" s="4" t="str">
        <f>VLOOKUP(A3,HOP!A:L,12,0)</f>
        <v>704.00</v>
      </c>
      <c r="F3" s="4" t="str">
        <f>VLOOKUP(A3,HOP!A:C,3,0)</f>
        <v>2226872</v>
      </c>
      <c r="G3" s="4">
        <f>D3-E3</f>
        <v>0</v>
      </c>
      <c r="H3" s="4" t="str">
        <f>$H$1&amp;F3</f>
        <v>，2226872</v>
      </c>
      <c r="I3" s="4" t="str">
        <f>VLOOKUP(A3,HOP!A:T,20,0)</f>
        <v>直采</v>
      </c>
    </row>
    <row r="4" s="4" customFormat="1" spans="1:9">
      <c r="A4" s="4">
        <v>16095733634</v>
      </c>
      <c r="B4" s="5">
        <v>44427</v>
      </c>
      <c r="C4" s="5">
        <v>44428</v>
      </c>
      <c r="D4" s="4">
        <v>415</v>
      </c>
      <c r="E4" s="4" t="str">
        <f>VLOOKUP(A4,HOP!A:L,12,0)</f>
        <v>415.00</v>
      </c>
      <c r="F4" s="4" t="str">
        <f>VLOOKUP(A4,HOP!A:C,3,0)</f>
        <v>2227059</v>
      </c>
      <c r="G4" s="4">
        <f>D4-E4</f>
        <v>0</v>
      </c>
      <c r="H4" s="4" t="str">
        <f>$H$1&amp;F4</f>
        <v>，2227059</v>
      </c>
      <c r="I4" s="4" t="str">
        <f>VLOOKUP(A4,HOP!A:T,20,0)</f>
        <v>直采</v>
      </c>
    </row>
    <row r="5" s="4" customFormat="1" spans="1:9">
      <c r="A5" s="4">
        <v>16096507037</v>
      </c>
      <c r="B5" s="5">
        <v>44427</v>
      </c>
      <c r="C5" s="5">
        <v>44428</v>
      </c>
      <c r="D5" s="4">
        <v>477.36</v>
      </c>
      <c r="E5" s="4" t="str">
        <f>VLOOKUP(A5,HOP!A:L,12,0)</f>
        <v>477.36</v>
      </c>
      <c r="F5" s="4" t="str">
        <f>VLOOKUP(A5,HOP!A:C,3,0)</f>
        <v>2227142</v>
      </c>
      <c r="G5" s="4">
        <f>D5-E5</f>
        <v>0</v>
      </c>
      <c r="H5" s="4" t="str">
        <f>$H$1&amp;F5</f>
        <v>，2227142</v>
      </c>
      <c r="I5" s="4" t="str">
        <f>VLOOKUP(A5,HOP!A:T,20,0)</f>
        <v>直采</v>
      </c>
    </row>
    <row r="6" s="4" customFormat="1" spans="1:9">
      <c r="A6" s="4">
        <v>16097140202</v>
      </c>
      <c r="B6" s="5">
        <v>44427</v>
      </c>
      <c r="C6" s="5">
        <v>44428</v>
      </c>
      <c r="D6" s="4">
        <v>91.8</v>
      </c>
      <c r="E6" s="4" t="str">
        <f>VLOOKUP(A6,HOP!A:L,12,0)</f>
        <v>91.80</v>
      </c>
      <c r="F6" s="4" t="str">
        <f>VLOOKUP(A6,HOP!A:C,3,0)</f>
        <v>2227263</v>
      </c>
      <c r="G6" s="4">
        <f>D6-E6</f>
        <v>0</v>
      </c>
      <c r="H6" s="4" t="str">
        <f>$H$1&amp;F6</f>
        <v>，2227263</v>
      </c>
      <c r="I6" s="4" t="str">
        <f>VLOOKUP(A6,HOP!A:T,20,0)</f>
        <v>Saas酒店</v>
      </c>
    </row>
    <row r="7" s="4" customFormat="1" spans="1:9">
      <c r="A7" s="4">
        <v>16099107222</v>
      </c>
      <c r="B7" s="5">
        <v>44427</v>
      </c>
      <c r="C7" s="5">
        <v>44428</v>
      </c>
      <c r="D7" s="4">
        <v>238</v>
      </c>
      <c r="E7" s="4" t="str">
        <f>VLOOKUP(A7,HOP!A:L,12,0)</f>
        <v>238.00</v>
      </c>
      <c r="F7" s="4" t="str">
        <f>VLOOKUP(A7,HOP!A:C,3,0)</f>
        <v>2227700</v>
      </c>
      <c r="G7" s="4">
        <f>D7-E7</f>
        <v>0</v>
      </c>
      <c r="H7" s="4" t="str">
        <f>$H$1&amp;F7</f>
        <v>，2227700</v>
      </c>
      <c r="I7" s="4" t="str">
        <f>VLOOKUP(A7,HOP!A:T,20,0)</f>
        <v>直采</v>
      </c>
    </row>
    <row r="8" s="4" customFormat="1" hidden="1" spans="1:9">
      <c r="A8" s="4">
        <v>16059431874</v>
      </c>
      <c r="B8" s="5">
        <v>44428</v>
      </c>
      <c r="C8" s="5">
        <v>44429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>D8-E8</f>
        <v>#N/A</v>
      </c>
      <c r="H8" s="4" t="e">
        <f>$H$1&amp;F8</f>
        <v>#N/A</v>
      </c>
      <c r="I8" s="4" t="e">
        <f>VLOOKUP(A8,HOP!A:T,20,0)</f>
        <v>#N/A</v>
      </c>
    </row>
    <row r="9" s="4" customFormat="1" spans="1:9">
      <c r="A9" s="4">
        <v>16059465172</v>
      </c>
      <c r="B9" s="5">
        <v>44428</v>
      </c>
      <c r="C9" s="5">
        <v>44429</v>
      </c>
      <c r="D9" s="4">
        <v>530</v>
      </c>
      <c r="E9" s="4" t="str">
        <f>VLOOKUP(A9,HOP!A:L,12,0)</f>
        <v>530.00</v>
      </c>
      <c r="F9" s="4" t="str">
        <f>VLOOKUP(A9,HOP!A:C,3,0)</f>
        <v>2222429</v>
      </c>
      <c r="G9" s="4">
        <f>D9-E9</f>
        <v>0</v>
      </c>
      <c r="H9" s="4" t="str">
        <f>$H$1&amp;F9</f>
        <v>，2222429</v>
      </c>
      <c r="I9" s="4" t="str">
        <f>VLOOKUP(A9,HOP!A:T,20,0)</f>
        <v>直采</v>
      </c>
    </row>
    <row r="10" s="4" customFormat="1" hidden="1" spans="1:9">
      <c r="A10" s="4">
        <v>16059468608</v>
      </c>
      <c r="B10" s="5">
        <v>44428</v>
      </c>
      <c r="C10" s="5">
        <v>44429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>D10-E10</f>
        <v>#N/A</v>
      </c>
      <c r="H10" s="4" t="e">
        <f>$H$1&amp;F10</f>
        <v>#N/A</v>
      </c>
      <c r="I10" s="4" t="e">
        <f>VLOOKUP(A10,HOP!A:T,20,0)</f>
        <v>#N/A</v>
      </c>
    </row>
    <row r="11" s="4" customFormat="1" spans="1:9">
      <c r="A11" s="4">
        <v>16059477618</v>
      </c>
      <c r="B11" s="5">
        <v>44428</v>
      </c>
      <c r="C11" s="5">
        <v>44429</v>
      </c>
      <c r="D11" s="4">
        <v>530</v>
      </c>
      <c r="E11" s="4" t="str">
        <f>VLOOKUP(A11,HOP!A:L,12,0)</f>
        <v>530.00</v>
      </c>
      <c r="F11" s="4" t="str">
        <f>VLOOKUP(A11,HOP!A:C,3,0)</f>
        <v>2222432</v>
      </c>
      <c r="G11" s="4">
        <f t="shared" ref="G11:G24" si="0">D11-E11</f>
        <v>0</v>
      </c>
      <c r="H11" s="4" t="str">
        <f t="shared" ref="H11:H24" si="1">$H$1&amp;F11</f>
        <v>，2222432</v>
      </c>
      <c r="I11" s="4" t="str">
        <f>VLOOKUP(A11,HOP!A:T,20,0)</f>
        <v>直采</v>
      </c>
    </row>
    <row r="12" s="4" customFormat="1" spans="1:9">
      <c r="A12" s="4">
        <v>16096996970</v>
      </c>
      <c r="B12" s="5">
        <v>44427</v>
      </c>
      <c r="C12" s="5">
        <v>44429</v>
      </c>
      <c r="D12" s="4">
        <v>983.28</v>
      </c>
      <c r="E12" s="4" t="str">
        <f>VLOOKUP(A12,HOP!A:L,12,0)</f>
        <v>983.28</v>
      </c>
      <c r="F12" s="4" t="str">
        <f>VLOOKUP(A12,HOP!A:C,3,0)</f>
        <v>2227220</v>
      </c>
      <c r="G12" s="4">
        <f t="shared" si="0"/>
        <v>0</v>
      </c>
      <c r="H12" s="4" t="str">
        <f t="shared" si="1"/>
        <v>，2227220</v>
      </c>
      <c r="I12" s="4" t="str">
        <f>VLOOKUP(A12,HOP!A:T,20,0)</f>
        <v>直采</v>
      </c>
    </row>
    <row r="13" s="4" customFormat="1" spans="1:9">
      <c r="A13" s="4">
        <v>16099556164</v>
      </c>
      <c r="B13" s="5">
        <v>44428</v>
      </c>
      <c r="C13" s="5">
        <v>44429</v>
      </c>
      <c r="D13" s="4">
        <v>491.64</v>
      </c>
      <c r="E13" s="4" t="str">
        <f>VLOOKUP(A13,HOP!A:L,12,0)</f>
        <v>491.64</v>
      </c>
      <c r="F13" s="4" t="str">
        <f>VLOOKUP(A13,HOP!A:C,3,0)</f>
        <v>2227781</v>
      </c>
      <c r="G13" s="4">
        <f t="shared" si="0"/>
        <v>0</v>
      </c>
      <c r="H13" s="4" t="str">
        <f t="shared" si="1"/>
        <v>，2227781</v>
      </c>
      <c r="I13" s="4" t="str">
        <f>VLOOKUP(A13,HOP!A:T,20,0)</f>
        <v>直采</v>
      </c>
    </row>
    <row r="14" s="4" customFormat="1" spans="1:9">
      <c r="A14" s="4">
        <v>16088202872</v>
      </c>
      <c r="B14" s="5">
        <v>44429</v>
      </c>
      <c r="C14" s="5">
        <v>44430</v>
      </c>
      <c r="D14" s="4">
        <v>612</v>
      </c>
      <c r="E14" s="4" t="str">
        <f>VLOOKUP(A14,HOP!A:L,12,0)</f>
        <v>612.00</v>
      </c>
      <c r="F14" s="4" t="str">
        <f>VLOOKUP(A14,HOP!A:C,3,0)</f>
        <v>2226226</v>
      </c>
      <c r="G14" s="4">
        <f t="shared" si="0"/>
        <v>0</v>
      </c>
      <c r="H14" s="4" t="str">
        <f t="shared" si="1"/>
        <v>，2226226</v>
      </c>
      <c r="I14" s="4" t="str">
        <f>VLOOKUP(A14,HOP!A:T,20,0)</f>
        <v>Saas酒店</v>
      </c>
    </row>
    <row r="15" s="4" customFormat="1" spans="1:9">
      <c r="A15" s="4">
        <v>16088332139</v>
      </c>
      <c r="B15" s="5">
        <v>44429</v>
      </c>
      <c r="C15" s="5">
        <v>44430</v>
      </c>
      <c r="D15" s="4">
        <v>680</v>
      </c>
      <c r="E15" s="4" t="str">
        <f>VLOOKUP(A15,HOP!A:L,12,0)</f>
        <v>680.00</v>
      </c>
      <c r="F15" s="4" t="str">
        <f>VLOOKUP(A15,HOP!A:C,3,0)</f>
        <v>2226257</v>
      </c>
      <c r="G15" s="4">
        <f t="shared" si="0"/>
        <v>0</v>
      </c>
      <c r="H15" s="4" t="str">
        <f t="shared" si="1"/>
        <v>，2226257</v>
      </c>
      <c r="I15" s="4" t="str">
        <f>VLOOKUP(A15,HOP!A:T,20,0)</f>
        <v>直采</v>
      </c>
    </row>
    <row r="16" s="4" customFormat="1" spans="1:9">
      <c r="A16" s="4">
        <v>16100982987</v>
      </c>
      <c r="B16" s="5">
        <v>44429</v>
      </c>
      <c r="C16" s="5">
        <v>44430</v>
      </c>
      <c r="D16" s="4">
        <v>443.07</v>
      </c>
      <c r="E16" s="4" t="str">
        <f>VLOOKUP(A16,HOP!A:L,12,0)</f>
        <v>443.07</v>
      </c>
      <c r="F16" s="4" t="str">
        <f>VLOOKUP(A16,HOP!A:C,3,0)</f>
        <v>2228109</v>
      </c>
      <c r="G16" s="4">
        <f t="shared" si="0"/>
        <v>0</v>
      </c>
      <c r="H16" s="4" t="str">
        <f t="shared" si="1"/>
        <v>，2228109</v>
      </c>
      <c r="I16" s="4" t="str">
        <f>VLOOKUP(A16,HOP!A:T,20,0)</f>
        <v>直连</v>
      </c>
    </row>
    <row r="17" s="4" customFormat="1" spans="1:9">
      <c r="A17" s="4">
        <v>16102464028</v>
      </c>
      <c r="B17" s="5">
        <v>44429</v>
      </c>
      <c r="C17" s="5">
        <v>44430</v>
      </c>
      <c r="D17" s="4">
        <v>295.8</v>
      </c>
      <c r="E17" s="4" t="str">
        <f>VLOOKUP(A17,HOP!A:L,12,0)</f>
        <v>295.80</v>
      </c>
      <c r="F17" s="4" t="str">
        <f>VLOOKUP(A17,HOP!A:C,3,0)</f>
        <v>2228405</v>
      </c>
      <c r="G17" s="4">
        <f t="shared" si="0"/>
        <v>0</v>
      </c>
      <c r="H17" s="4" t="str">
        <f t="shared" si="1"/>
        <v>，2228405</v>
      </c>
      <c r="I17" s="4" t="str">
        <f>VLOOKUP(A17,HOP!A:T,20,0)</f>
        <v>Saas酒店</v>
      </c>
    </row>
    <row r="18" s="4" customFormat="1" spans="1:9">
      <c r="A18" s="4">
        <v>16108270572</v>
      </c>
      <c r="B18" s="5">
        <v>44429</v>
      </c>
      <c r="C18" s="5">
        <v>44430</v>
      </c>
      <c r="D18" s="4">
        <v>950</v>
      </c>
      <c r="E18" s="4" t="str">
        <f>VLOOKUP(A18,HOP!A:L,12,0)</f>
        <v>950.00</v>
      </c>
      <c r="F18" s="4" t="str">
        <f>VLOOKUP(A18,HOP!A:C,3,0)</f>
        <v>2228791</v>
      </c>
      <c r="G18" s="4">
        <f t="shared" si="0"/>
        <v>0</v>
      </c>
      <c r="H18" s="4" t="str">
        <f t="shared" si="1"/>
        <v>，2228791</v>
      </c>
      <c r="I18" s="4" t="str">
        <f>VLOOKUP(A18,HOP!A:T,20,0)</f>
        <v>直采</v>
      </c>
    </row>
    <row r="19" s="4" customFormat="1" spans="1:9">
      <c r="A19" s="4">
        <v>16109440130</v>
      </c>
      <c r="B19" s="5">
        <v>44429</v>
      </c>
      <c r="C19" s="5">
        <v>44430</v>
      </c>
      <c r="D19" s="4">
        <v>175</v>
      </c>
      <c r="E19" s="4" t="str">
        <f>VLOOKUP(A19,HOP!A:L,12,0)</f>
        <v>175.00</v>
      </c>
      <c r="F19" s="4" t="str">
        <f>VLOOKUP(A19,HOP!A:C,3,0)</f>
        <v>2228917</v>
      </c>
      <c r="G19" s="4">
        <f t="shared" si="0"/>
        <v>0</v>
      </c>
      <c r="H19" s="4" t="str">
        <f t="shared" si="1"/>
        <v>，2228917</v>
      </c>
      <c r="I19" s="4" t="str">
        <f>VLOOKUP(A19,HOP!A:T,20,0)</f>
        <v>直采</v>
      </c>
    </row>
    <row r="20" s="4" customFormat="1" spans="1:9">
      <c r="A20" s="4">
        <v>16109913463</v>
      </c>
      <c r="B20" s="5">
        <v>44429</v>
      </c>
      <c r="C20" s="5">
        <v>44430</v>
      </c>
      <c r="D20" s="4">
        <v>247.86</v>
      </c>
      <c r="E20" s="4" t="str">
        <f>VLOOKUP(A20,HOP!A:L,12,0)</f>
        <v>247.86</v>
      </c>
      <c r="F20" s="4" t="str">
        <f>VLOOKUP(A20,HOP!A:C,3,0)</f>
        <v>2229017</v>
      </c>
      <c r="G20" s="4">
        <f t="shared" si="0"/>
        <v>0</v>
      </c>
      <c r="H20" s="4" t="str">
        <f t="shared" si="1"/>
        <v>，2229017</v>
      </c>
      <c r="I20" s="4" t="str">
        <f>VLOOKUP(A20,HOP!A:T,20,0)</f>
        <v>直采</v>
      </c>
    </row>
    <row r="21" s="4" customFormat="1" spans="1:9">
      <c r="A21" s="4">
        <v>16110088276</v>
      </c>
      <c r="B21" s="5">
        <v>44429</v>
      </c>
      <c r="C21" s="5">
        <v>44430</v>
      </c>
      <c r="D21" s="4">
        <v>422</v>
      </c>
      <c r="E21" s="4" t="str">
        <f>VLOOKUP(A21,HOP!A:L,12,0)</f>
        <v>422.00</v>
      </c>
      <c r="F21" s="4" t="str">
        <f>VLOOKUP(A21,HOP!A:C,3,0)</f>
        <v>2229055</v>
      </c>
      <c r="G21" s="4">
        <f t="shared" si="0"/>
        <v>0</v>
      </c>
      <c r="H21" s="4" t="str">
        <f t="shared" si="1"/>
        <v>，2229055</v>
      </c>
      <c r="I21" s="4" t="str">
        <f>VLOOKUP(A21,HOP!A:T,20,0)</f>
        <v>直采</v>
      </c>
    </row>
    <row r="22" s="4" customFormat="1" spans="1:9">
      <c r="A22" s="4">
        <v>16110783326</v>
      </c>
      <c r="B22" s="5">
        <v>44429</v>
      </c>
      <c r="C22" s="5">
        <v>44430</v>
      </c>
      <c r="D22" s="4">
        <v>520.2</v>
      </c>
      <c r="E22" s="4" t="str">
        <f>VLOOKUP(A22,HOP!A:L,12,0)</f>
        <v>520.20</v>
      </c>
      <c r="F22" s="4" t="str">
        <f>VLOOKUP(A22,HOP!A:C,3,0)</f>
        <v>2229203</v>
      </c>
      <c r="G22" s="4">
        <f t="shared" si="0"/>
        <v>0</v>
      </c>
      <c r="H22" s="4" t="str">
        <f t="shared" si="1"/>
        <v>，2229203</v>
      </c>
      <c r="I22" s="4" t="str">
        <f>VLOOKUP(A22,HOP!A:T,20,0)</f>
        <v>直采</v>
      </c>
    </row>
    <row r="23" s="4" customFormat="1" hidden="1" spans="1:9">
      <c r="A23" s="4">
        <v>16111279215</v>
      </c>
      <c r="B23" s="5">
        <v>44429</v>
      </c>
      <c r="C23" s="5">
        <v>44430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VLOOKUP(A23,HOP!A:T,20,0)</f>
        <v>#N/A</v>
      </c>
    </row>
    <row r="25" spans="4:4">
      <c r="D25" s="4">
        <f>SUM(D2:D24)</f>
        <v>11749.17</v>
      </c>
    </row>
    <row r="29" spans="1:1">
      <c r="A29" s="4" t="s">
        <v>90</v>
      </c>
    </row>
    <row r="30" spans="1:1">
      <c r="A30" s="4" t="s">
        <v>91</v>
      </c>
    </row>
    <row r="31" spans="1:1">
      <c r="A31" s="4" t="s">
        <v>92</v>
      </c>
    </row>
    <row r="32" spans="1:1">
      <c r="A32" s="4" t="s">
        <v>93</v>
      </c>
    </row>
    <row r="33" spans="1:1">
      <c r="A33" s="4" t="s">
        <v>94</v>
      </c>
    </row>
  </sheetData>
  <autoFilter ref="A1:XFD25">
    <filterColumn colId="3">
      <filters blank="1">
        <filter val="950"/>
        <filter val="612"/>
        <filter val="415"/>
        <filter val="11749.17"/>
        <filter val="422"/>
        <filter val="520.2"/>
        <filter val="491.64"/>
        <filter val="91.8"/>
        <filter val="295.8"/>
        <filter val="983.28"/>
        <filter val="530"/>
        <filter val="175"/>
        <filter val="477.36"/>
        <filter val="238"/>
        <filter val="680"/>
        <filter val="704"/>
        <filter val="247.86"/>
        <filter val="2942.16"/>
        <filter val="443.0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95</v>
      </c>
      <c r="B1" s="2" t="s">
        <v>96</v>
      </c>
      <c r="C1" s="2" t="s">
        <v>97</v>
      </c>
      <c r="D1" s="2" t="s">
        <v>98</v>
      </c>
      <c r="E1" s="2" t="s">
        <v>13</v>
      </c>
      <c r="F1" s="2" t="s">
        <v>5</v>
      </c>
      <c r="G1" s="2" t="s">
        <v>6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</row>
    <row r="2" s="1" customFormat="1" spans="1:20">
      <c r="A2" s="3">
        <v>16110783326</v>
      </c>
      <c r="B2" s="1" t="s">
        <v>112</v>
      </c>
      <c r="C2" s="1" t="s">
        <v>113</v>
      </c>
      <c r="D2" s="1" t="s">
        <v>114</v>
      </c>
      <c r="E2" s="1" t="s">
        <v>86</v>
      </c>
      <c r="F2" s="1" t="s">
        <v>112</v>
      </c>
      <c r="G2" s="1" t="s">
        <v>115</v>
      </c>
      <c r="H2" s="1" t="s">
        <v>116</v>
      </c>
      <c r="I2" s="1" t="s">
        <v>117</v>
      </c>
      <c r="J2" s="1" t="s">
        <v>118</v>
      </c>
      <c r="K2" s="1" t="s">
        <v>117</v>
      </c>
      <c r="L2" s="1" t="s">
        <v>117</v>
      </c>
      <c r="M2" s="1" t="s">
        <v>119</v>
      </c>
      <c r="N2" s="1" t="s">
        <v>119</v>
      </c>
      <c r="O2" s="1" t="s">
        <v>120</v>
      </c>
      <c r="P2" s="1" t="s">
        <v>121</v>
      </c>
      <c r="Q2" s="1" t="s">
        <v>122</v>
      </c>
      <c r="R2" s="1" t="s">
        <v>123</v>
      </c>
      <c r="S2" s="1" t="s">
        <v>124</v>
      </c>
      <c r="T2" s="1" t="s">
        <v>125</v>
      </c>
    </row>
    <row r="3" s="1" customFormat="1" spans="1:20">
      <c r="A3" s="3">
        <v>16110088276</v>
      </c>
      <c r="B3" s="1" t="s">
        <v>112</v>
      </c>
      <c r="C3" s="1" t="s">
        <v>126</v>
      </c>
      <c r="D3" s="1" t="s">
        <v>127</v>
      </c>
      <c r="E3" s="1" t="s">
        <v>83</v>
      </c>
      <c r="F3" s="1" t="s">
        <v>112</v>
      </c>
      <c r="G3" s="1" t="s">
        <v>115</v>
      </c>
      <c r="H3" s="1" t="s">
        <v>116</v>
      </c>
      <c r="I3" s="1" t="s">
        <v>128</v>
      </c>
      <c r="J3" s="1" t="s">
        <v>118</v>
      </c>
      <c r="K3" s="1" t="s">
        <v>128</v>
      </c>
      <c r="L3" s="1" t="s">
        <v>128</v>
      </c>
      <c r="M3" s="1" t="s">
        <v>119</v>
      </c>
      <c r="N3" s="1" t="s">
        <v>119</v>
      </c>
      <c r="O3" s="1" t="s">
        <v>120</v>
      </c>
      <c r="P3" s="1" t="s">
        <v>121</v>
      </c>
      <c r="Q3" s="1" t="s">
        <v>129</v>
      </c>
      <c r="R3" s="1" t="s">
        <v>123</v>
      </c>
      <c r="S3" s="1" t="s">
        <v>124</v>
      </c>
      <c r="T3" s="1" t="s">
        <v>125</v>
      </c>
    </row>
    <row r="4" s="1" customFormat="1" spans="1:20">
      <c r="A4" s="3">
        <v>16109913463</v>
      </c>
      <c r="B4" s="1" t="s">
        <v>112</v>
      </c>
      <c r="C4" s="1" t="s">
        <v>130</v>
      </c>
      <c r="D4" s="1" t="s">
        <v>131</v>
      </c>
      <c r="E4" s="1" t="s">
        <v>80</v>
      </c>
      <c r="F4" s="1" t="s">
        <v>112</v>
      </c>
      <c r="G4" s="1" t="s">
        <v>115</v>
      </c>
      <c r="H4" s="1" t="s">
        <v>116</v>
      </c>
      <c r="I4" s="1" t="s">
        <v>132</v>
      </c>
      <c r="J4" s="1" t="s">
        <v>118</v>
      </c>
      <c r="K4" s="1" t="s">
        <v>132</v>
      </c>
      <c r="L4" s="1" t="s">
        <v>132</v>
      </c>
      <c r="M4" s="1" t="s">
        <v>119</v>
      </c>
      <c r="N4" s="1" t="s">
        <v>119</v>
      </c>
      <c r="O4" s="1" t="s">
        <v>120</v>
      </c>
      <c r="P4" s="1" t="s">
        <v>121</v>
      </c>
      <c r="Q4" s="1" t="s">
        <v>133</v>
      </c>
      <c r="R4" s="1" t="s">
        <v>123</v>
      </c>
      <c r="S4" s="1" t="s">
        <v>124</v>
      </c>
      <c r="T4" s="1" t="s">
        <v>125</v>
      </c>
    </row>
    <row r="5" s="1" customFormat="1" spans="1:20">
      <c r="A5" s="3">
        <v>16109440130</v>
      </c>
      <c r="B5" s="1" t="s">
        <v>112</v>
      </c>
      <c r="C5" s="1" t="s">
        <v>134</v>
      </c>
      <c r="D5" s="1" t="s">
        <v>135</v>
      </c>
      <c r="E5" s="1" t="s">
        <v>77</v>
      </c>
      <c r="F5" s="1" t="s">
        <v>112</v>
      </c>
      <c r="G5" s="1" t="s">
        <v>115</v>
      </c>
      <c r="H5" s="1" t="s">
        <v>116</v>
      </c>
      <c r="I5" s="1" t="s">
        <v>136</v>
      </c>
      <c r="J5" s="1" t="s">
        <v>118</v>
      </c>
      <c r="K5" s="1" t="s">
        <v>136</v>
      </c>
      <c r="L5" s="1" t="s">
        <v>136</v>
      </c>
      <c r="M5" s="1" t="s">
        <v>119</v>
      </c>
      <c r="N5" s="1" t="s">
        <v>119</v>
      </c>
      <c r="O5" s="1" t="s">
        <v>120</v>
      </c>
      <c r="P5" s="1" t="s">
        <v>121</v>
      </c>
      <c r="Q5" s="1" t="s">
        <v>137</v>
      </c>
      <c r="R5" s="1" t="s">
        <v>123</v>
      </c>
      <c r="S5" s="1" t="s">
        <v>124</v>
      </c>
      <c r="T5" s="1" t="s">
        <v>125</v>
      </c>
    </row>
    <row r="6" s="1" customFormat="1" spans="1:20">
      <c r="A6" s="3">
        <v>16108270572</v>
      </c>
      <c r="B6" s="1" t="s">
        <v>112</v>
      </c>
      <c r="C6" s="1" t="s">
        <v>138</v>
      </c>
      <c r="D6" s="1" t="s">
        <v>139</v>
      </c>
      <c r="E6" s="1" t="s">
        <v>74</v>
      </c>
      <c r="F6" s="1" t="s">
        <v>112</v>
      </c>
      <c r="G6" s="1" t="s">
        <v>115</v>
      </c>
      <c r="H6" s="1" t="s">
        <v>116</v>
      </c>
      <c r="I6" s="1" t="s">
        <v>140</v>
      </c>
      <c r="J6" s="1" t="s">
        <v>118</v>
      </c>
      <c r="K6" s="1" t="s">
        <v>140</v>
      </c>
      <c r="L6" s="1" t="s">
        <v>140</v>
      </c>
      <c r="M6" s="1" t="s">
        <v>119</v>
      </c>
      <c r="N6" s="1" t="s">
        <v>119</v>
      </c>
      <c r="O6" s="1" t="s">
        <v>120</v>
      </c>
      <c r="P6" s="1" t="s">
        <v>121</v>
      </c>
      <c r="Q6" s="1" t="s">
        <v>141</v>
      </c>
      <c r="R6" s="1" t="s">
        <v>123</v>
      </c>
      <c r="S6" s="1" t="s">
        <v>124</v>
      </c>
      <c r="T6" s="1" t="s">
        <v>125</v>
      </c>
    </row>
    <row r="7" s="1" customFormat="1" spans="1:20">
      <c r="A7" s="3">
        <v>16102464028</v>
      </c>
      <c r="B7" s="1" t="s">
        <v>142</v>
      </c>
      <c r="C7" s="1" t="s">
        <v>143</v>
      </c>
      <c r="D7" s="1" t="s">
        <v>144</v>
      </c>
      <c r="E7" s="1" t="s">
        <v>71</v>
      </c>
      <c r="F7" s="1" t="s">
        <v>112</v>
      </c>
      <c r="G7" s="1" t="s">
        <v>115</v>
      </c>
      <c r="H7" s="1" t="s">
        <v>116</v>
      </c>
      <c r="I7" s="1" t="s">
        <v>145</v>
      </c>
      <c r="J7" s="1" t="s">
        <v>118</v>
      </c>
      <c r="K7" s="1" t="s">
        <v>145</v>
      </c>
      <c r="L7" s="1" t="s">
        <v>145</v>
      </c>
      <c r="M7" s="1" t="s">
        <v>119</v>
      </c>
      <c r="N7" s="1" t="s">
        <v>119</v>
      </c>
      <c r="O7" s="1" t="s">
        <v>120</v>
      </c>
      <c r="P7" s="1" t="s">
        <v>121</v>
      </c>
      <c r="Q7" s="1" t="s">
        <v>146</v>
      </c>
      <c r="R7" s="1" t="s">
        <v>123</v>
      </c>
      <c r="S7" s="1" t="s">
        <v>124</v>
      </c>
      <c r="T7" s="1" t="s">
        <v>147</v>
      </c>
    </row>
    <row r="8" s="1" customFormat="1" spans="1:20">
      <c r="A8" s="3">
        <v>16100982987</v>
      </c>
      <c r="B8" s="1" t="s">
        <v>142</v>
      </c>
      <c r="C8" s="1" t="s">
        <v>148</v>
      </c>
      <c r="D8" s="1" t="s">
        <v>149</v>
      </c>
      <c r="E8" s="1" t="s">
        <v>150</v>
      </c>
      <c r="F8" s="1" t="s">
        <v>112</v>
      </c>
      <c r="G8" s="1" t="s">
        <v>115</v>
      </c>
      <c r="H8" s="1" t="s">
        <v>116</v>
      </c>
      <c r="I8" s="1" t="s">
        <v>151</v>
      </c>
      <c r="J8" s="1" t="s">
        <v>118</v>
      </c>
      <c r="K8" s="1" t="s">
        <v>151</v>
      </c>
      <c r="L8" s="1" t="s">
        <v>151</v>
      </c>
      <c r="M8" s="1" t="s">
        <v>119</v>
      </c>
      <c r="N8" s="1" t="s">
        <v>119</v>
      </c>
      <c r="O8" s="1" t="s">
        <v>120</v>
      </c>
      <c r="P8" s="1" t="s">
        <v>121</v>
      </c>
      <c r="Q8" s="1" t="s">
        <v>152</v>
      </c>
      <c r="R8" s="1" t="s">
        <v>123</v>
      </c>
      <c r="S8" s="1" t="s">
        <v>124</v>
      </c>
      <c r="T8" s="1" t="s">
        <v>153</v>
      </c>
    </row>
    <row r="9" s="1" customFormat="1" spans="1:20">
      <c r="A9" s="3">
        <v>16099556164</v>
      </c>
      <c r="B9" s="1" t="s">
        <v>142</v>
      </c>
      <c r="C9" s="1" t="s">
        <v>154</v>
      </c>
      <c r="D9" s="1" t="s">
        <v>155</v>
      </c>
      <c r="E9" s="1" t="s">
        <v>59</v>
      </c>
      <c r="F9" s="1" t="s">
        <v>142</v>
      </c>
      <c r="G9" s="1" t="s">
        <v>112</v>
      </c>
      <c r="H9" s="1" t="s">
        <v>116</v>
      </c>
      <c r="I9" s="1" t="s">
        <v>156</v>
      </c>
      <c r="J9" s="1" t="s">
        <v>118</v>
      </c>
      <c r="K9" s="1" t="s">
        <v>156</v>
      </c>
      <c r="L9" s="1" t="s">
        <v>156</v>
      </c>
      <c r="M9" s="1" t="s">
        <v>119</v>
      </c>
      <c r="N9" s="1" t="s">
        <v>119</v>
      </c>
      <c r="O9" s="1" t="s">
        <v>120</v>
      </c>
      <c r="P9" s="1" t="s">
        <v>121</v>
      </c>
      <c r="Q9" s="1" t="s">
        <v>157</v>
      </c>
      <c r="R9" s="1" t="s">
        <v>123</v>
      </c>
      <c r="S9" s="1" t="s">
        <v>124</v>
      </c>
      <c r="T9" s="1" t="s">
        <v>125</v>
      </c>
    </row>
    <row r="10" s="1" customFormat="1" spans="1:20">
      <c r="A10" s="3">
        <v>16099107222</v>
      </c>
      <c r="B10" s="1" t="s">
        <v>158</v>
      </c>
      <c r="C10" s="1" t="s">
        <v>159</v>
      </c>
      <c r="D10" s="1" t="s">
        <v>160</v>
      </c>
      <c r="E10" s="1" t="s">
        <v>48</v>
      </c>
      <c r="F10" s="1" t="s">
        <v>158</v>
      </c>
      <c r="G10" s="1" t="s">
        <v>142</v>
      </c>
      <c r="H10" s="1" t="s">
        <v>116</v>
      </c>
      <c r="I10" s="1" t="s">
        <v>161</v>
      </c>
      <c r="J10" s="1" t="s">
        <v>118</v>
      </c>
      <c r="K10" s="1" t="s">
        <v>161</v>
      </c>
      <c r="L10" s="1" t="s">
        <v>161</v>
      </c>
      <c r="M10" s="1" t="s">
        <v>119</v>
      </c>
      <c r="N10" s="1" t="s">
        <v>119</v>
      </c>
      <c r="O10" s="1" t="s">
        <v>120</v>
      </c>
      <c r="P10" s="1" t="s">
        <v>121</v>
      </c>
      <c r="Q10" s="1" t="s">
        <v>162</v>
      </c>
      <c r="R10" s="1" t="s">
        <v>123</v>
      </c>
      <c r="S10" s="1" t="s">
        <v>124</v>
      </c>
      <c r="T10" s="1" t="s">
        <v>125</v>
      </c>
    </row>
    <row r="11" s="1" customFormat="1" spans="1:20">
      <c r="A11" s="3">
        <v>16097140202</v>
      </c>
      <c r="B11" s="1" t="s">
        <v>158</v>
      </c>
      <c r="C11" s="1" t="s">
        <v>163</v>
      </c>
      <c r="D11" s="1" t="s">
        <v>164</v>
      </c>
      <c r="E11" s="1" t="s">
        <v>45</v>
      </c>
      <c r="F11" s="1" t="s">
        <v>158</v>
      </c>
      <c r="G11" s="1" t="s">
        <v>142</v>
      </c>
      <c r="H11" s="1" t="s">
        <v>116</v>
      </c>
      <c r="I11" s="1" t="s">
        <v>165</v>
      </c>
      <c r="J11" s="1" t="s">
        <v>118</v>
      </c>
      <c r="K11" s="1" t="s">
        <v>165</v>
      </c>
      <c r="L11" s="1" t="s">
        <v>165</v>
      </c>
      <c r="M11" s="1" t="s">
        <v>119</v>
      </c>
      <c r="N11" s="1" t="s">
        <v>119</v>
      </c>
      <c r="O11" s="1" t="s">
        <v>120</v>
      </c>
      <c r="P11" s="1" t="s">
        <v>121</v>
      </c>
      <c r="Q11" s="1" t="s">
        <v>166</v>
      </c>
      <c r="R11" s="1" t="s">
        <v>123</v>
      </c>
      <c r="S11" s="1" t="s">
        <v>124</v>
      </c>
      <c r="T11" s="1" t="s">
        <v>147</v>
      </c>
    </row>
    <row r="12" s="1" customFormat="1" spans="1:20">
      <c r="A12" s="3">
        <v>16096996970</v>
      </c>
      <c r="B12" s="1" t="s">
        <v>158</v>
      </c>
      <c r="C12" s="1" t="s">
        <v>167</v>
      </c>
      <c r="D12" s="1" t="s">
        <v>155</v>
      </c>
      <c r="E12" s="1" t="s">
        <v>58</v>
      </c>
      <c r="F12" s="1" t="s">
        <v>158</v>
      </c>
      <c r="G12" s="1" t="s">
        <v>112</v>
      </c>
      <c r="H12" s="1" t="s">
        <v>116</v>
      </c>
      <c r="I12" s="1" t="s">
        <v>168</v>
      </c>
      <c r="J12" s="1" t="s">
        <v>118</v>
      </c>
      <c r="K12" s="1" t="s">
        <v>168</v>
      </c>
      <c r="L12" s="1" t="s">
        <v>168</v>
      </c>
      <c r="M12" s="1" t="s">
        <v>119</v>
      </c>
      <c r="N12" s="1" t="s">
        <v>119</v>
      </c>
      <c r="O12" s="1" t="s">
        <v>120</v>
      </c>
      <c r="P12" s="1" t="s">
        <v>121</v>
      </c>
      <c r="Q12" s="1" t="s">
        <v>169</v>
      </c>
      <c r="R12" s="1" t="s">
        <v>123</v>
      </c>
      <c r="S12" s="1" t="s">
        <v>124</v>
      </c>
      <c r="T12" s="1" t="s">
        <v>125</v>
      </c>
    </row>
    <row r="13" s="1" customFormat="1" spans="1:20">
      <c r="A13" s="3">
        <v>16096507037</v>
      </c>
      <c r="B13" s="1" t="s">
        <v>158</v>
      </c>
      <c r="C13" s="1" t="s">
        <v>170</v>
      </c>
      <c r="D13" s="1" t="s">
        <v>155</v>
      </c>
      <c r="E13" s="1" t="s">
        <v>42</v>
      </c>
      <c r="F13" s="1" t="s">
        <v>158</v>
      </c>
      <c r="G13" s="1" t="s">
        <v>142</v>
      </c>
      <c r="H13" s="1" t="s">
        <v>116</v>
      </c>
      <c r="I13" s="1" t="s">
        <v>171</v>
      </c>
      <c r="J13" s="1" t="s">
        <v>118</v>
      </c>
      <c r="K13" s="1" t="s">
        <v>171</v>
      </c>
      <c r="L13" s="1" t="s">
        <v>171</v>
      </c>
      <c r="M13" s="1" t="s">
        <v>119</v>
      </c>
      <c r="N13" s="1" t="s">
        <v>119</v>
      </c>
      <c r="O13" s="1" t="s">
        <v>120</v>
      </c>
      <c r="P13" s="1" t="s">
        <v>121</v>
      </c>
      <c r="Q13" s="1" t="s">
        <v>172</v>
      </c>
      <c r="R13" s="1" t="s">
        <v>123</v>
      </c>
      <c r="S13" s="1" t="s">
        <v>124</v>
      </c>
      <c r="T13" s="1" t="s">
        <v>125</v>
      </c>
    </row>
    <row r="14" s="1" customFormat="1" spans="1:20">
      <c r="A14" s="3">
        <v>16095733634</v>
      </c>
      <c r="B14" s="1" t="s">
        <v>158</v>
      </c>
      <c r="C14" s="1" t="s">
        <v>173</v>
      </c>
      <c r="D14" s="1" t="s">
        <v>174</v>
      </c>
      <c r="E14" s="1" t="s">
        <v>39</v>
      </c>
      <c r="F14" s="1" t="s">
        <v>158</v>
      </c>
      <c r="G14" s="1" t="s">
        <v>142</v>
      </c>
      <c r="H14" s="1" t="s">
        <v>116</v>
      </c>
      <c r="I14" s="1" t="s">
        <v>175</v>
      </c>
      <c r="J14" s="1" t="s">
        <v>118</v>
      </c>
      <c r="K14" s="1" t="s">
        <v>175</v>
      </c>
      <c r="L14" s="1" t="s">
        <v>175</v>
      </c>
      <c r="M14" s="1" t="s">
        <v>119</v>
      </c>
      <c r="N14" s="1" t="s">
        <v>119</v>
      </c>
      <c r="O14" s="1" t="s">
        <v>120</v>
      </c>
      <c r="P14" s="1" t="s">
        <v>121</v>
      </c>
      <c r="Q14" s="1" t="s">
        <v>176</v>
      </c>
      <c r="R14" s="1" t="s">
        <v>123</v>
      </c>
      <c r="S14" s="1" t="s">
        <v>124</v>
      </c>
      <c r="T14" s="1" t="s">
        <v>125</v>
      </c>
    </row>
    <row r="15" s="1" customFormat="1" spans="1:20">
      <c r="A15" s="3">
        <v>16091371435</v>
      </c>
      <c r="B15" s="1" t="s">
        <v>177</v>
      </c>
      <c r="C15" s="1" t="s">
        <v>178</v>
      </c>
      <c r="D15" s="1" t="s">
        <v>179</v>
      </c>
      <c r="E15" s="1" t="s">
        <v>36</v>
      </c>
      <c r="F15" s="1" t="s">
        <v>158</v>
      </c>
      <c r="G15" s="1" t="s">
        <v>142</v>
      </c>
      <c r="H15" s="1" t="s">
        <v>116</v>
      </c>
      <c r="I15" s="1" t="s">
        <v>180</v>
      </c>
      <c r="J15" s="1" t="s">
        <v>118</v>
      </c>
      <c r="K15" s="1" t="s">
        <v>180</v>
      </c>
      <c r="L15" s="1" t="s">
        <v>180</v>
      </c>
      <c r="M15" s="1" t="s">
        <v>119</v>
      </c>
      <c r="N15" s="1" t="s">
        <v>119</v>
      </c>
      <c r="O15" s="1" t="s">
        <v>120</v>
      </c>
      <c r="P15" s="1" t="s">
        <v>121</v>
      </c>
      <c r="Q15" s="1" t="s">
        <v>181</v>
      </c>
      <c r="R15" s="1" t="s">
        <v>123</v>
      </c>
      <c r="S15" s="1" t="s">
        <v>124</v>
      </c>
      <c r="T15" s="1" t="s">
        <v>125</v>
      </c>
    </row>
    <row r="16" s="1" customFormat="1" spans="1:20">
      <c r="A16" s="3">
        <v>16088332139</v>
      </c>
      <c r="B16" s="1" t="s">
        <v>177</v>
      </c>
      <c r="C16" s="1" t="s">
        <v>182</v>
      </c>
      <c r="D16" s="1" t="s">
        <v>183</v>
      </c>
      <c r="E16" s="1" t="s">
        <v>66</v>
      </c>
      <c r="F16" s="1" t="s">
        <v>112</v>
      </c>
      <c r="G16" s="1" t="s">
        <v>115</v>
      </c>
      <c r="H16" s="1" t="s">
        <v>116</v>
      </c>
      <c r="I16" s="1" t="s">
        <v>184</v>
      </c>
      <c r="J16" s="1" t="s">
        <v>118</v>
      </c>
      <c r="K16" s="1" t="s">
        <v>184</v>
      </c>
      <c r="L16" s="1" t="s">
        <v>184</v>
      </c>
      <c r="M16" s="1" t="s">
        <v>119</v>
      </c>
      <c r="N16" s="1" t="s">
        <v>119</v>
      </c>
      <c r="O16" s="1" t="s">
        <v>120</v>
      </c>
      <c r="P16" s="1" t="s">
        <v>121</v>
      </c>
      <c r="Q16" s="1" t="s">
        <v>185</v>
      </c>
      <c r="R16" s="1" t="s">
        <v>123</v>
      </c>
      <c r="S16" s="1" t="s">
        <v>124</v>
      </c>
      <c r="T16" s="1" t="s">
        <v>125</v>
      </c>
    </row>
    <row r="17" s="1" customFormat="1" spans="1:20">
      <c r="A17" s="3">
        <v>16088202872</v>
      </c>
      <c r="B17" s="1" t="s">
        <v>177</v>
      </c>
      <c r="C17" s="1" t="s">
        <v>186</v>
      </c>
      <c r="D17" s="1" t="s">
        <v>144</v>
      </c>
      <c r="E17" s="1" t="s">
        <v>62</v>
      </c>
      <c r="F17" s="1" t="s">
        <v>112</v>
      </c>
      <c r="G17" s="1" t="s">
        <v>115</v>
      </c>
      <c r="H17" s="1" t="s">
        <v>116</v>
      </c>
      <c r="I17" s="1" t="s">
        <v>187</v>
      </c>
      <c r="J17" s="1" t="s">
        <v>118</v>
      </c>
      <c r="K17" s="1" t="s">
        <v>187</v>
      </c>
      <c r="L17" s="1" t="s">
        <v>187</v>
      </c>
      <c r="M17" s="1" t="s">
        <v>119</v>
      </c>
      <c r="N17" s="1" t="s">
        <v>119</v>
      </c>
      <c r="O17" s="1" t="s">
        <v>120</v>
      </c>
      <c r="P17" s="1" t="s">
        <v>121</v>
      </c>
      <c r="Q17" s="1" t="s">
        <v>188</v>
      </c>
      <c r="R17" s="1" t="s">
        <v>123</v>
      </c>
      <c r="S17" s="1" t="s">
        <v>124</v>
      </c>
      <c r="T17" s="1" t="s">
        <v>147</v>
      </c>
    </row>
    <row r="18" s="1" customFormat="1" spans="1:20">
      <c r="A18" s="3">
        <v>16059842714</v>
      </c>
      <c r="B18" s="1" t="s">
        <v>189</v>
      </c>
      <c r="C18" s="1" t="s">
        <v>190</v>
      </c>
      <c r="D18" s="1" t="s">
        <v>191</v>
      </c>
      <c r="E18" s="1" t="s">
        <v>30</v>
      </c>
      <c r="F18" s="1" t="s">
        <v>192</v>
      </c>
      <c r="G18" s="1" t="s">
        <v>142</v>
      </c>
      <c r="H18" s="1" t="s">
        <v>116</v>
      </c>
      <c r="I18" s="1" t="s">
        <v>193</v>
      </c>
      <c r="J18" s="1" t="s">
        <v>118</v>
      </c>
      <c r="K18" s="1" t="s">
        <v>193</v>
      </c>
      <c r="L18" s="1" t="s">
        <v>193</v>
      </c>
      <c r="M18" s="1" t="s">
        <v>119</v>
      </c>
      <c r="N18" s="1" t="s">
        <v>119</v>
      </c>
      <c r="O18" s="1" t="s">
        <v>120</v>
      </c>
      <c r="P18" s="1" t="s">
        <v>121</v>
      </c>
      <c r="Q18" s="1" t="s">
        <v>194</v>
      </c>
      <c r="R18" s="1" t="s">
        <v>123</v>
      </c>
      <c r="S18" s="1" t="s">
        <v>124</v>
      </c>
      <c r="T18" s="1" t="s">
        <v>153</v>
      </c>
    </row>
    <row r="19" s="1" customFormat="1" spans="1:20">
      <c r="A19" s="3">
        <v>16059477618</v>
      </c>
      <c r="B19" s="1" t="s">
        <v>189</v>
      </c>
      <c r="C19" s="1" t="s">
        <v>195</v>
      </c>
      <c r="D19" s="1" t="s">
        <v>196</v>
      </c>
      <c r="E19" s="1" t="s">
        <v>56</v>
      </c>
      <c r="F19" s="1" t="s">
        <v>142</v>
      </c>
      <c r="G19" s="1" t="s">
        <v>112</v>
      </c>
      <c r="H19" s="1" t="s">
        <v>116</v>
      </c>
      <c r="I19" s="1" t="s">
        <v>197</v>
      </c>
      <c r="J19" s="1" t="s">
        <v>118</v>
      </c>
      <c r="K19" s="1" t="s">
        <v>197</v>
      </c>
      <c r="L19" s="1" t="s">
        <v>197</v>
      </c>
      <c r="M19" s="1" t="s">
        <v>119</v>
      </c>
      <c r="N19" s="1" t="s">
        <v>119</v>
      </c>
      <c r="O19" s="1" t="s">
        <v>120</v>
      </c>
      <c r="P19" s="1" t="s">
        <v>121</v>
      </c>
      <c r="Q19" s="1" t="s">
        <v>198</v>
      </c>
      <c r="R19" s="1" t="s">
        <v>123</v>
      </c>
      <c r="S19" s="1" t="s">
        <v>124</v>
      </c>
      <c r="T19" s="1" t="s">
        <v>125</v>
      </c>
    </row>
    <row r="20" s="1" customFormat="1" spans="1:20">
      <c r="A20" s="3">
        <v>16059465172</v>
      </c>
      <c r="B20" s="1" t="s">
        <v>189</v>
      </c>
      <c r="C20" s="1" t="s">
        <v>199</v>
      </c>
      <c r="D20" s="1" t="s">
        <v>196</v>
      </c>
      <c r="E20" s="1" t="s">
        <v>54</v>
      </c>
      <c r="F20" s="1" t="s">
        <v>142</v>
      </c>
      <c r="G20" s="1" t="s">
        <v>112</v>
      </c>
      <c r="H20" s="1" t="s">
        <v>116</v>
      </c>
      <c r="I20" s="1" t="s">
        <v>197</v>
      </c>
      <c r="J20" s="1" t="s">
        <v>118</v>
      </c>
      <c r="K20" s="1" t="s">
        <v>197</v>
      </c>
      <c r="L20" s="1" t="s">
        <v>197</v>
      </c>
      <c r="M20" s="1" t="s">
        <v>119</v>
      </c>
      <c r="N20" s="1" t="s">
        <v>119</v>
      </c>
      <c r="O20" s="1" t="s">
        <v>120</v>
      </c>
      <c r="P20" s="1" t="s">
        <v>121</v>
      </c>
      <c r="Q20" s="1" t="s">
        <v>200</v>
      </c>
      <c r="R20" s="1" t="s">
        <v>123</v>
      </c>
      <c r="S20" s="1" t="s">
        <v>124</v>
      </c>
      <c r="T20" s="1" t="s">
        <v>125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2021-09-06T01:19:25Z</dcterms:created>
  <dcterms:modified xsi:type="dcterms:W3CDTF">2021-09-06T01:28:23Z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FC472AF42EEB470294A294C917DEF45D</vt:lpwstr>
  </property>
  <property fmtid="{D5CDD505-2E9C-101B-9397-08002B2CF9AE}" pid="3" name="KSOProductBuildVer">
    <vt:lpwstr>2052-11.1.0.10503</vt:lpwstr>
  </property>
</Properties>
</file>