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<sst xmlns="http://schemas.openxmlformats.org/spreadsheetml/2006/main" count="145" uniqueCount="83">
  <si>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</si>
  <si>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</si>
  <si>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</si>
  <si>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</si>
  <si>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</si>
  <si>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</si>
  <si>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</si>
  <si>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</si>
  <si>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</si>
  <si>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</si>
  <si>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</si>
  <si>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</si>
  <si>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</si>
  <si>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</si>
  <si>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</si>
  <si>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</si>
  <si>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</si>
  <si>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</si>
  <si>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</si>
  <si>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</si>
  <si>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</si>
  <si>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</si>
  <si>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</si>
  <si>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</si>
  <si>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</si>
  <si>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</si>
  <si>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</si>
  <si>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[东莞]东莞V+国际青年人才公寓(78283918)</t>
  </si>
  <si>
    <t>北欧风一室大床房&lt;双人入住&gt;&lt;无早&gt;</t>
  </si>
  <si>
    <t>CNY</t>
  </si>
  <si>
    <t>肖承光</t>
  </si>
  <si>
    <t>CA363210907CNY</t>
  </si>
  <si>
    <t>未提现</t>
  </si>
  <si>
    <t>携程开票</t>
  </si>
  <si>
    <t>取消</t>
  </si>
  <si>
    <t>[长治]如家精选酒店(长治八一广场威远门中路店)(79875101)</t>
  </si>
  <si>
    <t>精选高级商务房&lt;大床&gt;&lt;双人入住&gt;&lt;无早&gt;</t>
  </si>
  <si>
    <t>樊宇</t>
  </si>
  <si>
    <t>[东莞]东莞汇华花园酒店(10109417)</t>
  </si>
  <si>
    <t>高级单人房&lt;双人入住&gt;&lt;内宾&gt;&lt;预付&gt;&lt;双早&gt;</t>
  </si>
  <si>
    <t>丁文国</t>
  </si>
  <si>
    <t>[岳阳]岳阳格兰云天大酒店(37071525)</t>
  </si>
  <si>
    <t>豪华大床房&lt;双人入住&gt;&lt;内宾&gt;&lt;预付&gt;&lt;双早&gt;</t>
  </si>
  <si>
    <t>苏前学</t>
  </si>
  <si>
    <t>，</t>
  </si>
  <si>
    <t>A210907095400481</t>
  </si>
  <si>
    <t>CNY / HKD 当前参考汇率: 1.205374117</t>
  </si>
  <si>
    <t>总计：643.62 CNY/
775.8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</si>
  <si>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</si>
  <si>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</si>
  <si>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</si>
  <si>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</si>
  <si>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</si>
  <si>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</si>
  <si>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</si>
  <si>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</si>
  <si>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</si>
  <si>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</si>
  <si>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</si>
  <si>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</si>
  <si>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</si>
  <si>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</si>
  <si>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</si>
  <si>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</si>
  <si>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</si>
  <si>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2021-08-22</t>
  </si>
  <si>
    <t>2229737</t>
  </si>
  <si>
    <t>岳阳格兰云天大酒店</t>
  </si>
  <si>
    <t>2021-08-23</t>
  </si>
  <si>
    <t>退房日周结</t>
  </si>
  <si>
    <t>351.21</t>
  </si>
  <si>
    <t>RMB</t>
  </si>
  <si>
    <t>0</t>
  </si>
  <si>
    <t>0.00</t>
  </si>
  <si>
    <t>携程国内直连(DD)</t>
  </si>
  <si>
    <t>2021-08-22 15:46:49</t>
  </si>
  <si>
    <t>否</t>
  </si>
  <si>
    <t>汇智国际旅游发展有限公司</t>
  </si>
  <si>
    <t>直连</t>
  </si>
  <si>
    <t>2229697</t>
  </si>
  <si>
    <t>东莞汇华花园酒店</t>
  </si>
  <si>
    <t>292.41</t>
  </si>
  <si>
    <t>2021-08-22 15:00:59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</si>
</sst>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9" borderId="6" applyNumberFormat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16111639130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44430</v>
      </c>
      <c r="G2" s="5">
        <v>44431</v>
      </c>
      <c r="H2" s="4">
        <v>1</v>
      </c>
      <c r="I2" s="4">
        <v>1</v>
      </c>
      <c r="J2" s="4">
        <v>1</v>
      </c>
      <c r="K2" s="4" t="s">
        <v>29</v>
      </c>
      <c r="L2" s="4">
        <v>91.8</v>
      </c>
      <c r="M2" s="4">
        <v>91.8</v>
      </c>
      <c r="N2" s="4" t="s">
        <v>30</v>
      </c>
      <c r="O2" s="4" t="s">
        <v>31</v>
      </c>
      <c r="P2" s="4" t="s">
        <v>32</v>
      </c>
      <c r="Q2" s="4">
        <v>0</v>
      </c>
      <c r="R2" s="6">
        <v>44430</v>
      </c>
      <c r="S2" s="5">
        <v>44446</v>
      </c>
      <c r="T2" s="4" t="s">
        <v>33</v>
      </c>
      <c r="U2" s="4">
        <v>91.8</v>
      </c>
      <c r="V2" s="4">
        <v>0</v>
      </c>
      <c r="W2" s="4">
        <v>0</v>
      </c>
    </row>
    <row r="3" s="4" customFormat="1" spans="1:23">
      <c r="A3" s="4">
        <v>16111639130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44430</v>
      </c>
      <c r="G3" s="5">
        <v>44431</v>
      </c>
      <c r="H3" s="4">
        <v>1</v>
      </c>
      <c r="I3" s="4">
        <v>1</v>
      </c>
      <c r="J3" s="4">
        <v>1</v>
      </c>
      <c r="K3" s="4" t="s">
        <v>29</v>
      </c>
      <c r="L3" s="4">
        <v>-91.8</v>
      </c>
      <c r="M3" s="4">
        <v>-91.8</v>
      </c>
      <c r="N3" s="4" t="s">
        <v>30</v>
      </c>
      <c r="O3" s="4" t="s">
        <v>31</v>
      </c>
      <c r="P3" s="4" t="s">
        <v>32</v>
      </c>
      <c r="Q3" s="4">
        <v>0</v>
      </c>
      <c r="R3" s="6">
        <v>44430</v>
      </c>
      <c r="S3" s="5">
        <v>44446</v>
      </c>
      <c r="T3" s="4" t="s">
        <v>33</v>
      </c>
      <c r="U3" s="4">
        <v>-91.8</v>
      </c>
      <c r="V3" s="4">
        <v>0</v>
      </c>
      <c r="W3" s="4">
        <v>0</v>
      </c>
    </row>
    <row r="4" s="4" customFormat="1" spans="1:24">
      <c r="A4" s="4">
        <v>16111679469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44430</v>
      </c>
      <c r="G4" s="5">
        <v>44431</v>
      </c>
      <c r="H4" s="4">
        <v>1</v>
      </c>
      <c r="I4" s="4">
        <v>1</v>
      </c>
      <c r="J4" s="4">
        <v>1</v>
      </c>
      <c r="K4" s="4" t="s">
        <v>29</v>
      </c>
      <c r="L4" s="4">
        <v>170</v>
      </c>
      <c r="M4" s="4">
        <v>170</v>
      </c>
      <c r="N4" s="4" t="s">
        <v>37</v>
      </c>
      <c r="O4" s="4" t="s">
        <v>31</v>
      </c>
      <c r="P4" s="4" t="s">
        <v>32</v>
      </c>
      <c r="Q4" s="4">
        <v>0</v>
      </c>
      <c r="R4" s="6">
        <v>44430</v>
      </c>
      <c r="S4" s="5">
        <v>44446</v>
      </c>
      <c r="T4" s="4" t="s">
        <v>33</v>
      </c>
      <c r="U4" s="4">
        <v>170</v>
      </c>
      <c r="V4" s="4">
        <v>0</v>
      </c>
      <c r="W4" s="4">
        <v>0</v>
      </c>
      <c r="X4" s="4">
        <v>2229365</v>
      </c>
    </row>
    <row r="5" s="4" customFormat="1" spans="1:24">
      <c r="A5" s="4">
        <v>16111679469</v>
      </c>
      <c r="B5" s="4" t="s">
        <v>25</v>
      </c>
      <c r="C5" s="4" t="s">
        <v>34</v>
      </c>
      <c r="D5" s="4" t="s">
        <v>35</v>
      </c>
      <c r="E5" s="4" t="s">
        <v>36</v>
      </c>
      <c r="F5" s="5">
        <v>44430</v>
      </c>
      <c r="G5" s="5">
        <v>44431</v>
      </c>
      <c r="H5" s="4">
        <v>1</v>
      </c>
      <c r="I5" s="4">
        <v>1</v>
      </c>
      <c r="J5" s="4">
        <v>1</v>
      </c>
      <c r="K5" s="4" t="s">
        <v>29</v>
      </c>
      <c r="L5" s="4">
        <v>-170</v>
      </c>
      <c r="M5" s="4">
        <v>-170</v>
      </c>
      <c r="N5" s="4" t="s">
        <v>37</v>
      </c>
      <c r="O5" s="4" t="s">
        <v>31</v>
      </c>
      <c r="P5" s="4" t="s">
        <v>32</v>
      </c>
      <c r="Q5" s="4">
        <v>0</v>
      </c>
      <c r="R5" s="6">
        <v>44430</v>
      </c>
      <c r="S5" s="5">
        <v>44446</v>
      </c>
      <c r="T5" s="4" t="s">
        <v>33</v>
      </c>
      <c r="U5" s="4">
        <v>-170</v>
      </c>
      <c r="V5" s="4">
        <v>0</v>
      </c>
      <c r="W5" s="4">
        <v>0</v>
      </c>
      <c r="X5" s="4">
        <v>2229365</v>
      </c>
    </row>
    <row r="6" s="4" customFormat="1" spans="1:24">
      <c r="A6" s="4">
        <v>16113016788</v>
      </c>
      <c r="B6" s="4" t="s">
        <v>25</v>
      </c>
      <c r="C6" s="4" t="s">
        <v>26</v>
      </c>
      <c r="D6" s="4" t="s">
        <v>38</v>
      </c>
      <c r="E6" s="4" t="s">
        <v>39</v>
      </c>
      <c r="F6" s="5">
        <v>44430</v>
      </c>
      <c r="G6" s="5">
        <v>44431</v>
      </c>
      <c r="H6" s="4">
        <v>1</v>
      </c>
      <c r="I6" s="4">
        <v>1</v>
      </c>
      <c r="J6" s="4">
        <v>1</v>
      </c>
      <c r="K6" s="4" t="s">
        <v>29</v>
      </c>
      <c r="L6" s="4">
        <v>292.41</v>
      </c>
      <c r="M6" s="4">
        <v>292.41</v>
      </c>
      <c r="N6" s="4" t="s">
        <v>40</v>
      </c>
      <c r="O6" s="4" t="s">
        <v>31</v>
      </c>
      <c r="P6" s="4" t="s">
        <v>32</v>
      </c>
      <c r="Q6" s="4">
        <v>0</v>
      </c>
      <c r="R6" s="6">
        <v>44430</v>
      </c>
      <c r="S6" s="5">
        <v>44446</v>
      </c>
      <c r="T6" s="4" t="s">
        <v>33</v>
      </c>
      <c r="U6" s="4">
        <v>292.41</v>
      </c>
      <c r="V6" s="4">
        <v>0</v>
      </c>
      <c r="W6" s="4">
        <v>0</v>
      </c>
      <c r="X6" s="4">
        <v>2229697</v>
      </c>
    </row>
    <row r="7" s="4" customFormat="1" spans="1:24">
      <c r="A7" s="4">
        <v>16113121419</v>
      </c>
      <c r="B7" s="4" t="s">
        <v>25</v>
      </c>
      <c r="C7" s="4" t="s">
        <v>26</v>
      </c>
      <c r="D7" s="4" t="s">
        <v>41</v>
      </c>
      <c r="E7" s="4" t="s">
        <v>42</v>
      </c>
      <c r="F7" s="5">
        <v>44430</v>
      </c>
      <c r="G7" s="5">
        <v>44431</v>
      </c>
      <c r="H7" s="4">
        <v>1</v>
      </c>
      <c r="I7" s="4">
        <v>1</v>
      </c>
      <c r="J7" s="4">
        <v>1</v>
      </c>
      <c r="K7" s="4" t="s">
        <v>29</v>
      </c>
      <c r="L7" s="4">
        <v>351.21</v>
      </c>
      <c r="M7" s="4">
        <v>351.21</v>
      </c>
      <c r="N7" s="4" t="s">
        <v>43</v>
      </c>
      <c r="O7" s="4" t="s">
        <v>31</v>
      </c>
      <c r="P7" s="4" t="s">
        <v>32</v>
      </c>
      <c r="Q7" s="4">
        <v>0</v>
      </c>
      <c r="R7" s="6">
        <v>44430</v>
      </c>
      <c r="S7" s="5">
        <v>44446</v>
      </c>
      <c r="T7" s="4" t="s">
        <v>33</v>
      </c>
      <c r="U7" s="4">
        <v>351.21</v>
      </c>
      <c r="V7" s="4">
        <v>0</v>
      </c>
      <c r="W7" s="4">
        <v>0</v>
      </c>
      <c r="X7" s="4">
        <v>2229737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4"/>
  <sheetViews>
    <sheetView tabSelected="1" workbookViewId="0">
      <selection activeCell="E27" sqref="E27"/>
    </sheetView>
  </sheetViews>
  <sheetFormatPr defaultColWidth="9" defaultRowHeight="13.5" outlineLevelCol="7"/>
  <cols>
    <col min="1" max="1" width="13.8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hidden="1" spans="1:8">
      <c r="A2" s="4">
        <v>16111639130</v>
      </c>
      <c r="B2" s="5">
        <v>44430</v>
      </c>
      <c r="C2" s="5">
        <v>44431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</row>
    <row r="3" s="4" customFormat="1" hidden="1" spans="1:8">
      <c r="A3" s="4">
        <v>16111679469</v>
      </c>
      <c r="B3" s="5">
        <v>44430</v>
      </c>
      <c r="C3" s="5">
        <v>44431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</row>
    <row r="4" s="4" customFormat="1" spans="1:8">
      <c r="A4" s="4">
        <v>16113016788</v>
      </c>
      <c r="B4" s="5">
        <v>44430</v>
      </c>
      <c r="C4" s="5">
        <v>44431</v>
      </c>
      <c r="D4" s="4">
        <v>292.41</v>
      </c>
      <c r="E4" s="4" t="str">
        <f>VLOOKUP(A4,HOP!A:L,12,0)</f>
        <v>292.41</v>
      </c>
      <c r="F4" s="4" t="str">
        <f>VLOOKUP(A4,HOP!A:C,3,0)</f>
        <v>2229697</v>
      </c>
      <c r="G4" s="4">
        <f>D4-E4</f>
        <v>0</v>
      </c>
      <c r="H4" s="4" t="str">
        <f>$H$1&amp;F4</f>
        <v>，2229697</v>
      </c>
    </row>
    <row r="5" s="4" customFormat="1" spans="1:8">
      <c r="A5" s="4">
        <v>16113121419</v>
      </c>
      <c r="B5" s="5">
        <v>44430</v>
      </c>
      <c r="C5" s="5">
        <v>44431</v>
      </c>
      <c r="D5" s="4">
        <v>351.21</v>
      </c>
      <c r="E5" s="4" t="str">
        <f>VLOOKUP(A5,HOP!A:L,12,0)</f>
        <v>351.21</v>
      </c>
      <c r="F5" s="4" t="str">
        <f>VLOOKUP(A5,HOP!A:C,3,0)</f>
        <v>2229737</v>
      </c>
      <c r="G5" s="4">
        <f>D5-E5</f>
        <v>0</v>
      </c>
      <c r="H5" s="4" t="str">
        <f>$H$1&amp;F5</f>
        <v>，2229737</v>
      </c>
    </row>
    <row r="7" spans="4:4">
      <c r="D7" s="4">
        <f>SUM(D2:D6)</f>
        <v>643.62</v>
      </c>
    </row>
    <row r="12" spans="1:1">
      <c r="A12" s="4" t="s">
        <v>45</v>
      </c>
    </row>
    <row r="13" spans="1:1">
      <c r="A13" s="4" t="s">
        <v>46</v>
      </c>
    </row>
    <row r="14" spans="1:1">
      <c r="A14" s="4" t="s">
        <v>47</v>
      </c>
    </row>
  </sheetData>
  <autoFilter ref="A1:XFD7">
    <filterColumn colId="3">
      <filters blank="1">
        <filter val="292.41"/>
        <filter val="351.21"/>
        <filter val="643.6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B6" sqref="B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</row>
    <row r="2" s="1" customFormat="1" spans="1:20">
      <c r="A2" s="3">
        <v>16113121419</v>
      </c>
      <c r="B2" s="1" t="s">
        <v>65</v>
      </c>
      <c r="C2" s="1" t="s">
        <v>66</v>
      </c>
      <c r="D2" s="1" t="s">
        <v>67</v>
      </c>
      <c r="E2" s="1" t="s">
        <v>43</v>
      </c>
      <c r="F2" s="1" t="s">
        <v>65</v>
      </c>
      <c r="G2" s="1" t="s">
        <v>68</v>
      </c>
      <c r="H2" s="1" t="s">
        <v>69</v>
      </c>
      <c r="I2" s="1" t="s">
        <v>70</v>
      </c>
      <c r="J2" s="1" t="s">
        <v>71</v>
      </c>
      <c r="K2" s="1" t="s">
        <v>70</v>
      </c>
      <c r="L2" s="1" t="s">
        <v>70</v>
      </c>
      <c r="M2" s="1" t="s">
        <v>72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</row>
    <row r="3" s="1" customFormat="1" spans="1:20">
      <c r="A3" s="3">
        <v>16113016788</v>
      </c>
      <c r="B3" s="1" t="s">
        <v>65</v>
      </c>
      <c r="C3" s="1" t="s">
        <v>79</v>
      </c>
      <c r="D3" s="1" t="s">
        <v>80</v>
      </c>
      <c r="E3" s="1" t="s">
        <v>40</v>
      </c>
      <c r="F3" s="1" t="s">
        <v>65</v>
      </c>
      <c r="G3" s="1" t="s">
        <v>68</v>
      </c>
      <c r="H3" s="1" t="s">
        <v>69</v>
      </c>
      <c r="I3" s="1" t="s">
        <v>81</v>
      </c>
      <c r="J3" s="1" t="s">
        <v>71</v>
      </c>
      <c r="K3" s="1" t="s">
        <v>81</v>
      </c>
      <c r="L3" s="1" t="s">
        <v>81</v>
      </c>
      <c r="M3" s="1" t="s">
        <v>72</v>
      </c>
      <c r="N3" s="1" t="s">
        <v>72</v>
      </c>
      <c r="O3" s="1" t="s">
        <v>73</v>
      </c>
      <c r="P3" s="1" t="s">
        <v>74</v>
      </c>
      <c r="Q3" s="1" t="s">
        <v>82</v>
      </c>
      <c r="R3" s="1" t="s">
        <v>76</v>
      </c>
      <c r="S3" s="1" t="s">
        <v>77</v>
      </c>
      <c r="T3" s="1" t="s">
        <v>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2021-09-07T01:47:22Z</dcterms:created>
  <dcterms:modified xsi:type="dcterms:W3CDTF">2021-09-07T01:53:49Z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E53A1879284343F7B10B3B90AFB7847E</vt:lpwstr>
  </property>
  <property fmtid="{D5CDD505-2E9C-101B-9397-08002B2CF9AE}" pid="3" name="KSOProductBuildVer">
    <vt:lpwstr>2052-11.1.0.10503</vt:lpwstr>
  </property>
</Properties>
</file>