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<sst xmlns="http://schemas.openxmlformats.org/spreadsheetml/2006/main" count="1533" uniqueCount="367">
  <si>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</si>
  <si>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</si>
  <si>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</si>
  <si>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</si>
  <si>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</si>
  <si>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</si>
  <si>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</si>
  <si>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</si>
  <si>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</si>
  <si>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</si>
  <si>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</si>
  <si>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</si>
  <si>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</si>
  <si>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</si>
  <si>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</si>
  <si>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</si>
  <si>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</si>
  <si>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</si>
  <si>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</si>
  <si>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</si>
  <si>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</si>
  <si>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</si>
  <si>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</si>
  <si>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</si>
  <si>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</si>
  <si>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</si>
  <si>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</si>
  <si>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[上海]汉庭酒店(上海五角场店)(66070335)</t>
  </si>
  <si>
    <t>双床房&lt;双人入住&gt;&lt;内宾&gt;&lt;预付&gt;&lt;双早&gt;</t>
  </si>
  <si>
    <t>CNY</t>
  </si>
  <si>
    <t>徐素妍</t>
  </si>
  <si>
    <t>CA11323210908CNY</t>
  </si>
  <si>
    <t>未提现</t>
  </si>
  <si>
    <t>携程开票</t>
  </si>
  <si>
    <t>[上海]锦江之星品尚(上海浦东机场店)(66097247)</t>
  </si>
  <si>
    <t>精选双人房A&lt;双人入住&gt;&lt;内宾&gt;&lt;预付&gt;&lt;无早&gt;</t>
  </si>
  <si>
    <t>阴晓晨</t>
  </si>
  <si>
    <t>[杭州]锦江之星(杭州下沙大学城高沙路地铁站店)(60986884)</t>
  </si>
  <si>
    <t>标准房A&lt;双人入住&gt;&lt;内宾&gt;&lt;预付&gt;&lt;无早&gt;</t>
  </si>
  <si>
    <t>易新辉</t>
  </si>
  <si>
    <t>商务房B&lt;双人入住&gt;&lt;内宾&gt;&lt;预付&gt;&lt;无早&gt;</t>
  </si>
  <si>
    <t>张文浩,王思璐</t>
  </si>
  <si>
    <t>取消</t>
  </si>
  <si>
    <t>[长春]汉庭酒店(长春净月大学城店)(72922279)</t>
  </si>
  <si>
    <t>高级大床房&lt;双人入住&gt;&lt;内宾&gt;&lt;预付&gt;&lt;无早&gt;</t>
  </si>
  <si>
    <t>石俊杰</t>
  </si>
  <si>
    <t>[张家口]派酒店(张家口明德北路附属医院店)(73279445)</t>
  </si>
  <si>
    <t>商务大床房&lt;双人入住&gt;&lt;内宾&gt;&lt;预付&gt;&lt;无早&gt;</t>
  </si>
  <si>
    <t>宋海艳</t>
  </si>
  <si>
    <t>[北京]汉庭酒店(北京鼓楼店)(78918153)</t>
  </si>
  <si>
    <t>双床房&lt;双人入住&gt;&lt;内宾&gt;&lt;预付&gt;&lt;无早&gt;</t>
  </si>
  <si>
    <t>李贵申,李正昊</t>
  </si>
  <si>
    <t>R1000092063215607001</t>
  </si>
  <si>
    <t>[辽源]尚客优精选酒店(辽源财富大路店)(73248198)</t>
  </si>
  <si>
    <t>家庭房&lt;双人入住&gt;&lt;内宾&gt;&lt;预付&gt;&lt;无早&gt;</t>
  </si>
  <si>
    <t>任金海</t>
  </si>
  <si>
    <t>[杭州]布丁酒店(杭州火车东站浙大华家池艮山西路店)(73247046)</t>
  </si>
  <si>
    <t>大床房A&lt;双人入住&gt;&lt;内宾&gt;&lt;预付&gt;&lt;无早&gt;</t>
  </si>
  <si>
    <t>彭棚</t>
  </si>
  <si>
    <t>[济南]汉庭酒店(济南遥墙国际机场店)(72921117)</t>
  </si>
  <si>
    <t>大床房&lt;双人入住&gt;&lt;内宾&gt;&lt;预付&gt;&lt;无早&gt;</t>
  </si>
  <si>
    <t>姚松卫</t>
  </si>
  <si>
    <t>R2501051063354624001</t>
  </si>
  <si>
    <t>[珠海]锦江之星(珠海香洲长途站优特汇店)(69030684)</t>
  </si>
  <si>
    <t>单人房&lt;双人入住&gt;&lt;内宾&gt;&lt;预付&gt;&lt;无早&gt;</t>
  </si>
  <si>
    <t>蔡志伟</t>
  </si>
  <si>
    <t>Acknowledged</t>
  </si>
  <si>
    <t>[上海]维也纳酒店(上海长兴岛店)(79021170)</t>
  </si>
  <si>
    <t>棋牌大床房&lt;双人入住&gt;&lt;内宾&gt;&lt;预付&gt;&lt;无早&gt;</t>
  </si>
  <si>
    <t>邹龙</t>
  </si>
  <si>
    <t>王永宏</t>
  </si>
  <si>
    <t>[哈尔滨]锦江之星(哈尔滨会展中心长江路店)(71633078)</t>
  </si>
  <si>
    <t>标准房A&lt;内宾&gt;&lt;双人入住&gt;&lt;预付&gt;&lt;无早&gt;</t>
  </si>
  <si>
    <t>纪海杰</t>
  </si>
  <si>
    <t>陈海平</t>
  </si>
  <si>
    <t>[聊城]尚客优精选酒店(聊城火车站店)(69142746)</t>
  </si>
  <si>
    <t>豪华套房&lt;内宾&gt;&lt;双人入住&gt;&lt;预付&gt;&lt;无早&gt;</t>
  </si>
  <si>
    <t>李加定李晓婷</t>
  </si>
  <si>
    <t>[深圳]桔子酒店(深圳东门店)(71451410)</t>
  </si>
  <si>
    <t>豪华大床房&lt;双人入住&gt;&lt;内宾&gt;&lt;预付&gt;&lt;无早&gt;</t>
  </si>
  <si>
    <t>马鑫</t>
  </si>
  <si>
    <t>R5180006063408957001</t>
  </si>
  <si>
    <t>陆婷婷</t>
  </si>
  <si>
    <t>R5180006063409105001</t>
  </si>
  <si>
    <t>[成都]郫县芳岸酒店(77362760)</t>
  </si>
  <si>
    <t>主题双床房&lt;双人入住&gt;&lt;内宾&gt;&lt;预付&gt;&lt;无早&gt;</t>
  </si>
  <si>
    <t>李劲男</t>
  </si>
  <si>
    <t>[北京]IU酒店(北京科技大学北沙滩地铁站店)(71584609)</t>
  </si>
  <si>
    <t>小U超级大床房&lt;内宾&gt;&lt;双人入住&gt;&lt;预付&gt;&lt;无早&gt;</t>
  </si>
  <si>
    <t>裴强</t>
  </si>
  <si>
    <t>[东营]城市便捷酒店(东营海港店)(72812701)</t>
  </si>
  <si>
    <t>商务双床房&lt;双人入住&gt;&lt;内宾&gt;&lt;预付&gt;&lt;无早&gt;</t>
  </si>
  <si>
    <t>惠科达</t>
  </si>
  <si>
    <t>[上海]全季酒店(上海五角场市光路店)(69039713)</t>
  </si>
  <si>
    <t>高级双床房&lt;内宾&gt;&lt;双人入住&gt;&lt;预付&gt;&lt;无早&gt;</t>
  </si>
  <si>
    <t>兰成轩</t>
  </si>
  <si>
    <t>R2004334063450770001</t>
  </si>
  <si>
    <t>[兰州]IU酒店(兰州西客站中天健广场店)(73283804)</t>
  </si>
  <si>
    <t>小U·舒适大床房&lt;双人入住&gt;&lt;内宾&gt;&lt;预付&gt;&lt;无早&gt;</t>
  </si>
  <si>
    <t>胡达</t>
  </si>
  <si>
    <t>[广州]广州大学城新天地J精品酒店(64214364)</t>
  </si>
  <si>
    <t>安宅&lt;双人入住&gt;&lt;内宾&gt;&lt;预付&gt;&lt;无早&gt;</t>
  </si>
  <si>
    <t>章松柏,黄春霞</t>
  </si>
  <si>
    <t>[银川]99号假日酒店(银川世和天玺店)(77191306)</t>
  </si>
  <si>
    <t>舒适亲子房&lt;双人入住&gt;&lt;内宾&gt;&lt;预付&gt;&lt;无早&gt;</t>
  </si>
  <si>
    <t>王惠宁</t>
  </si>
  <si>
    <t>[沈阳]沈阳富力万达文华酒店(60984594)</t>
  </si>
  <si>
    <t>豪华大床房&lt;内宾&gt;&lt;双人入住&gt;&lt;预付&gt;&lt;无早&gt;</t>
  </si>
  <si>
    <t>王一凡,陈佳琪</t>
  </si>
  <si>
    <t>[西安]西安莲花池畔客栈(77170423)</t>
  </si>
  <si>
    <t>雅荷居大床房&lt;双人入住&gt;&lt;内宾&gt;&lt;预付&gt;&lt;无早&gt;</t>
  </si>
  <si>
    <t>陈晓婉</t>
  </si>
  <si>
    <t>[湛江]湛江君豪酒店(77362158)</t>
  </si>
  <si>
    <t>高级双床房&lt;双人入住&gt;&lt;内宾&gt;&lt;预付&gt;&lt;无早&gt;</t>
  </si>
  <si>
    <t>高庆</t>
  </si>
  <si>
    <t>刘凯</t>
  </si>
  <si>
    <t>[芜湖]芜湖新百金陵大酒店(73247716)</t>
  </si>
  <si>
    <t>经济商旅双床房&lt;双人入住&gt;&lt;内宾&gt;&lt;预付&gt;&lt;无早&gt;</t>
  </si>
  <si>
    <t>缪理政</t>
  </si>
  <si>
    <t>冯世龙</t>
  </si>
  <si>
    <t>李朝松</t>
  </si>
  <si>
    <t>[东莞]东莞汇华国际饭店(60985477)</t>
  </si>
  <si>
    <t>商务大床房&lt;双人入住&gt;&lt;内宾&gt;&lt;预付&gt;&lt;双早&gt;</t>
  </si>
  <si>
    <t>丁为明</t>
  </si>
  <si>
    <t>[青岛]青岛紫玥铂尔曼酒店(60981496)</t>
  </si>
  <si>
    <t>经典市景大床房&lt;双人入住&gt;&lt;内宾&gt;&lt;预付&gt;&lt;双早&gt;</t>
  </si>
  <si>
    <t>赵李娟</t>
  </si>
  <si>
    <t>金璐</t>
  </si>
  <si>
    <t>罗小艳</t>
  </si>
  <si>
    <t>张庆</t>
  </si>
  <si>
    <t>舒怀斌</t>
  </si>
  <si>
    <t>[成都]骏怡连锁酒店(成都郫都大学城店)(73273241)</t>
  </si>
  <si>
    <t>精选高级大床房&lt;双人入住&gt;&lt;内宾&gt;&lt;预付&gt;&lt;无早&gt;</t>
  </si>
  <si>
    <t>许春红</t>
  </si>
  <si>
    <t>[广宗]格林豪泰智选酒店（广宗邢清路店）(77383979)</t>
  </si>
  <si>
    <t>李兴文,曾建生</t>
  </si>
  <si>
    <t>[成都]7天酒店(成都双流广场地铁站塔桥路店)(71451126)</t>
  </si>
  <si>
    <t>精选大床房&lt;双人入住&gt;&lt;内宾&gt;&lt;预付&gt;&lt;无早&gt;</t>
  </si>
  <si>
    <t>陈亮</t>
  </si>
  <si>
    <t>[海阳]贝壳酒店(海阳高铁北站店)(77382423)</t>
  </si>
  <si>
    <t>钟吉林</t>
  </si>
  <si>
    <t>杨伟</t>
  </si>
  <si>
    <t>[平原]巴巴商务宾馆（平原汽车总站店）(79021850)</t>
  </si>
  <si>
    <t>舒适大床房&lt;双人入住&gt;&lt;内宾&gt;&lt;预付&gt;&lt;无早&gt;</t>
  </si>
  <si>
    <t>王业</t>
  </si>
  <si>
    <t>曾宪博</t>
  </si>
  <si>
    <t>鲁元芳</t>
  </si>
  <si>
    <t>[上海]维也纳酒店(上海虹桥国展中心华新店)(71451922)</t>
  </si>
  <si>
    <t>豪华双床房&lt;双人入住&gt;&lt;内宾&gt;&lt;预付&gt;&lt;无早&gt;</t>
  </si>
  <si>
    <t>李成立</t>
  </si>
  <si>
    <t>[南昌]希岸酒店(南昌三经路儿童医院店)(70868996)</t>
  </si>
  <si>
    <t>希岸玲珑房&lt;双人入住&gt;&lt;内宾&gt;&lt;预付&gt;&lt;无早&gt;</t>
  </si>
  <si>
    <t>李诗栩</t>
  </si>
  <si>
    <t>[广州]广州新珠江大酒店(60983800)</t>
  </si>
  <si>
    <t>标准双床房&lt;内宾&gt;&lt;双人入住&gt;&lt;预付&gt;&lt;无早&gt;</t>
  </si>
  <si>
    <t>刘小艳,刘小艳</t>
  </si>
  <si>
    <t>王治源</t>
  </si>
  <si>
    <t>[六安]贝壳酒店（六安将军路店）(77367542)</t>
  </si>
  <si>
    <t>吕荣刚</t>
  </si>
  <si>
    <t>张华</t>
  </si>
  <si>
    <t>[广州]广州珀丽酒店(54888937)</t>
  </si>
  <si>
    <t>向小娟</t>
  </si>
  <si>
    <t>，</t>
  </si>
  <si>
    <t>A210908095958481</t>
  </si>
  <si>
    <t>CNY / HKD 当前参考汇率: 1.203575896</t>
  </si>
  <si>
    <t>总计： 15874.73 CNY/
19106.44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</si>
  <si>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</si>
  <si>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</si>
  <si>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</si>
  <si>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</si>
  <si>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</si>
  <si>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</si>
  <si>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</si>
  <si>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</si>
  <si>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</si>
  <si>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</si>
  <si>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</si>
  <si>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</si>
  <si>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</si>
  <si>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</si>
  <si>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</si>
  <si>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</si>
  <si>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</si>
  <si>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2021-08-21</t>
  </si>
  <si>
    <t>2229020</t>
  </si>
  <si>
    <t>汉庭酒店(上海五角场店)</t>
  </si>
  <si>
    <t>2021-09-04</t>
  </si>
  <si>
    <t>2021-09-05</t>
  </si>
  <si>
    <t>退房日月结</t>
  </si>
  <si>
    <t>295.18</t>
  </si>
  <si>
    <t>RMB</t>
  </si>
  <si>
    <t>0</t>
  </si>
  <si>
    <t>0.00</t>
  </si>
  <si>
    <t>携程汇智国内直连</t>
  </si>
  <si>
    <t>2021-08-21 16:50:50</t>
  </si>
  <si>
    <t>否</t>
  </si>
  <si>
    <t>汇智国际旅游发展有限公司</t>
  </si>
  <si>
    <t>直连</t>
  </si>
  <si>
    <t>2021-08-26</t>
  </si>
  <si>
    <t>2233921</t>
  </si>
  <si>
    <t>锦江之星(杭州下沙大学城高沙路地铁站店)</t>
  </si>
  <si>
    <t>215.41</t>
  </si>
  <si>
    <t>2021-08-26 19:55:33</t>
  </si>
  <si>
    <t>2234027</t>
  </si>
  <si>
    <t>378.14</t>
  </si>
  <si>
    <t>2021-08-26 21:26:19</t>
  </si>
  <si>
    <t>2021-08-29</t>
  </si>
  <si>
    <t>2236210</t>
  </si>
  <si>
    <t>汉庭（长春净月大学城店）</t>
  </si>
  <si>
    <t>2021-09-03</t>
  </si>
  <si>
    <t>677.01</t>
  </si>
  <si>
    <t>2021-08-29 10:11:48</t>
  </si>
  <si>
    <t>2021-08-30</t>
  </si>
  <si>
    <t>2237007</t>
  </si>
  <si>
    <t>派酒店(张家口明德北路附属医院店)</t>
  </si>
  <si>
    <t>143.90</t>
  </si>
  <si>
    <t>2021-08-30 10:10:08</t>
  </si>
  <si>
    <t>2021-09-01</t>
  </si>
  <si>
    <t>2239864</t>
  </si>
  <si>
    <t>尚客优精选酒店(辽源财富大路店)</t>
  </si>
  <si>
    <t>470.96</t>
  </si>
  <si>
    <t>2021-09-01 21:03:07</t>
  </si>
  <si>
    <t>2021-09-02</t>
  </si>
  <si>
    <t>2240767</t>
  </si>
  <si>
    <t>布丁酒店（杭州火车东站浙大华家池艮山西路店）</t>
  </si>
  <si>
    <t>238.77</t>
  </si>
  <si>
    <t>2021-09-02 16:48:57</t>
  </si>
  <si>
    <t>2241433</t>
  </si>
  <si>
    <t>汉庭酒店(济南遥墙国际机场店)</t>
  </si>
  <si>
    <t>153.80</t>
  </si>
  <si>
    <t>2021-09-03 06:30:26</t>
  </si>
  <si>
    <t>2241502</t>
  </si>
  <si>
    <t>锦江之星(珠海香洲长途站店)</t>
  </si>
  <si>
    <t>151.33</t>
  </si>
  <si>
    <t>2021-09-03 09:32:38</t>
  </si>
  <si>
    <t>2241503</t>
  </si>
  <si>
    <t>2021-09-03 09:35:57</t>
  </si>
  <si>
    <t>2241753</t>
  </si>
  <si>
    <t>维也纳酒店(上海长兴岛店)</t>
  </si>
  <si>
    <t>850.68</t>
  </si>
  <si>
    <t>2021-09-03 13:38:47</t>
  </si>
  <si>
    <t>2241755</t>
  </si>
  <si>
    <t>2021-09-03 13:39:18</t>
  </si>
  <si>
    <t>2241913</t>
  </si>
  <si>
    <t>锦江之星(哈尔滨会展中心长江路店)</t>
  </si>
  <si>
    <t>180.57</t>
  </si>
  <si>
    <t>2021-09-03 16:06:48</t>
  </si>
  <si>
    <t>2241975</t>
  </si>
  <si>
    <t>2021-09-03 17:10:16</t>
  </si>
  <si>
    <t>2242076</t>
  </si>
  <si>
    <t>尚客优精选酒店(聊城火车站店)</t>
  </si>
  <si>
    <t>511.10</t>
  </si>
  <si>
    <t>2021-09-03 18:36:50</t>
  </si>
  <si>
    <t>2242333</t>
  </si>
  <si>
    <t>桔子酒店(深圳东门店)</t>
  </si>
  <si>
    <t>324.04</t>
  </si>
  <si>
    <t>2021-09-03 21:35:59</t>
  </si>
  <si>
    <t>2242340</t>
  </si>
  <si>
    <t>2021-09-03 21:38:27</t>
  </si>
  <si>
    <t>2242374</t>
  </si>
  <si>
    <t>郫县芳岸酒店</t>
  </si>
  <si>
    <t>395.30</t>
  </si>
  <si>
    <t>2021-09-03 22:02:36</t>
  </si>
  <si>
    <t>2242405</t>
  </si>
  <si>
    <t>IU酒店(北京科技大学北沙滩地铁站店)</t>
  </si>
  <si>
    <t>430.95</t>
  </si>
  <si>
    <t>2021-09-03 22:24:53</t>
  </si>
  <si>
    <t>2242633</t>
  </si>
  <si>
    <t>城市便捷东营海港店</t>
  </si>
  <si>
    <t>240.95</t>
  </si>
  <si>
    <t>2021-09-04 07:44:55</t>
  </si>
  <si>
    <t>2242678</t>
  </si>
  <si>
    <t>全季酒店(上海五角场市光路店)</t>
  </si>
  <si>
    <t>377.83</t>
  </si>
  <si>
    <t>2021-09-04 09:12:52</t>
  </si>
  <si>
    <t>2242680</t>
  </si>
  <si>
    <t>IU酒店(兰州西客站中天健广场店)</t>
  </si>
  <si>
    <t>280.95</t>
  </si>
  <si>
    <t>2021-09-04 09:17:39</t>
  </si>
  <si>
    <t>2242683</t>
  </si>
  <si>
    <t>广州大学城新天地J精品酒店</t>
  </si>
  <si>
    <t>999.16</t>
  </si>
  <si>
    <t>2021-09-04 09:21:27</t>
  </si>
  <si>
    <t>2242694</t>
  </si>
  <si>
    <t>99号假日酒店(银川世和天玺店)</t>
  </si>
  <si>
    <t>151.24</t>
  </si>
  <si>
    <t>2021-09-04 09:38:24</t>
  </si>
  <si>
    <t>2242794</t>
  </si>
  <si>
    <t>西安莲花池畔客栈</t>
  </si>
  <si>
    <t>121.80</t>
  </si>
  <si>
    <t>2021-09-04 11:35:46</t>
  </si>
  <si>
    <t>2242867</t>
  </si>
  <si>
    <t>湛江君豪酒店</t>
  </si>
  <si>
    <t>471.22</t>
  </si>
  <si>
    <t>2021-09-04 12:43:33</t>
  </si>
  <si>
    <t>2242903</t>
  </si>
  <si>
    <t>2021-09-04 13:19:27</t>
  </si>
  <si>
    <t>2242905</t>
  </si>
  <si>
    <t>芜湖新百金陵大酒店</t>
  </si>
  <si>
    <t>252.26</t>
  </si>
  <si>
    <t>2021-09-04 13:20:25</t>
  </si>
  <si>
    <t>2242907</t>
  </si>
  <si>
    <t>2021-09-04 13:21:34</t>
  </si>
  <si>
    <t>2242908</t>
  </si>
  <si>
    <t>2021-09-04 13:22:36</t>
  </si>
  <si>
    <t>2242937</t>
  </si>
  <si>
    <t>东莞汇华国际饭店</t>
  </si>
  <si>
    <t>354.74</t>
  </si>
  <si>
    <t>2021-09-04 13:46:37</t>
  </si>
  <si>
    <t>2242945</t>
  </si>
  <si>
    <t>青岛紫玥铂尔曼酒店</t>
  </si>
  <si>
    <t>286.23</t>
  </si>
  <si>
    <t>2021-09-04 13:52:40</t>
  </si>
  <si>
    <t>2242948</t>
  </si>
  <si>
    <t>2021-09-04 13:54:36</t>
  </si>
  <si>
    <t>2242964</t>
  </si>
  <si>
    <t>2021-09-04 14:12:12</t>
  </si>
  <si>
    <t>2243155</t>
  </si>
  <si>
    <t>2021-09-04 17:38:50</t>
  </si>
  <si>
    <t>2243179</t>
  </si>
  <si>
    <t>2021-09-04 18:00:36</t>
  </si>
  <si>
    <t>2243254</t>
  </si>
  <si>
    <t>格林豪泰智选酒店（广宗邢清路店）</t>
  </si>
  <si>
    <t>231.64</t>
  </si>
  <si>
    <t>2021-09-04 18:57:37</t>
  </si>
  <si>
    <t>2243258</t>
  </si>
  <si>
    <t>7天酒店(成都双流广场地铁站塔桥路店)</t>
  </si>
  <si>
    <t>135.42</t>
  </si>
  <si>
    <t>2021-09-04 19:04:06</t>
  </si>
  <si>
    <t>2243279</t>
  </si>
  <si>
    <t>贝壳酒店(海阳高铁北站店)</t>
  </si>
  <si>
    <t>123.74</t>
  </si>
  <si>
    <t>2021-09-04 19:25:54</t>
  </si>
  <si>
    <t>2243285</t>
  </si>
  <si>
    <t>2021-09-04 19:31:57</t>
  </si>
  <si>
    <t>2243360</t>
  </si>
  <si>
    <t>平原巴巴商务宾馆</t>
  </si>
  <si>
    <t>135.00</t>
  </si>
  <si>
    <t>2021-09-04 20:26:08</t>
  </si>
  <si>
    <t>2243387</t>
  </si>
  <si>
    <t>2021-09-04 20:49:55</t>
  </si>
  <si>
    <t>2243435</t>
  </si>
  <si>
    <t>2021-09-04 21:32:36</t>
  </si>
  <si>
    <t>2243436</t>
  </si>
  <si>
    <t>维也纳酒店(上海虹桥国展中心华新店)</t>
  </si>
  <si>
    <t>311.77</t>
  </si>
  <si>
    <t>2021-09-04 21:34:54</t>
  </si>
  <si>
    <t>2243443</t>
  </si>
  <si>
    <t>希岸酒店(南昌三经路儿童医院店)</t>
  </si>
  <si>
    <t>180.90</t>
  </si>
  <si>
    <t>2021-09-04 21:38:18</t>
  </si>
  <si>
    <t>2243479</t>
  </si>
  <si>
    <t>广州新珠江大酒店</t>
  </si>
  <si>
    <t>800.66</t>
  </si>
  <si>
    <t>2021-09-04 22:01:47</t>
  </si>
  <si>
    <t>2243484</t>
  </si>
  <si>
    <t>2021-09-04 22:06:44</t>
  </si>
  <si>
    <t>2243490</t>
  </si>
  <si>
    <t>贝壳酒店（六安将军路店）</t>
  </si>
  <si>
    <t>107.05</t>
  </si>
  <si>
    <t>2021-09-04 22:09:14</t>
  </si>
  <si>
    <t>2243498</t>
  </si>
  <si>
    <t>2021-09-04 22:14:25</t>
  </si>
  <si>
    <t>2243555</t>
  </si>
  <si>
    <t>广州珀丽酒店</t>
  </si>
  <si>
    <t>303.91</t>
  </si>
  <si>
    <t>2021-09-04 23:13:55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</si>
</sst>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2" borderId="2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16109932555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44443</v>
      </c>
      <c r="G2" s="5">
        <v>44444</v>
      </c>
      <c r="H2" s="4">
        <v>1</v>
      </c>
      <c r="I2" s="4">
        <v>1</v>
      </c>
      <c r="J2" s="4">
        <v>1</v>
      </c>
      <c r="K2" s="4" t="s">
        <v>29</v>
      </c>
      <c r="L2" s="4">
        <v>295.18</v>
      </c>
      <c r="M2" s="4">
        <v>295.18</v>
      </c>
      <c r="N2" s="4" t="s">
        <v>30</v>
      </c>
      <c r="O2" s="4" t="s">
        <v>31</v>
      </c>
      <c r="P2" s="4" t="s">
        <v>32</v>
      </c>
      <c r="Q2" s="4">
        <v>0</v>
      </c>
      <c r="R2" s="6">
        <v>44429</v>
      </c>
      <c r="S2" s="5">
        <v>44447</v>
      </c>
      <c r="T2" s="4" t="s">
        <v>33</v>
      </c>
      <c r="U2" s="4">
        <v>295.18</v>
      </c>
      <c r="V2" s="4">
        <v>0</v>
      </c>
      <c r="W2" s="4">
        <v>0</v>
      </c>
      <c r="X2" s="4">
        <v>2229020</v>
      </c>
    </row>
    <row r="3" s="4" customFormat="1" spans="1:24">
      <c r="A3" s="4">
        <v>16138435404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44443</v>
      </c>
      <c r="G3" s="5">
        <v>44444</v>
      </c>
      <c r="H3" s="4">
        <v>1</v>
      </c>
      <c r="I3" s="4">
        <v>1</v>
      </c>
      <c r="J3" s="4">
        <v>1</v>
      </c>
      <c r="K3" s="4" t="s">
        <v>29</v>
      </c>
      <c r="L3" s="4">
        <v>320.54</v>
      </c>
      <c r="M3" s="4">
        <v>320.54</v>
      </c>
      <c r="N3" s="4" t="s">
        <v>36</v>
      </c>
      <c r="O3" s="4" t="s">
        <v>31</v>
      </c>
      <c r="P3" s="4" t="s">
        <v>32</v>
      </c>
      <c r="Q3" s="4">
        <v>0</v>
      </c>
      <c r="R3" s="6">
        <v>44434</v>
      </c>
      <c r="S3" s="5">
        <v>44447</v>
      </c>
      <c r="T3" s="4" t="s">
        <v>33</v>
      </c>
      <c r="U3" s="4">
        <v>320.54</v>
      </c>
      <c r="V3" s="4">
        <v>0</v>
      </c>
      <c r="W3" s="4">
        <v>0</v>
      </c>
      <c r="X3" s="4">
        <v>2233256</v>
      </c>
    </row>
    <row r="4" s="4" customFormat="1" spans="1:24">
      <c r="A4" s="4">
        <v>16141172235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44443</v>
      </c>
      <c r="G4" s="5">
        <v>44444</v>
      </c>
      <c r="H4" s="4">
        <v>1</v>
      </c>
      <c r="I4" s="4">
        <v>1</v>
      </c>
      <c r="J4" s="4">
        <v>1</v>
      </c>
      <c r="K4" s="4" t="s">
        <v>29</v>
      </c>
      <c r="L4" s="4">
        <v>215.41</v>
      </c>
      <c r="M4" s="4">
        <v>215.41</v>
      </c>
      <c r="N4" s="4" t="s">
        <v>39</v>
      </c>
      <c r="O4" s="4" t="s">
        <v>31</v>
      </c>
      <c r="P4" s="4" t="s">
        <v>32</v>
      </c>
      <c r="Q4" s="4">
        <v>0</v>
      </c>
      <c r="R4" s="6">
        <v>44434</v>
      </c>
      <c r="S4" s="5">
        <v>44447</v>
      </c>
      <c r="T4" s="4" t="s">
        <v>33</v>
      </c>
      <c r="U4" s="4">
        <v>215.41</v>
      </c>
      <c r="V4" s="4">
        <v>0</v>
      </c>
      <c r="W4" s="4">
        <v>0</v>
      </c>
      <c r="X4" s="4">
        <v>2233921</v>
      </c>
    </row>
    <row r="5" s="4" customFormat="1" spans="1:24">
      <c r="A5" s="4">
        <v>16141596962</v>
      </c>
      <c r="B5" s="4" t="s">
        <v>25</v>
      </c>
      <c r="C5" s="4" t="s">
        <v>26</v>
      </c>
      <c r="D5" s="4" t="s">
        <v>37</v>
      </c>
      <c r="E5" s="4" t="s">
        <v>40</v>
      </c>
      <c r="F5" s="5">
        <v>44443</v>
      </c>
      <c r="G5" s="5">
        <v>44444</v>
      </c>
      <c r="H5" s="4">
        <v>2</v>
      </c>
      <c r="I5" s="4">
        <v>1</v>
      </c>
      <c r="J5" s="4">
        <v>2</v>
      </c>
      <c r="K5" s="4" t="s">
        <v>29</v>
      </c>
      <c r="L5" s="4">
        <v>378.14</v>
      </c>
      <c r="M5" s="4">
        <v>378.14</v>
      </c>
      <c r="N5" s="4" t="s">
        <v>41</v>
      </c>
      <c r="O5" s="4" t="s">
        <v>31</v>
      </c>
      <c r="P5" s="4" t="s">
        <v>32</v>
      </c>
      <c r="Q5" s="4">
        <v>0</v>
      </c>
      <c r="R5" s="6">
        <v>44434</v>
      </c>
      <c r="S5" s="5">
        <v>44447</v>
      </c>
      <c r="T5" s="4" t="s">
        <v>33</v>
      </c>
      <c r="U5" s="4">
        <v>378.14</v>
      </c>
      <c r="V5" s="4">
        <v>0</v>
      </c>
      <c r="W5" s="4">
        <v>0</v>
      </c>
      <c r="X5" s="4">
        <v>2234027</v>
      </c>
    </row>
    <row r="6" s="4" customFormat="1" spans="1:24">
      <c r="A6" s="4">
        <v>16138435404</v>
      </c>
      <c r="B6" s="4" t="s">
        <v>25</v>
      </c>
      <c r="C6" s="4" t="s">
        <v>42</v>
      </c>
      <c r="D6" s="4" t="s">
        <v>34</v>
      </c>
      <c r="E6" s="4" t="s">
        <v>35</v>
      </c>
      <c r="F6" s="5">
        <v>44443</v>
      </c>
      <c r="G6" s="5">
        <v>44444</v>
      </c>
      <c r="H6" s="4">
        <v>1</v>
      </c>
      <c r="I6" s="4">
        <v>1</v>
      </c>
      <c r="J6" s="4">
        <v>1</v>
      </c>
      <c r="K6" s="4" t="s">
        <v>29</v>
      </c>
      <c r="L6" s="4">
        <v>-320.54</v>
      </c>
      <c r="M6" s="4">
        <v>-320.54</v>
      </c>
      <c r="N6" s="4" t="s">
        <v>36</v>
      </c>
      <c r="O6" s="4" t="s">
        <v>31</v>
      </c>
      <c r="P6" s="4" t="s">
        <v>32</v>
      </c>
      <c r="Q6" s="4">
        <v>0</v>
      </c>
      <c r="R6" s="6">
        <v>44434</v>
      </c>
      <c r="S6" s="5">
        <v>44447</v>
      </c>
      <c r="T6" s="4" t="s">
        <v>33</v>
      </c>
      <c r="U6" s="4">
        <v>-320.54</v>
      </c>
      <c r="V6" s="4">
        <v>0</v>
      </c>
      <c r="W6" s="4">
        <v>0</v>
      </c>
      <c r="X6" s="4">
        <v>2233256</v>
      </c>
    </row>
    <row r="7" s="4" customFormat="1" spans="1:24">
      <c r="A7" s="4">
        <v>16160658080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44442</v>
      </c>
      <c r="G7" s="5">
        <v>44444</v>
      </c>
      <c r="H7" s="4">
        <v>1</v>
      </c>
      <c r="I7" s="4">
        <v>2</v>
      </c>
      <c r="J7" s="4">
        <v>2</v>
      </c>
      <c r="K7" s="4" t="s">
        <v>29</v>
      </c>
      <c r="L7" s="4">
        <v>677.01</v>
      </c>
      <c r="M7" s="4">
        <v>677.01</v>
      </c>
      <c r="N7" s="4" t="s">
        <v>45</v>
      </c>
      <c r="O7" s="4" t="s">
        <v>31</v>
      </c>
      <c r="P7" s="4" t="s">
        <v>32</v>
      </c>
      <c r="Q7" s="4">
        <v>0</v>
      </c>
      <c r="R7" s="6">
        <v>44437</v>
      </c>
      <c r="S7" s="5">
        <v>44447</v>
      </c>
      <c r="T7" s="4" t="s">
        <v>33</v>
      </c>
      <c r="U7" s="4">
        <v>677.01</v>
      </c>
      <c r="V7" s="4">
        <v>0</v>
      </c>
      <c r="W7" s="4">
        <v>0</v>
      </c>
      <c r="X7" s="4">
        <v>2236210</v>
      </c>
    </row>
    <row r="8" s="4" customFormat="1" spans="1:24">
      <c r="A8" s="4">
        <v>16164325482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44443</v>
      </c>
      <c r="G8" s="5">
        <v>44444</v>
      </c>
      <c r="H8" s="4">
        <v>1</v>
      </c>
      <c r="I8" s="4">
        <v>1</v>
      </c>
      <c r="J8" s="4">
        <v>1</v>
      </c>
      <c r="K8" s="4" t="s">
        <v>29</v>
      </c>
      <c r="L8" s="4">
        <v>143.9</v>
      </c>
      <c r="M8" s="4">
        <v>143.9</v>
      </c>
      <c r="N8" s="4" t="s">
        <v>48</v>
      </c>
      <c r="O8" s="4" t="s">
        <v>31</v>
      </c>
      <c r="P8" s="4" t="s">
        <v>32</v>
      </c>
      <c r="Q8" s="4">
        <v>0</v>
      </c>
      <c r="R8" s="6">
        <v>44438</v>
      </c>
      <c r="S8" s="5">
        <v>44447</v>
      </c>
      <c r="T8" s="4" t="s">
        <v>33</v>
      </c>
      <c r="U8" s="4">
        <v>143.9</v>
      </c>
      <c r="V8" s="4">
        <v>0</v>
      </c>
      <c r="W8" s="4">
        <v>0</v>
      </c>
      <c r="X8" s="4">
        <v>2237007</v>
      </c>
    </row>
    <row r="9" s="4" customFormat="1" spans="1:25">
      <c r="A9" s="4">
        <v>16182956533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44443</v>
      </c>
      <c r="G9" s="5">
        <v>44444</v>
      </c>
      <c r="H9" s="4">
        <v>2</v>
      </c>
      <c r="I9" s="4">
        <v>1</v>
      </c>
      <c r="J9" s="4">
        <v>2</v>
      </c>
      <c r="K9" s="4" t="s">
        <v>29</v>
      </c>
      <c r="L9" s="4">
        <v>589.02</v>
      </c>
      <c r="M9" s="4">
        <v>589.02</v>
      </c>
      <c r="N9" s="4" t="s">
        <v>51</v>
      </c>
      <c r="O9" s="4" t="s">
        <v>31</v>
      </c>
      <c r="P9" s="4" t="s">
        <v>32</v>
      </c>
      <c r="Q9" s="4">
        <v>0</v>
      </c>
      <c r="R9" s="6">
        <v>44440</v>
      </c>
      <c r="S9" s="5">
        <v>44447</v>
      </c>
      <c r="T9" s="4" t="s">
        <v>33</v>
      </c>
      <c r="U9" s="4">
        <v>589.02</v>
      </c>
      <c r="V9" s="4">
        <v>0</v>
      </c>
      <c r="W9" s="4">
        <v>0</v>
      </c>
      <c r="X9" s="4">
        <v>2239437</v>
      </c>
      <c r="Y9" s="4" t="s">
        <v>52</v>
      </c>
    </row>
    <row r="10" s="4" customFormat="1" spans="1:24">
      <c r="A10" s="4">
        <v>16184513859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44442</v>
      </c>
      <c r="G10" s="5">
        <v>44444</v>
      </c>
      <c r="H10" s="4">
        <v>1</v>
      </c>
      <c r="I10" s="4">
        <v>2</v>
      </c>
      <c r="J10" s="4">
        <v>2</v>
      </c>
      <c r="K10" s="4" t="s">
        <v>29</v>
      </c>
      <c r="L10" s="4">
        <v>470.96</v>
      </c>
      <c r="M10" s="4">
        <v>470.96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44440</v>
      </c>
      <c r="S10" s="5">
        <v>44447</v>
      </c>
      <c r="T10" s="4" t="s">
        <v>33</v>
      </c>
      <c r="U10" s="4">
        <v>470.96</v>
      </c>
      <c r="V10" s="4">
        <v>0</v>
      </c>
      <c r="W10" s="4">
        <v>0</v>
      </c>
      <c r="X10" s="4">
        <v>2239864</v>
      </c>
    </row>
    <row r="11" s="4" customFormat="1" spans="1:24">
      <c r="A11" s="4">
        <v>16191214437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44441</v>
      </c>
      <c r="G11" s="5">
        <v>44444</v>
      </c>
      <c r="H11" s="4">
        <v>1</v>
      </c>
      <c r="I11" s="4">
        <v>3</v>
      </c>
      <c r="J11" s="4">
        <v>3</v>
      </c>
      <c r="K11" s="4" t="s">
        <v>29</v>
      </c>
      <c r="L11" s="4">
        <v>238.77</v>
      </c>
      <c r="M11" s="4">
        <v>238.77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44441</v>
      </c>
      <c r="S11" s="5">
        <v>44447</v>
      </c>
      <c r="T11" s="4" t="s">
        <v>33</v>
      </c>
      <c r="U11" s="4">
        <v>238.77</v>
      </c>
      <c r="V11" s="4">
        <v>0</v>
      </c>
      <c r="W11" s="4">
        <v>0</v>
      </c>
      <c r="X11" s="4">
        <v>2240767</v>
      </c>
    </row>
    <row r="12" s="4" customFormat="1" spans="1:25">
      <c r="A12" s="4">
        <v>16193891532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44443</v>
      </c>
      <c r="G12" s="5">
        <v>44444</v>
      </c>
      <c r="H12" s="4">
        <v>1</v>
      </c>
      <c r="I12" s="4">
        <v>1</v>
      </c>
      <c r="J12" s="4">
        <v>1</v>
      </c>
      <c r="K12" s="4" t="s">
        <v>29</v>
      </c>
      <c r="L12" s="4">
        <v>153.8</v>
      </c>
      <c r="M12" s="4">
        <v>153.8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44442</v>
      </c>
      <c r="S12" s="5">
        <v>44447</v>
      </c>
      <c r="T12" s="4" t="s">
        <v>33</v>
      </c>
      <c r="U12" s="4">
        <v>153.8</v>
      </c>
      <c r="V12" s="4">
        <v>0</v>
      </c>
      <c r="W12" s="4">
        <v>0</v>
      </c>
      <c r="X12" s="4">
        <v>2241433</v>
      </c>
      <c r="Y12" s="4" t="s">
        <v>62</v>
      </c>
    </row>
    <row r="13" s="4" customFormat="1" spans="1:24">
      <c r="A13" s="4">
        <v>16194157324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44443</v>
      </c>
      <c r="G13" s="5">
        <v>44444</v>
      </c>
      <c r="H13" s="4">
        <v>1</v>
      </c>
      <c r="I13" s="4">
        <v>1</v>
      </c>
      <c r="J13" s="4">
        <v>1</v>
      </c>
      <c r="K13" s="4" t="s">
        <v>29</v>
      </c>
      <c r="L13" s="4">
        <v>151.33</v>
      </c>
      <c r="M13" s="4">
        <v>151.33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44442</v>
      </c>
      <c r="S13" s="5">
        <v>44447</v>
      </c>
      <c r="T13" s="4" t="s">
        <v>33</v>
      </c>
      <c r="U13" s="4">
        <v>151.33</v>
      </c>
      <c r="V13" s="4">
        <v>0</v>
      </c>
      <c r="W13" s="4">
        <v>0</v>
      </c>
      <c r="X13" s="4">
        <v>2241502</v>
      </c>
    </row>
    <row r="14" s="4" customFormat="1" spans="1:25">
      <c r="A14" s="4">
        <v>16194157953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44443</v>
      </c>
      <c r="G14" s="5">
        <v>44444</v>
      </c>
      <c r="H14" s="4">
        <v>1</v>
      </c>
      <c r="I14" s="4">
        <v>1</v>
      </c>
      <c r="J14" s="4">
        <v>1</v>
      </c>
      <c r="K14" s="4" t="s">
        <v>29</v>
      </c>
      <c r="L14" s="4">
        <v>151.33</v>
      </c>
      <c r="M14" s="4">
        <v>151.33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44442</v>
      </c>
      <c r="S14" s="5">
        <v>44447</v>
      </c>
      <c r="T14" s="4" t="s">
        <v>33</v>
      </c>
      <c r="U14" s="4">
        <v>151.33</v>
      </c>
      <c r="V14" s="4">
        <v>0</v>
      </c>
      <c r="W14" s="4">
        <v>0</v>
      </c>
      <c r="X14" s="4">
        <v>2241503</v>
      </c>
      <c r="Y14" s="4" t="s">
        <v>66</v>
      </c>
    </row>
    <row r="15" s="4" customFormat="1" spans="1:25">
      <c r="A15" s="4">
        <v>16195379357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44442</v>
      </c>
      <c r="G15" s="5">
        <v>44444</v>
      </c>
      <c r="H15" s="4">
        <v>1</v>
      </c>
      <c r="I15" s="4">
        <v>2</v>
      </c>
      <c r="J15" s="4">
        <v>2</v>
      </c>
      <c r="K15" s="4" t="s">
        <v>29</v>
      </c>
      <c r="L15" s="4">
        <v>850.68</v>
      </c>
      <c r="M15" s="4">
        <v>850.68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44442</v>
      </c>
      <c r="S15" s="5">
        <v>44447</v>
      </c>
      <c r="T15" s="4" t="s">
        <v>33</v>
      </c>
      <c r="U15" s="4">
        <v>850.68</v>
      </c>
      <c r="V15" s="4">
        <v>0</v>
      </c>
      <c r="W15" s="4">
        <v>0</v>
      </c>
      <c r="X15" s="4">
        <v>2241753</v>
      </c>
      <c r="Y15" s="4">
        <v>103828633554</v>
      </c>
    </row>
    <row r="16" s="4" customFormat="1" spans="1:25">
      <c r="A16" s="4">
        <v>16195381908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44442</v>
      </c>
      <c r="G16" s="5">
        <v>44444</v>
      </c>
      <c r="H16" s="4">
        <v>1</v>
      </c>
      <c r="I16" s="4">
        <v>2</v>
      </c>
      <c r="J16" s="4">
        <v>2</v>
      </c>
      <c r="K16" s="4" t="s">
        <v>29</v>
      </c>
      <c r="L16" s="4">
        <v>850.68</v>
      </c>
      <c r="M16" s="4">
        <v>850.68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44442</v>
      </c>
      <c r="S16" s="5">
        <v>44447</v>
      </c>
      <c r="T16" s="4" t="s">
        <v>33</v>
      </c>
      <c r="U16" s="4">
        <v>850.68</v>
      </c>
      <c r="V16" s="4">
        <v>0</v>
      </c>
      <c r="W16" s="4">
        <v>0</v>
      </c>
      <c r="X16" s="4">
        <v>2241755</v>
      </c>
      <c r="Y16" s="4">
        <v>103828634974</v>
      </c>
    </row>
    <row r="17" s="4" customFormat="1" spans="1:25">
      <c r="A17" s="4">
        <v>16196082540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44443</v>
      </c>
      <c r="G17" s="5">
        <v>44444</v>
      </c>
      <c r="H17" s="4">
        <v>1</v>
      </c>
      <c r="I17" s="4">
        <v>1</v>
      </c>
      <c r="J17" s="4">
        <v>1</v>
      </c>
      <c r="K17" s="4" t="s">
        <v>29</v>
      </c>
      <c r="L17" s="4">
        <v>180.57</v>
      </c>
      <c r="M17" s="4">
        <v>180.57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44442</v>
      </c>
      <c r="S17" s="5">
        <v>44447</v>
      </c>
      <c r="T17" s="4" t="s">
        <v>33</v>
      </c>
      <c r="U17" s="4">
        <v>180.57</v>
      </c>
      <c r="V17" s="4">
        <v>0</v>
      </c>
      <c r="W17" s="4">
        <v>0</v>
      </c>
      <c r="X17" s="4">
        <v>2241913</v>
      </c>
      <c r="Y17" s="4">
        <v>103829006934</v>
      </c>
    </row>
    <row r="18" s="4" customFormat="1" spans="1:25">
      <c r="A18" s="4">
        <v>16196403527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44443</v>
      </c>
      <c r="G18" s="5">
        <v>44444</v>
      </c>
      <c r="H18" s="4">
        <v>1</v>
      </c>
      <c r="I18" s="4">
        <v>1</v>
      </c>
      <c r="J18" s="4">
        <v>1</v>
      </c>
      <c r="K18" s="4" t="s">
        <v>29</v>
      </c>
      <c r="L18" s="4">
        <v>180.57</v>
      </c>
      <c r="M18" s="4">
        <v>180.57</v>
      </c>
      <c r="N18" s="4" t="s">
        <v>74</v>
      </c>
      <c r="O18" s="4" t="s">
        <v>31</v>
      </c>
      <c r="P18" s="4" t="s">
        <v>32</v>
      </c>
      <c r="Q18" s="4">
        <v>0</v>
      </c>
      <c r="R18" s="6">
        <v>44442</v>
      </c>
      <c r="S18" s="5">
        <v>44447</v>
      </c>
      <c r="T18" s="4" t="s">
        <v>33</v>
      </c>
      <c r="U18" s="4">
        <v>180.57</v>
      </c>
      <c r="V18" s="4">
        <v>0</v>
      </c>
      <c r="W18" s="4">
        <v>0</v>
      </c>
      <c r="X18" s="4">
        <v>2241975</v>
      </c>
      <c r="Y18" s="4">
        <v>103829188194</v>
      </c>
    </row>
    <row r="19" s="4" customFormat="1" spans="1:24">
      <c r="A19" s="4">
        <v>16199881898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44442</v>
      </c>
      <c r="G19" s="5">
        <v>44444</v>
      </c>
      <c r="H19" s="4">
        <v>1</v>
      </c>
      <c r="I19" s="4">
        <v>2</v>
      </c>
      <c r="J19" s="4">
        <v>2</v>
      </c>
      <c r="K19" s="4" t="s">
        <v>29</v>
      </c>
      <c r="L19" s="4">
        <v>511.1</v>
      </c>
      <c r="M19" s="4">
        <v>511.1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44442</v>
      </c>
      <c r="S19" s="5">
        <v>44447</v>
      </c>
      <c r="T19" s="4" t="s">
        <v>33</v>
      </c>
      <c r="U19" s="4">
        <v>511.1</v>
      </c>
      <c r="V19" s="4">
        <v>0</v>
      </c>
      <c r="W19" s="4">
        <v>0</v>
      </c>
      <c r="X19" s="4">
        <v>2242076</v>
      </c>
    </row>
    <row r="20" s="4" customFormat="1" spans="1:25">
      <c r="A20" s="4">
        <v>16201143090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44443</v>
      </c>
      <c r="G20" s="5">
        <v>44444</v>
      </c>
      <c r="H20" s="4">
        <v>1</v>
      </c>
      <c r="I20" s="4">
        <v>1</v>
      </c>
      <c r="J20" s="4">
        <v>1</v>
      </c>
      <c r="K20" s="4" t="s">
        <v>29</v>
      </c>
      <c r="L20" s="4">
        <v>324.04</v>
      </c>
      <c r="M20" s="4">
        <v>324.04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44442</v>
      </c>
      <c r="S20" s="5">
        <v>44447</v>
      </c>
      <c r="T20" s="4" t="s">
        <v>33</v>
      </c>
      <c r="U20" s="4">
        <v>324.04</v>
      </c>
      <c r="V20" s="4">
        <v>0</v>
      </c>
      <c r="W20" s="4">
        <v>0</v>
      </c>
      <c r="X20" s="4">
        <v>2242333</v>
      </c>
      <c r="Y20" s="4" t="s">
        <v>81</v>
      </c>
    </row>
    <row r="21" s="4" customFormat="1" spans="1:25">
      <c r="A21" s="4">
        <v>16201156744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44443</v>
      </c>
      <c r="G21" s="5">
        <v>44444</v>
      </c>
      <c r="H21" s="4">
        <v>1</v>
      </c>
      <c r="I21" s="4">
        <v>1</v>
      </c>
      <c r="J21" s="4">
        <v>1</v>
      </c>
      <c r="K21" s="4" t="s">
        <v>29</v>
      </c>
      <c r="L21" s="4">
        <v>324.04</v>
      </c>
      <c r="M21" s="4">
        <v>324.04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44442</v>
      </c>
      <c r="S21" s="5">
        <v>44447</v>
      </c>
      <c r="T21" s="4" t="s">
        <v>33</v>
      </c>
      <c r="U21" s="4">
        <v>324.04</v>
      </c>
      <c r="V21" s="4">
        <v>0</v>
      </c>
      <c r="W21" s="4">
        <v>0</v>
      </c>
      <c r="X21" s="4">
        <v>2242340</v>
      </c>
      <c r="Y21" s="4" t="s">
        <v>83</v>
      </c>
    </row>
    <row r="22" s="4" customFormat="1" spans="1:25">
      <c r="A22" s="4">
        <v>16201289211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44442</v>
      </c>
      <c r="G22" s="5">
        <v>44444</v>
      </c>
      <c r="H22" s="4">
        <v>1</v>
      </c>
      <c r="I22" s="4">
        <v>2</v>
      </c>
      <c r="J22" s="4">
        <v>2</v>
      </c>
      <c r="K22" s="4" t="s">
        <v>29</v>
      </c>
      <c r="L22" s="4">
        <v>395.3</v>
      </c>
      <c r="M22" s="4">
        <v>395.3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44442</v>
      </c>
      <c r="S22" s="5">
        <v>44447</v>
      </c>
      <c r="T22" s="4" t="s">
        <v>33</v>
      </c>
      <c r="U22" s="4">
        <v>395.3</v>
      </c>
      <c r="V22" s="4">
        <v>0</v>
      </c>
      <c r="W22" s="4">
        <v>0</v>
      </c>
      <c r="X22" s="4">
        <v>2242374</v>
      </c>
      <c r="Y22" s="4">
        <v>618605896</v>
      </c>
    </row>
    <row r="23" s="4" customFormat="1" spans="1:25">
      <c r="A23" s="4">
        <v>16201410625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44443</v>
      </c>
      <c r="G23" s="5">
        <v>44444</v>
      </c>
      <c r="H23" s="4">
        <v>1</v>
      </c>
      <c r="I23" s="4">
        <v>1</v>
      </c>
      <c r="J23" s="4">
        <v>1</v>
      </c>
      <c r="K23" s="4" t="s">
        <v>29</v>
      </c>
      <c r="L23" s="4">
        <v>430.95</v>
      </c>
      <c r="M23" s="4">
        <v>430.95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44442</v>
      </c>
      <c r="S23" s="5">
        <v>44447</v>
      </c>
      <c r="T23" s="4" t="s">
        <v>33</v>
      </c>
      <c r="U23" s="4">
        <v>430.95</v>
      </c>
      <c r="V23" s="4">
        <v>0</v>
      </c>
      <c r="W23" s="4">
        <v>0</v>
      </c>
      <c r="X23" s="4">
        <v>2242405</v>
      </c>
      <c r="Y23" s="4">
        <v>103830088284</v>
      </c>
    </row>
    <row r="24" s="4" customFormat="1" spans="1:24">
      <c r="A24" s="4">
        <v>16202343690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44443</v>
      </c>
      <c r="G24" s="5">
        <v>44444</v>
      </c>
      <c r="H24" s="4">
        <v>1</v>
      </c>
      <c r="I24" s="4">
        <v>1</v>
      </c>
      <c r="J24" s="4">
        <v>1</v>
      </c>
      <c r="K24" s="4" t="s">
        <v>29</v>
      </c>
      <c r="L24" s="4">
        <v>240.95</v>
      </c>
      <c r="M24" s="4">
        <v>240.95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44443</v>
      </c>
      <c r="S24" s="5">
        <v>44447</v>
      </c>
      <c r="T24" s="4" t="s">
        <v>33</v>
      </c>
      <c r="U24" s="4">
        <v>240.95</v>
      </c>
      <c r="V24" s="4">
        <v>0</v>
      </c>
      <c r="W24" s="4">
        <v>0</v>
      </c>
      <c r="X24" s="4">
        <v>2242633</v>
      </c>
    </row>
    <row r="25" s="4" customFormat="1" spans="1:25">
      <c r="A25" s="4">
        <v>16202535653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44443</v>
      </c>
      <c r="G25" s="5">
        <v>44444</v>
      </c>
      <c r="H25" s="4">
        <v>1</v>
      </c>
      <c r="I25" s="4">
        <v>1</v>
      </c>
      <c r="J25" s="4">
        <v>1</v>
      </c>
      <c r="K25" s="4" t="s">
        <v>29</v>
      </c>
      <c r="L25" s="4">
        <v>377.83</v>
      </c>
      <c r="M25" s="4">
        <v>377.83</v>
      </c>
      <c r="N25" s="4" t="s">
        <v>95</v>
      </c>
      <c r="O25" s="4" t="s">
        <v>31</v>
      </c>
      <c r="P25" s="4" t="s">
        <v>32</v>
      </c>
      <c r="Q25" s="4">
        <v>0</v>
      </c>
      <c r="R25" s="6">
        <v>44443</v>
      </c>
      <c r="S25" s="5">
        <v>44447</v>
      </c>
      <c r="T25" s="4" t="s">
        <v>33</v>
      </c>
      <c r="U25" s="4">
        <v>377.83</v>
      </c>
      <c r="V25" s="4">
        <v>0</v>
      </c>
      <c r="W25" s="4">
        <v>0</v>
      </c>
      <c r="X25" s="4">
        <v>2242678</v>
      </c>
      <c r="Y25" s="4" t="s">
        <v>96</v>
      </c>
    </row>
    <row r="26" s="4" customFormat="1" spans="1:25">
      <c r="A26" s="4">
        <v>16202550517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44443</v>
      </c>
      <c r="G26" s="5">
        <v>44444</v>
      </c>
      <c r="H26" s="4">
        <v>1</v>
      </c>
      <c r="I26" s="4">
        <v>1</v>
      </c>
      <c r="J26" s="4">
        <v>1</v>
      </c>
      <c r="K26" s="4" t="s">
        <v>29</v>
      </c>
      <c r="L26" s="4">
        <v>280.95</v>
      </c>
      <c r="M26" s="4">
        <v>280.95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44443</v>
      </c>
      <c r="S26" s="5">
        <v>44447</v>
      </c>
      <c r="T26" s="4" t="s">
        <v>33</v>
      </c>
      <c r="U26" s="4">
        <v>280.95</v>
      </c>
      <c r="V26" s="4">
        <v>0</v>
      </c>
      <c r="W26" s="4">
        <v>0</v>
      </c>
      <c r="X26" s="4">
        <v>2242680</v>
      </c>
      <c r="Y26" s="4">
        <v>103830852544</v>
      </c>
    </row>
    <row r="27" s="4" customFormat="1" spans="1:25">
      <c r="A27" s="4">
        <v>16202559515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44443</v>
      </c>
      <c r="G27" s="5">
        <v>44444</v>
      </c>
      <c r="H27" s="4">
        <v>2</v>
      </c>
      <c r="I27" s="4">
        <v>1</v>
      </c>
      <c r="J27" s="4">
        <v>2</v>
      </c>
      <c r="K27" s="4" t="s">
        <v>29</v>
      </c>
      <c r="L27" s="4">
        <v>999.16</v>
      </c>
      <c r="M27" s="4">
        <v>999.16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44443</v>
      </c>
      <c r="S27" s="5">
        <v>44447</v>
      </c>
      <c r="T27" s="4" t="s">
        <v>33</v>
      </c>
      <c r="U27" s="4">
        <v>999.16</v>
      </c>
      <c r="V27" s="4">
        <v>0</v>
      </c>
      <c r="W27" s="4">
        <v>0</v>
      </c>
      <c r="X27" s="4">
        <v>2242683</v>
      </c>
      <c r="Y27" s="4" t="s">
        <v>66</v>
      </c>
    </row>
    <row r="28" s="4" customFormat="1" spans="1:24">
      <c r="A28" s="4">
        <v>16202615211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44443</v>
      </c>
      <c r="G28" s="5">
        <v>44444</v>
      </c>
      <c r="H28" s="4">
        <v>1</v>
      </c>
      <c r="I28" s="4">
        <v>1</v>
      </c>
      <c r="J28" s="4">
        <v>1</v>
      </c>
      <c r="K28" s="4" t="s">
        <v>29</v>
      </c>
      <c r="L28" s="4">
        <v>151.24</v>
      </c>
      <c r="M28" s="4">
        <v>151.24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44443</v>
      </c>
      <c r="S28" s="5">
        <v>44447</v>
      </c>
      <c r="T28" s="4" t="s">
        <v>33</v>
      </c>
      <c r="U28" s="4">
        <v>151.24</v>
      </c>
      <c r="V28" s="4">
        <v>0</v>
      </c>
      <c r="W28" s="4">
        <v>0</v>
      </c>
      <c r="X28" s="4">
        <v>2242694</v>
      </c>
    </row>
    <row r="29" s="4" customFormat="1" spans="1:24">
      <c r="A29" s="4">
        <v>16203023313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44443</v>
      </c>
      <c r="G29" s="5">
        <v>44444</v>
      </c>
      <c r="H29" s="4">
        <v>2</v>
      </c>
      <c r="I29" s="4">
        <v>1</v>
      </c>
      <c r="J29" s="4">
        <v>2</v>
      </c>
      <c r="K29" s="4" t="s">
        <v>29</v>
      </c>
      <c r="L29" s="4">
        <v>1167.6</v>
      </c>
      <c r="M29" s="4">
        <v>1167.6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44443</v>
      </c>
      <c r="S29" s="5">
        <v>44447</v>
      </c>
      <c r="T29" s="4" t="s">
        <v>33</v>
      </c>
      <c r="U29" s="4">
        <v>1167.6</v>
      </c>
      <c r="V29" s="4">
        <v>0</v>
      </c>
      <c r="W29" s="4">
        <v>0</v>
      </c>
      <c r="X29" s="4">
        <v>2242780</v>
      </c>
    </row>
    <row r="30" s="4" customFormat="1" spans="1:23">
      <c r="A30" s="4">
        <v>16203101574</v>
      </c>
      <c r="B30" s="4" t="s">
        <v>25</v>
      </c>
      <c r="C30" s="4" t="s">
        <v>26</v>
      </c>
      <c r="D30" s="4" t="s">
        <v>109</v>
      </c>
      <c r="E30" s="4" t="s">
        <v>110</v>
      </c>
      <c r="F30" s="5">
        <v>44443</v>
      </c>
      <c r="G30" s="5">
        <v>44444</v>
      </c>
      <c r="H30" s="4">
        <v>1</v>
      </c>
      <c r="I30" s="4">
        <v>1</v>
      </c>
      <c r="J30" s="4">
        <v>1</v>
      </c>
      <c r="K30" s="4" t="s">
        <v>29</v>
      </c>
      <c r="L30" s="4">
        <v>121.8</v>
      </c>
      <c r="M30" s="4">
        <v>121.8</v>
      </c>
      <c r="N30" s="4" t="s">
        <v>111</v>
      </c>
      <c r="O30" s="4" t="s">
        <v>31</v>
      </c>
      <c r="P30" s="4" t="s">
        <v>32</v>
      </c>
      <c r="Q30" s="4">
        <v>0</v>
      </c>
      <c r="R30" s="6">
        <v>44443</v>
      </c>
      <c r="S30" s="5">
        <v>44447</v>
      </c>
      <c r="T30" s="4" t="s">
        <v>33</v>
      </c>
      <c r="U30" s="4">
        <v>121.8</v>
      </c>
      <c r="V30" s="4">
        <v>0</v>
      </c>
      <c r="W30" s="4">
        <v>0</v>
      </c>
    </row>
    <row r="31" s="4" customFormat="1" spans="1:24">
      <c r="A31" s="4">
        <v>16203023313</v>
      </c>
      <c r="B31" s="4" t="s">
        <v>25</v>
      </c>
      <c r="C31" s="4" t="s">
        <v>42</v>
      </c>
      <c r="D31" s="4" t="s">
        <v>106</v>
      </c>
      <c r="E31" s="4" t="s">
        <v>107</v>
      </c>
      <c r="F31" s="5">
        <v>44443</v>
      </c>
      <c r="G31" s="5">
        <v>44444</v>
      </c>
      <c r="H31" s="4">
        <v>2</v>
      </c>
      <c r="I31" s="4">
        <v>1</v>
      </c>
      <c r="J31" s="4">
        <v>2</v>
      </c>
      <c r="K31" s="4" t="s">
        <v>29</v>
      </c>
      <c r="L31" s="4">
        <v>-1167.6</v>
      </c>
      <c r="M31" s="4">
        <v>-1167.6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44443</v>
      </c>
      <c r="S31" s="5">
        <v>44447</v>
      </c>
      <c r="T31" s="4" t="s">
        <v>33</v>
      </c>
      <c r="U31" s="4">
        <v>-1167.6</v>
      </c>
      <c r="V31" s="4">
        <v>0</v>
      </c>
      <c r="W31" s="4">
        <v>0</v>
      </c>
      <c r="X31" s="4">
        <v>2242780</v>
      </c>
    </row>
    <row r="32" s="4" customFormat="1" spans="1:24">
      <c r="A32" s="4">
        <v>16203463499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44443</v>
      </c>
      <c r="G32" s="5">
        <v>44444</v>
      </c>
      <c r="H32" s="4">
        <v>1</v>
      </c>
      <c r="I32" s="4">
        <v>1</v>
      </c>
      <c r="J32" s="4">
        <v>1</v>
      </c>
      <c r="K32" s="4" t="s">
        <v>29</v>
      </c>
      <c r="L32" s="4">
        <v>471.22</v>
      </c>
      <c r="M32" s="4">
        <v>471.22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44443</v>
      </c>
      <c r="S32" s="5">
        <v>44447</v>
      </c>
      <c r="T32" s="4" t="s">
        <v>33</v>
      </c>
      <c r="U32" s="4">
        <v>471.22</v>
      </c>
      <c r="V32" s="4">
        <v>0</v>
      </c>
      <c r="W32" s="4">
        <v>0</v>
      </c>
      <c r="X32" s="4">
        <v>2242867</v>
      </c>
    </row>
    <row r="33" s="4" customFormat="1" spans="1:25">
      <c r="A33" s="4">
        <v>16203654560</v>
      </c>
      <c r="B33" s="4" t="s">
        <v>25</v>
      </c>
      <c r="C33" s="4" t="s">
        <v>26</v>
      </c>
      <c r="D33" s="4" t="s">
        <v>97</v>
      </c>
      <c r="E33" s="4" t="s">
        <v>98</v>
      </c>
      <c r="F33" s="5">
        <v>44443</v>
      </c>
      <c r="G33" s="5">
        <v>44444</v>
      </c>
      <c r="H33" s="4">
        <v>1</v>
      </c>
      <c r="I33" s="4">
        <v>1</v>
      </c>
      <c r="J33" s="4">
        <v>1</v>
      </c>
      <c r="K33" s="4" t="s">
        <v>29</v>
      </c>
      <c r="L33" s="4">
        <v>280.95</v>
      </c>
      <c r="M33" s="4">
        <v>280.95</v>
      </c>
      <c r="N33" s="4" t="s">
        <v>115</v>
      </c>
      <c r="O33" s="4" t="s">
        <v>31</v>
      </c>
      <c r="P33" s="4" t="s">
        <v>32</v>
      </c>
      <c r="Q33" s="4">
        <v>0</v>
      </c>
      <c r="R33" s="6">
        <v>44443</v>
      </c>
      <c r="S33" s="5">
        <v>44447</v>
      </c>
      <c r="T33" s="4" t="s">
        <v>33</v>
      </c>
      <c r="U33" s="4">
        <v>280.95</v>
      </c>
      <c r="V33" s="4">
        <v>0</v>
      </c>
      <c r="W33" s="4">
        <v>0</v>
      </c>
      <c r="X33" s="4">
        <v>2242903</v>
      </c>
      <c r="Y33" s="4">
        <v>103831404114</v>
      </c>
    </row>
    <row r="34" s="4" customFormat="1" spans="1:24">
      <c r="A34" s="4">
        <v>16203659684</v>
      </c>
      <c r="B34" s="4" t="s">
        <v>25</v>
      </c>
      <c r="C34" s="4" t="s">
        <v>26</v>
      </c>
      <c r="D34" s="4" t="s">
        <v>116</v>
      </c>
      <c r="E34" s="4" t="s">
        <v>117</v>
      </c>
      <c r="F34" s="5">
        <v>44443</v>
      </c>
      <c r="G34" s="5">
        <v>44444</v>
      </c>
      <c r="H34" s="4">
        <v>1</v>
      </c>
      <c r="I34" s="4">
        <v>1</v>
      </c>
      <c r="J34" s="4">
        <v>1</v>
      </c>
      <c r="K34" s="4" t="s">
        <v>29</v>
      </c>
      <c r="L34" s="4">
        <v>252.26</v>
      </c>
      <c r="M34" s="4">
        <v>252.26</v>
      </c>
      <c r="N34" s="4" t="s">
        <v>118</v>
      </c>
      <c r="O34" s="4" t="s">
        <v>31</v>
      </c>
      <c r="P34" s="4" t="s">
        <v>32</v>
      </c>
      <c r="Q34" s="4">
        <v>0</v>
      </c>
      <c r="R34" s="6">
        <v>44443</v>
      </c>
      <c r="S34" s="5">
        <v>44447</v>
      </c>
      <c r="T34" s="4" t="s">
        <v>33</v>
      </c>
      <c r="U34" s="4">
        <v>252.26</v>
      </c>
      <c r="V34" s="4">
        <v>0</v>
      </c>
      <c r="W34" s="4">
        <v>0</v>
      </c>
      <c r="X34" s="4">
        <v>2242905</v>
      </c>
    </row>
    <row r="35" s="4" customFormat="1" spans="1:25">
      <c r="A35" s="4">
        <v>16203665583</v>
      </c>
      <c r="B35" s="4" t="s">
        <v>25</v>
      </c>
      <c r="C35" s="4" t="s">
        <v>26</v>
      </c>
      <c r="D35" s="4" t="s">
        <v>97</v>
      </c>
      <c r="E35" s="4" t="s">
        <v>98</v>
      </c>
      <c r="F35" s="5">
        <v>44443</v>
      </c>
      <c r="G35" s="5">
        <v>44444</v>
      </c>
      <c r="H35" s="4">
        <v>1</v>
      </c>
      <c r="I35" s="4">
        <v>1</v>
      </c>
      <c r="J35" s="4">
        <v>1</v>
      </c>
      <c r="K35" s="4" t="s">
        <v>29</v>
      </c>
      <c r="L35" s="4">
        <v>280.95</v>
      </c>
      <c r="M35" s="4">
        <v>280.95</v>
      </c>
      <c r="N35" s="4" t="s">
        <v>119</v>
      </c>
      <c r="O35" s="4" t="s">
        <v>31</v>
      </c>
      <c r="P35" s="4" t="s">
        <v>32</v>
      </c>
      <c r="Q35" s="4">
        <v>0</v>
      </c>
      <c r="R35" s="6">
        <v>44443</v>
      </c>
      <c r="S35" s="5">
        <v>44447</v>
      </c>
      <c r="T35" s="4" t="s">
        <v>33</v>
      </c>
      <c r="U35" s="4">
        <v>280.95</v>
      </c>
      <c r="V35" s="4">
        <v>0</v>
      </c>
      <c r="W35" s="4">
        <v>0</v>
      </c>
      <c r="X35" s="4">
        <v>2242907</v>
      </c>
      <c r="Y35" s="4">
        <v>103831410194</v>
      </c>
    </row>
    <row r="36" s="4" customFormat="1" spans="1:24">
      <c r="A36" s="4">
        <v>16203668714</v>
      </c>
      <c r="B36" s="4" t="s">
        <v>25</v>
      </c>
      <c r="C36" s="4" t="s">
        <v>26</v>
      </c>
      <c r="D36" s="4" t="s">
        <v>116</v>
      </c>
      <c r="E36" s="4" t="s">
        <v>117</v>
      </c>
      <c r="F36" s="5">
        <v>44443</v>
      </c>
      <c r="G36" s="5">
        <v>44444</v>
      </c>
      <c r="H36" s="4">
        <v>1</v>
      </c>
      <c r="I36" s="4">
        <v>1</v>
      </c>
      <c r="J36" s="4">
        <v>1</v>
      </c>
      <c r="K36" s="4" t="s">
        <v>29</v>
      </c>
      <c r="L36" s="4">
        <v>252.26</v>
      </c>
      <c r="M36" s="4">
        <v>252.26</v>
      </c>
      <c r="N36" s="4" t="s">
        <v>120</v>
      </c>
      <c r="O36" s="4" t="s">
        <v>31</v>
      </c>
      <c r="P36" s="4" t="s">
        <v>32</v>
      </c>
      <c r="Q36" s="4">
        <v>0</v>
      </c>
      <c r="R36" s="6">
        <v>44443</v>
      </c>
      <c r="S36" s="5">
        <v>44447</v>
      </c>
      <c r="T36" s="4" t="s">
        <v>33</v>
      </c>
      <c r="U36" s="4">
        <v>252.26</v>
      </c>
      <c r="V36" s="4">
        <v>0</v>
      </c>
      <c r="W36" s="4">
        <v>0</v>
      </c>
      <c r="X36" s="4">
        <v>2242908</v>
      </c>
    </row>
    <row r="37" s="4" customFormat="1" spans="1:24">
      <c r="A37" s="4">
        <v>16203799310</v>
      </c>
      <c r="B37" s="4" t="s">
        <v>25</v>
      </c>
      <c r="C37" s="4" t="s">
        <v>26</v>
      </c>
      <c r="D37" s="4" t="s">
        <v>121</v>
      </c>
      <c r="E37" s="4" t="s">
        <v>122</v>
      </c>
      <c r="F37" s="5">
        <v>44443</v>
      </c>
      <c r="G37" s="5">
        <v>44444</v>
      </c>
      <c r="H37" s="4">
        <v>1</v>
      </c>
      <c r="I37" s="4">
        <v>1</v>
      </c>
      <c r="J37" s="4">
        <v>1</v>
      </c>
      <c r="K37" s="4" t="s">
        <v>29</v>
      </c>
      <c r="L37" s="4">
        <v>354.74</v>
      </c>
      <c r="M37" s="4">
        <v>354.74</v>
      </c>
      <c r="N37" s="4" t="s">
        <v>123</v>
      </c>
      <c r="O37" s="4" t="s">
        <v>31</v>
      </c>
      <c r="P37" s="4" t="s">
        <v>32</v>
      </c>
      <c r="Q37" s="4">
        <v>0</v>
      </c>
      <c r="R37" s="6">
        <v>44443</v>
      </c>
      <c r="S37" s="5">
        <v>44447</v>
      </c>
      <c r="T37" s="4" t="s">
        <v>33</v>
      </c>
      <c r="U37" s="4">
        <v>354.74</v>
      </c>
      <c r="V37" s="4">
        <v>0</v>
      </c>
      <c r="W37" s="4">
        <v>0</v>
      </c>
      <c r="X37" s="4">
        <v>2242937</v>
      </c>
    </row>
    <row r="38" s="4" customFormat="1" spans="1:23">
      <c r="A38" s="4">
        <v>16203826805</v>
      </c>
      <c r="B38" s="4" t="s">
        <v>25</v>
      </c>
      <c r="C38" s="4" t="s">
        <v>26</v>
      </c>
      <c r="D38" s="4" t="s">
        <v>124</v>
      </c>
      <c r="E38" s="4" t="s">
        <v>125</v>
      </c>
      <c r="F38" s="5">
        <v>44443</v>
      </c>
      <c r="G38" s="5">
        <v>44444</v>
      </c>
      <c r="H38" s="4">
        <v>1</v>
      </c>
      <c r="I38" s="4">
        <v>1</v>
      </c>
      <c r="J38" s="4">
        <v>1</v>
      </c>
      <c r="K38" s="4" t="s">
        <v>29</v>
      </c>
      <c r="L38" s="4">
        <v>286.23</v>
      </c>
      <c r="M38" s="4">
        <v>286.23</v>
      </c>
      <c r="N38" s="4" t="s">
        <v>126</v>
      </c>
      <c r="O38" s="4" t="s">
        <v>31</v>
      </c>
      <c r="P38" s="4" t="s">
        <v>32</v>
      </c>
      <c r="Q38" s="4">
        <v>0</v>
      </c>
      <c r="R38" s="6">
        <v>44443</v>
      </c>
      <c r="S38" s="5">
        <v>44447</v>
      </c>
      <c r="T38" s="4" t="s">
        <v>33</v>
      </c>
      <c r="U38" s="4">
        <v>286.23</v>
      </c>
      <c r="V38" s="4">
        <v>0</v>
      </c>
      <c r="W38" s="4">
        <v>0</v>
      </c>
    </row>
    <row r="39" s="4" customFormat="1" spans="1:24">
      <c r="A39" s="4">
        <v>16203838089</v>
      </c>
      <c r="B39" s="4" t="s">
        <v>25</v>
      </c>
      <c r="C39" s="4" t="s">
        <v>26</v>
      </c>
      <c r="D39" s="4" t="s">
        <v>116</v>
      </c>
      <c r="E39" s="4" t="s">
        <v>117</v>
      </c>
      <c r="F39" s="5">
        <v>44443</v>
      </c>
      <c r="G39" s="5">
        <v>44444</v>
      </c>
      <c r="H39" s="4">
        <v>1</v>
      </c>
      <c r="I39" s="4">
        <v>1</v>
      </c>
      <c r="J39" s="4">
        <v>1</v>
      </c>
      <c r="K39" s="4" t="s">
        <v>29</v>
      </c>
      <c r="L39" s="4">
        <v>252.26</v>
      </c>
      <c r="M39" s="4">
        <v>252.26</v>
      </c>
      <c r="N39" s="4" t="s">
        <v>127</v>
      </c>
      <c r="O39" s="4" t="s">
        <v>31</v>
      </c>
      <c r="P39" s="4" t="s">
        <v>32</v>
      </c>
      <c r="Q39" s="4">
        <v>0</v>
      </c>
      <c r="R39" s="6">
        <v>44443</v>
      </c>
      <c r="S39" s="5">
        <v>44447</v>
      </c>
      <c r="T39" s="4" t="s">
        <v>33</v>
      </c>
      <c r="U39" s="4">
        <v>252.26</v>
      </c>
      <c r="V39" s="4">
        <v>0</v>
      </c>
      <c r="W39" s="4">
        <v>0</v>
      </c>
      <c r="X39" s="4">
        <v>2242948</v>
      </c>
    </row>
    <row r="40" s="4" customFormat="1" spans="1:24">
      <c r="A40" s="4">
        <v>16203926820</v>
      </c>
      <c r="B40" s="4" t="s">
        <v>25</v>
      </c>
      <c r="C40" s="4" t="s">
        <v>26</v>
      </c>
      <c r="D40" s="4" t="s">
        <v>116</v>
      </c>
      <c r="E40" s="4" t="s">
        <v>117</v>
      </c>
      <c r="F40" s="5">
        <v>44443</v>
      </c>
      <c r="G40" s="5">
        <v>44444</v>
      </c>
      <c r="H40" s="4">
        <v>1</v>
      </c>
      <c r="I40" s="4">
        <v>1</v>
      </c>
      <c r="J40" s="4">
        <v>1</v>
      </c>
      <c r="K40" s="4" t="s">
        <v>29</v>
      </c>
      <c r="L40" s="4">
        <v>252.26</v>
      </c>
      <c r="M40" s="4">
        <v>252.26</v>
      </c>
      <c r="N40" s="4" t="s">
        <v>128</v>
      </c>
      <c r="O40" s="4" t="s">
        <v>31</v>
      </c>
      <c r="P40" s="4" t="s">
        <v>32</v>
      </c>
      <c r="Q40" s="4">
        <v>0</v>
      </c>
      <c r="R40" s="6">
        <v>44443</v>
      </c>
      <c r="S40" s="5">
        <v>44447</v>
      </c>
      <c r="T40" s="4" t="s">
        <v>33</v>
      </c>
      <c r="U40" s="4">
        <v>252.26</v>
      </c>
      <c r="V40" s="4">
        <v>0</v>
      </c>
      <c r="W40" s="4">
        <v>0</v>
      </c>
      <c r="X40" s="4">
        <v>2242964</v>
      </c>
    </row>
    <row r="41" s="4" customFormat="1" spans="1:25">
      <c r="A41" s="4">
        <v>16182956533</v>
      </c>
      <c r="B41" s="4" t="s">
        <v>25</v>
      </c>
      <c r="C41" s="4" t="s">
        <v>42</v>
      </c>
      <c r="D41" s="4" t="s">
        <v>49</v>
      </c>
      <c r="E41" s="4" t="s">
        <v>50</v>
      </c>
      <c r="F41" s="5">
        <v>44443</v>
      </c>
      <c r="G41" s="5">
        <v>44444</v>
      </c>
      <c r="H41" s="4">
        <v>2</v>
      </c>
      <c r="I41" s="4">
        <v>1</v>
      </c>
      <c r="J41" s="4">
        <v>2</v>
      </c>
      <c r="K41" s="4" t="s">
        <v>29</v>
      </c>
      <c r="L41" s="4">
        <v>-589.02</v>
      </c>
      <c r="M41" s="4">
        <v>-589.02</v>
      </c>
      <c r="N41" s="4" t="s">
        <v>51</v>
      </c>
      <c r="O41" s="4" t="s">
        <v>31</v>
      </c>
      <c r="P41" s="4" t="s">
        <v>32</v>
      </c>
      <c r="Q41" s="4">
        <v>0</v>
      </c>
      <c r="R41" s="6">
        <v>44440</v>
      </c>
      <c r="S41" s="5">
        <v>44447</v>
      </c>
      <c r="T41" s="4" t="s">
        <v>33</v>
      </c>
      <c r="U41" s="4">
        <v>-589.02</v>
      </c>
      <c r="V41" s="4">
        <v>0</v>
      </c>
      <c r="W41" s="4">
        <v>0</v>
      </c>
      <c r="X41" s="4">
        <v>2239437</v>
      </c>
      <c r="Y41" s="4" t="s">
        <v>52</v>
      </c>
    </row>
    <row r="42" s="4" customFormat="1" spans="1:24">
      <c r="A42" s="4">
        <v>16204898273</v>
      </c>
      <c r="B42" s="4" t="s">
        <v>25</v>
      </c>
      <c r="C42" s="4" t="s">
        <v>26</v>
      </c>
      <c r="D42" s="4" t="s">
        <v>116</v>
      </c>
      <c r="E42" s="4" t="s">
        <v>117</v>
      </c>
      <c r="F42" s="5">
        <v>44443</v>
      </c>
      <c r="G42" s="5">
        <v>44444</v>
      </c>
      <c r="H42" s="4">
        <v>1</v>
      </c>
      <c r="I42" s="4">
        <v>1</v>
      </c>
      <c r="J42" s="4">
        <v>1</v>
      </c>
      <c r="K42" s="4" t="s">
        <v>29</v>
      </c>
      <c r="L42" s="4">
        <v>252.26</v>
      </c>
      <c r="M42" s="4">
        <v>252.26</v>
      </c>
      <c r="N42" s="4" t="s">
        <v>129</v>
      </c>
      <c r="O42" s="4" t="s">
        <v>31</v>
      </c>
      <c r="P42" s="4" t="s">
        <v>32</v>
      </c>
      <c r="Q42" s="4">
        <v>0</v>
      </c>
      <c r="R42" s="6">
        <v>44443</v>
      </c>
      <c r="S42" s="5">
        <v>44447</v>
      </c>
      <c r="T42" s="4" t="s">
        <v>33</v>
      </c>
      <c r="U42" s="4">
        <v>252.26</v>
      </c>
      <c r="V42" s="4">
        <v>0</v>
      </c>
      <c r="W42" s="4">
        <v>0</v>
      </c>
      <c r="X42" s="4">
        <v>2243155</v>
      </c>
    </row>
    <row r="43" s="4" customFormat="1" spans="1:24">
      <c r="A43" s="4">
        <v>16205005564</v>
      </c>
      <c r="B43" s="4" t="s">
        <v>25</v>
      </c>
      <c r="C43" s="4" t="s">
        <v>26</v>
      </c>
      <c r="D43" s="4" t="s">
        <v>116</v>
      </c>
      <c r="E43" s="4" t="s">
        <v>117</v>
      </c>
      <c r="F43" s="5">
        <v>44443</v>
      </c>
      <c r="G43" s="5">
        <v>44444</v>
      </c>
      <c r="H43" s="4">
        <v>1</v>
      </c>
      <c r="I43" s="4">
        <v>1</v>
      </c>
      <c r="J43" s="4">
        <v>1</v>
      </c>
      <c r="K43" s="4" t="s">
        <v>29</v>
      </c>
      <c r="L43" s="4">
        <v>252.26</v>
      </c>
      <c r="M43" s="4">
        <v>252.26</v>
      </c>
      <c r="N43" s="4" t="s">
        <v>130</v>
      </c>
      <c r="O43" s="4" t="s">
        <v>31</v>
      </c>
      <c r="P43" s="4" t="s">
        <v>32</v>
      </c>
      <c r="Q43" s="4">
        <v>0</v>
      </c>
      <c r="R43" s="6">
        <v>44443</v>
      </c>
      <c r="S43" s="5">
        <v>44447</v>
      </c>
      <c r="T43" s="4" t="s">
        <v>33</v>
      </c>
      <c r="U43" s="4">
        <v>252.26</v>
      </c>
      <c r="V43" s="4">
        <v>0</v>
      </c>
      <c r="W43" s="4">
        <v>0</v>
      </c>
      <c r="X43" s="4">
        <v>2243179</v>
      </c>
    </row>
    <row r="44" s="4" customFormat="1" spans="1:24">
      <c r="A44" s="4">
        <v>16205218748</v>
      </c>
      <c r="B44" s="4" t="s">
        <v>25</v>
      </c>
      <c r="C44" s="4" t="s">
        <v>26</v>
      </c>
      <c r="D44" s="4" t="s">
        <v>131</v>
      </c>
      <c r="E44" s="4" t="s">
        <v>132</v>
      </c>
      <c r="F44" s="5">
        <v>44443</v>
      </c>
      <c r="G44" s="5">
        <v>44444</v>
      </c>
      <c r="H44" s="4">
        <v>1</v>
      </c>
      <c r="I44" s="4">
        <v>1</v>
      </c>
      <c r="J44" s="4">
        <v>1</v>
      </c>
      <c r="K44" s="4" t="s">
        <v>29</v>
      </c>
      <c r="L44" s="4">
        <v>121.8</v>
      </c>
      <c r="M44" s="4">
        <v>121.8</v>
      </c>
      <c r="N44" s="4" t="s">
        <v>133</v>
      </c>
      <c r="O44" s="4" t="s">
        <v>31</v>
      </c>
      <c r="P44" s="4" t="s">
        <v>32</v>
      </c>
      <c r="Q44" s="4">
        <v>0</v>
      </c>
      <c r="R44" s="6">
        <v>44443</v>
      </c>
      <c r="S44" s="5">
        <v>44447</v>
      </c>
      <c r="T44" s="4" t="s">
        <v>33</v>
      </c>
      <c r="U44" s="4">
        <v>121.8</v>
      </c>
      <c r="V44" s="4">
        <v>0</v>
      </c>
      <c r="W44" s="4">
        <v>0</v>
      </c>
      <c r="X44" s="4">
        <v>2243236</v>
      </c>
    </row>
    <row r="45" s="4" customFormat="1" spans="1:24">
      <c r="A45" s="4">
        <v>16205218748</v>
      </c>
      <c r="B45" s="4" t="s">
        <v>25</v>
      </c>
      <c r="C45" s="4" t="s">
        <v>42</v>
      </c>
      <c r="D45" s="4" t="s">
        <v>131</v>
      </c>
      <c r="E45" s="4" t="s">
        <v>132</v>
      </c>
      <c r="F45" s="5">
        <v>44443</v>
      </c>
      <c r="G45" s="5">
        <v>44444</v>
      </c>
      <c r="H45" s="4">
        <v>1</v>
      </c>
      <c r="I45" s="4">
        <v>1</v>
      </c>
      <c r="J45" s="4">
        <v>1</v>
      </c>
      <c r="K45" s="4" t="s">
        <v>29</v>
      </c>
      <c r="L45" s="4">
        <v>-121.8</v>
      </c>
      <c r="M45" s="4">
        <v>-121.8</v>
      </c>
      <c r="N45" s="4" t="s">
        <v>133</v>
      </c>
      <c r="O45" s="4" t="s">
        <v>31</v>
      </c>
      <c r="P45" s="4" t="s">
        <v>32</v>
      </c>
      <c r="Q45" s="4">
        <v>0</v>
      </c>
      <c r="R45" s="6">
        <v>44443</v>
      </c>
      <c r="S45" s="5">
        <v>44447</v>
      </c>
      <c r="T45" s="4" t="s">
        <v>33</v>
      </c>
      <c r="U45" s="4">
        <v>-121.8</v>
      </c>
      <c r="V45" s="4">
        <v>0</v>
      </c>
      <c r="W45" s="4">
        <v>0</v>
      </c>
      <c r="X45" s="4">
        <v>2243236</v>
      </c>
    </row>
    <row r="46" s="4" customFormat="1" spans="1:23">
      <c r="A46" s="4">
        <v>16205292077</v>
      </c>
      <c r="B46" s="4" t="s">
        <v>25</v>
      </c>
      <c r="C46" s="4" t="s">
        <v>26</v>
      </c>
      <c r="D46" s="4" t="s">
        <v>134</v>
      </c>
      <c r="E46" s="4" t="s">
        <v>44</v>
      </c>
      <c r="F46" s="5">
        <v>44443</v>
      </c>
      <c r="G46" s="5">
        <v>44444</v>
      </c>
      <c r="H46" s="4">
        <v>2</v>
      </c>
      <c r="I46" s="4">
        <v>1</v>
      </c>
      <c r="J46" s="4">
        <v>2</v>
      </c>
      <c r="K46" s="4" t="s">
        <v>29</v>
      </c>
      <c r="L46" s="4">
        <v>231.64</v>
      </c>
      <c r="M46" s="4">
        <v>231.64</v>
      </c>
      <c r="N46" s="4" t="s">
        <v>135</v>
      </c>
      <c r="O46" s="4" t="s">
        <v>31</v>
      </c>
      <c r="P46" s="4" t="s">
        <v>32</v>
      </c>
      <c r="Q46" s="4">
        <v>0</v>
      </c>
      <c r="R46" s="6">
        <v>44443</v>
      </c>
      <c r="S46" s="5">
        <v>44447</v>
      </c>
      <c r="T46" s="4" t="s">
        <v>33</v>
      </c>
      <c r="U46" s="4">
        <v>231.64</v>
      </c>
      <c r="V46" s="4">
        <v>0</v>
      </c>
      <c r="W46" s="4">
        <v>0</v>
      </c>
    </row>
    <row r="47" s="4" customFormat="1" spans="1:25">
      <c r="A47" s="4">
        <v>16205325020</v>
      </c>
      <c r="B47" s="4" t="s">
        <v>25</v>
      </c>
      <c r="C47" s="4" t="s">
        <v>26</v>
      </c>
      <c r="D47" s="4" t="s">
        <v>136</v>
      </c>
      <c r="E47" s="4" t="s">
        <v>137</v>
      </c>
      <c r="F47" s="5">
        <v>44443</v>
      </c>
      <c r="G47" s="5">
        <v>44444</v>
      </c>
      <c r="H47" s="4">
        <v>1</v>
      </c>
      <c r="I47" s="4">
        <v>1</v>
      </c>
      <c r="J47" s="4">
        <v>1</v>
      </c>
      <c r="K47" s="4" t="s">
        <v>29</v>
      </c>
      <c r="L47" s="4">
        <v>135.42</v>
      </c>
      <c r="M47" s="4">
        <v>135.42</v>
      </c>
      <c r="N47" s="4" t="s">
        <v>138</v>
      </c>
      <c r="O47" s="4" t="s">
        <v>31</v>
      </c>
      <c r="P47" s="4" t="s">
        <v>32</v>
      </c>
      <c r="Q47" s="4">
        <v>0</v>
      </c>
      <c r="R47" s="6">
        <v>44443</v>
      </c>
      <c r="S47" s="5">
        <v>44447</v>
      </c>
      <c r="T47" s="4" t="s">
        <v>33</v>
      </c>
      <c r="U47" s="4">
        <v>135.42</v>
      </c>
      <c r="V47" s="4">
        <v>0</v>
      </c>
      <c r="W47" s="4">
        <v>0</v>
      </c>
      <c r="X47" s="4">
        <v>2243258</v>
      </c>
      <c r="Y47" s="4">
        <v>103832337744</v>
      </c>
    </row>
    <row r="48" s="4" customFormat="1" spans="1:24">
      <c r="A48" s="4">
        <v>16205436213</v>
      </c>
      <c r="B48" s="4" t="s">
        <v>25</v>
      </c>
      <c r="C48" s="4" t="s">
        <v>26</v>
      </c>
      <c r="D48" s="4" t="s">
        <v>139</v>
      </c>
      <c r="E48" s="4" t="s">
        <v>60</v>
      </c>
      <c r="F48" s="5">
        <v>44443</v>
      </c>
      <c r="G48" s="5">
        <v>44444</v>
      </c>
      <c r="H48" s="4">
        <v>1</v>
      </c>
      <c r="I48" s="4">
        <v>1</v>
      </c>
      <c r="J48" s="4">
        <v>1</v>
      </c>
      <c r="K48" s="4" t="s">
        <v>29</v>
      </c>
      <c r="L48" s="4">
        <v>123.74</v>
      </c>
      <c r="M48" s="4">
        <v>123.74</v>
      </c>
      <c r="N48" s="4" t="s">
        <v>140</v>
      </c>
      <c r="O48" s="4" t="s">
        <v>31</v>
      </c>
      <c r="P48" s="4" t="s">
        <v>32</v>
      </c>
      <c r="Q48" s="4">
        <v>0</v>
      </c>
      <c r="R48" s="6">
        <v>44443</v>
      </c>
      <c r="S48" s="5">
        <v>44447</v>
      </c>
      <c r="T48" s="4" t="s">
        <v>33</v>
      </c>
      <c r="U48" s="4">
        <v>123.74</v>
      </c>
      <c r="V48" s="4">
        <v>0</v>
      </c>
      <c r="W48" s="4">
        <v>0</v>
      </c>
      <c r="X48" s="4">
        <v>2243279</v>
      </c>
    </row>
    <row r="49" s="4" customFormat="1" spans="1:24">
      <c r="A49" s="4">
        <v>16205466569</v>
      </c>
      <c r="B49" s="4" t="s">
        <v>25</v>
      </c>
      <c r="C49" s="4" t="s">
        <v>26</v>
      </c>
      <c r="D49" s="4" t="s">
        <v>116</v>
      </c>
      <c r="E49" s="4" t="s">
        <v>117</v>
      </c>
      <c r="F49" s="5">
        <v>44443</v>
      </c>
      <c r="G49" s="5">
        <v>44444</v>
      </c>
      <c r="H49" s="4">
        <v>1</v>
      </c>
      <c r="I49" s="4">
        <v>1</v>
      </c>
      <c r="J49" s="4">
        <v>1</v>
      </c>
      <c r="K49" s="4" t="s">
        <v>29</v>
      </c>
      <c r="L49" s="4">
        <v>252.26</v>
      </c>
      <c r="M49" s="4">
        <v>252.26</v>
      </c>
      <c r="N49" s="4" t="s">
        <v>141</v>
      </c>
      <c r="O49" s="4" t="s">
        <v>31</v>
      </c>
      <c r="P49" s="4" t="s">
        <v>32</v>
      </c>
      <c r="Q49" s="4">
        <v>0</v>
      </c>
      <c r="R49" s="6">
        <v>44443</v>
      </c>
      <c r="S49" s="5">
        <v>44447</v>
      </c>
      <c r="T49" s="4" t="s">
        <v>33</v>
      </c>
      <c r="U49" s="4">
        <v>252.26</v>
      </c>
      <c r="V49" s="4">
        <v>0</v>
      </c>
      <c r="W49" s="4">
        <v>0</v>
      </c>
      <c r="X49" s="4">
        <v>2243285</v>
      </c>
    </row>
    <row r="50" s="4" customFormat="1" spans="1:24">
      <c r="A50" s="4">
        <v>16209140224</v>
      </c>
      <c r="B50" s="4" t="s">
        <v>25</v>
      </c>
      <c r="C50" s="4" t="s">
        <v>26</v>
      </c>
      <c r="D50" s="4" t="s">
        <v>142</v>
      </c>
      <c r="E50" s="4" t="s">
        <v>143</v>
      </c>
      <c r="F50" s="5">
        <v>44443</v>
      </c>
      <c r="G50" s="5">
        <v>44444</v>
      </c>
      <c r="H50" s="4">
        <v>1</v>
      </c>
      <c r="I50" s="4">
        <v>1</v>
      </c>
      <c r="J50" s="4">
        <v>1</v>
      </c>
      <c r="K50" s="4" t="s">
        <v>29</v>
      </c>
      <c r="L50" s="4">
        <v>135</v>
      </c>
      <c r="M50" s="4">
        <v>135</v>
      </c>
      <c r="N50" s="4" t="s">
        <v>144</v>
      </c>
      <c r="O50" s="4" t="s">
        <v>31</v>
      </c>
      <c r="P50" s="4" t="s">
        <v>32</v>
      </c>
      <c r="Q50" s="4">
        <v>0</v>
      </c>
      <c r="R50" s="6">
        <v>44443</v>
      </c>
      <c r="S50" s="5">
        <v>44447</v>
      </c>
      <c r="T50" s="4" t="s">
        <v>33</v>
      </c>
      <c r="U50" s="4">
        <v>135</v>
      </c>
      <c r="V50" s="4">
        <v>0</v>
      </c>
      <c r="W50" s="4">
        <v>0</v>
      </c>
      <c r="X50" s="4">
        <v>2243360</v>
      </c>
    </row>
    <row r="51" s="4" customFormat="1" spans="1:24">
      <c r="A51" s="4">
        <v>16209417710</v>
      </c>
      <c r="B51" s="4" t="s">
        <v>25</v>
      </c>
      <c r="C51" s="4" t="s">
        <v>26</v>
      </c>
      <c r="D51" s="4" t="s">
        <v>116</v>
      </c>
      <c r="E51" s="4" t="s">
        <v>117</v>
      </c>
      <c r="F51" s="5">
        <v>44443</v>
      </c>
      <c r="G51" s="5">
        <v>44444</v>
      </c>
      <c r="H51" s="4">
        <v>1</v>
      </c>
      <c r="I51" s="4">
        <v>1</v>
      </c>
      <c r="J51" s="4">
        <v>1</v>
      </c>
      <c r="K51" s="4" t="s">
        <v>29</v>
      </c>
      <c r="L51" s="4">
        <v>252.26</v>
      </c>
      <c r="M51" s="4">
        <v>252.26</v>
      </c>
      <c r="N51" s="4" t="s">
        <v>145</v>
      </c>
      <c r="O51" s="4" t="s">
        <v>31</v>
      </c>
      <c r="P51" s="4" t="s">
        <v>32</v>
      </c>
      <c r="Q51" s="4">
        <v>0</v>
      </c>
      <c r="R51" s="6">
        <v>44443</v>
      </c>
      <c r="S51" s="5">
        <v>44447</v>
      </c>
      <c r="T51" s="4" t="s">
        <v>33</v>
      </c>
      <c r="U51" s="4">
        <v>252.26</v>
      </c>
      <c r="V51" s="4">
        <v>0</v>
      </c>
      <c r="W51" s="4">
        <v>0</v>
      </c>
      <c r="X51" s="4">
        <v>2243387</v>
      </c>
    </row>
    <row r="52" s="4" customFormat="1" spans="1:24">
      <c r="A52" s="4">
        <v>16209866035</v>
      </c>
      <c r="B52" s="4" t="s">
        <v>25</v>
      </c>
      <c r="C52" s="4" t="s">
        <v>26</v>
      </c>
      <c r="D52" s="4" t="s">
        <v>116</v>
      </c>
      <c r="E52" s="4" t="s">
        <v>117</v>
      </c>
      <c r="F52" s="5">
        <v>44443</v>
      </c>
      <c r="G52" s="5">
        <v>44444</v>
      </c>
      <c r="H52" s="4">
        <v>1</v>
      </c>
      <c r="I52" s="4">
        <v>1</v>
      </c>
      <c r="J52" s="4">
        <v>1</v>
      </c>
      <c r="K52" s="4" t="s">
        <v>29</v>
      </c>
      <c r="L52" s="4">
        <v>252.26</v>
      </c>
      <c r="M52" s="4">
        <v>252.26</v>
      </c>
      <c r="N52" s="4" t="s">
        <v>146</v>
      </c>
      <c r="O52" s="4" t="s">
        <v>31</v>
      </c>
      <c r="P52" s="4" t="s">
        <v>32</v>
      </c>
      <c r="Q52" s="4">
        <v>0</v>
      </c>
      <c r="R52" s="6">
        <v>44443</v>
      </c>
      <c r="S52" s="5">
        <v>44447</v>
      </c>
      <c r="T52" s="4" t="s">
        <v>33</v>
      </c>
      <c r="U52" s="4">
        <v>252.26</v>
      </c>
      <c r="V52" s="4">
        <v>0</v>
      </c>
      <c r="W52" s="4">
        <v>0</v>
      </c>
      <c r="X52" s="4">
        <v>2243435</v>
      </c>
    </row>
    <row r="53" s="4" customFormat="1" spans="1:25">
      <c r="A53" s="4">
        <v>16209888796</v>
      </c>
      <c r="B53" s="4" t="s">
        <v>25</v>
      </c>
      <c r="C53" s="4" t="s">
        <v>26</v>
      </c>
      <c r="D53" s="4" t="s">
        <v>147</v>
      </c>
      <c r="E53" s="4" t="s">
        <v>148</v>
      </c>
      <c r="F53" s="5">
        <v>44443</v>
      </c>
      <c r="G53" s="5">
        <v>44444</v>
      </c>
      <c r="H53" s="4">
        <v>1</v>
      </c>
      <c r="I53" s="4">
        <v>1</v>
      </c>
      <c r="J53" s="4">
        <v>1</v>
      </c>
      <c r="K53" s="4" t="s">
        <v>29</v>
      </c>
      <c r="L53" s="4">
        <v>311.77</v>
      </c>
      <c r="M53" s="4">
        <v>311.77</v>
      </c>
      <c r="N53" s="4" t="s">
        <v>149</v>
      </c>
      <c r="O53" s="4" t="s">
        <v>31</v>
      </c>
      <c r="P53" s="4" t="s">
        <v>32</v>
      </c>
      <c r="Q53" s="4">
        <v>0</v>
      </c>
      <c r="R53" s="6">
        <v>44443</v>
      </c>
      <c r="S53" s="5">
        <v>44447</v>
      </c>
      <c r="T53" s="4" t="s">
        <v>33</v>
      </c>
      <c r="U53" s="4">
        <v>311.77</v>
      </c>
      <c r="V53" s="4">
        <v>0</v>
      </c>
      <c r="W53" s="4">
        <v>0</v>
      </c>
      <c r="X53" s="4">
        <v>2243436</v>
      </c>
      <c r="Y53" s="4">
        <v>103832754764</v>
      </c>
    </row>
    <row r="54" s="4" customFormat="1" spans="1:25">
      <c r="A54" s="4">
        <v>16209916603</v>
      </c>
      <c r="B54" s="4" t="s">
        <v>25</v>
      </c>
      <c r="C54" s="4" t="s">
        <v>26</v>
      </c>
      <c r="D54" s="4" t="s">
        <v>150</v>
      </c>
      <c r="E54" s="4" t="s">
        <v>151</v>
      </c>
      <c r="F54" s="5">
        <v>44443</v>
      </c>
      <c r="G54" s="5">
        <v>44444</v>
      </c>
      <c r="H54" s="4">
        <v>1</v>
      </c>
      <c r="I54" s="4">
        <v>1</v>
      </c>
      <c r="J54" s="4">
        <v>1</v>
      </c>
      <c r="K54" s="4" t="s">
        <v>29</v>
      </c>
      <c r="L54" s="4">
        <v>180.9</v>
      </c>
      <c r="M54" s="4">
        <v>180.9</v>
      </c>
      <c r="N54" s="4" t="s">
        <v>152</v>
      </c>
      <c r="O54" s="4" t="s">
        <v>31</v>
      </c>
      <c r="P54" s="4" t="s">
        <v>32</v>
      </c>
      <c r="Q54" s="4">
        <v>0</v>
      </c>
      <c r="R54" s="6">
        <v>44443</v>
      </c>
      <c r="S54" s="5">
        <v>44447</v>
      </c>
      <c r="T54" s="4" t="s">
        <v>33</v>
      </c>
      <c r="U54" s="4">
        <v>180.9</v>
      </c>
      <c r="V54" s="4">
        <v>0</v>
      </c>
      <c r="W54" s="4">
        <v>0</v>
      </c>
      <c r="X54" s="4">
        <v>2243443</v>
      </c>
      <c r="Y54" s="4">
        <v>103832764134</v>
      </c>
    </row>
    <row r="55" s="4" customFormat="1" spans="1:24">
      <c r="A55" s="4">
        <v>16210117476</v>
      </c>
      <c r="B55" s="4" t="s">
        <v>25</v>
      </c>
      <c r="C55" s="4" t="s">
        <v>26</v>
      </c>
      <c r="D55" s="4" t="s">
        <v>153</v>
      </c>
      <c r="E55" s="4" t="s">
        <v>154</v>
      </c>
      <c r="F55" s="5">
        <v>44443</v>
      </c>
      <c r="G55" s="5">
        <v>44444</v>
      </c>
      <c r="H55" s="4">
        <v>2</v>
      </c>
      <c r="I55" s="4">
        <v>1</v>
      </c>
      <c r="J55" s="4">
        <v>2</v>
      </c>
      <c r="K55" s="4" t="s">
        <v>29</v>
      </c>
      <c r="L55" s="4">
        <v>800.66</v>
      </c>
      <c r="M55" s="4">
        <v>800.66</v>
      </c>
      <c r="N55" s="4" t="s">
        <v>155</v>
      </c>
      <c r="O55" s="4" t="s">
        <v>31</v>
      </c>
      <c r="P55" s="4" t="s">
        <v>32</v>
      </c>
      <c r="Q55" s="4">
        <v>0</v>
      </c>
      <c r="R55" s="6">
        <v>44443</v>
      </c>
      <c r="S55" s="5">
        <v>44447</v>
      </c>
      <c r="T55" s="4" t="s">
        <v>33</v>
      </c>
      <c r="U55" s="4">
        <v>800.66</v>
      </c>
      <c r="V55" s="4">
        <v>0</v>
      </c>
      <c r="W55" s="4">
        <v>0</v>
      </c>
      <c r="X55" s="4">
        <v>2243479</v>
      </c>
    </row>
    <row r="56" s="4" customFormat="1" spans="1:24">
      <c r="A56" s="4">
        <v>16210153394</v>
      </c>
      <c r="B56" s="4" t="s">
        <v>25</v>
      </c>
      <c r="C56" s="4" t="s">
        <v>26</v>
      </c>
      <c r="D56" s="4" t="s">
        <v>116</v>
      </c>
      <c r="E56" s="4" t="s">
        <v>117</v>
      </c>
      <c r="F56" s="5">
        <v>44443</v>
      </c>
      <c r="G56" s="5">
        <v>44444</v>
      </c>
      <c r="H56" s="4">
        <v>1</v>
      </c>
      <c r="I56" s="4">
        <v>1</v>
      </c>
      <c r="J56" s="4">
        <v>1</v>
      </c>
      <c r="K56" s="4" t="s">
        <v>29</v>
      </c>
      <c r="L56" s="4">
        <v>252.26</v>
      </c>
      <c r="M56" s="4">
        <v>252.26</v>
      </c>
      <c r="N56" s="4" t="s">
        <v>156</v>
      </c>
      <c r="O56" s="4" t="s">
        <v>31</v>
      </c>
      <c r="P56" s="4" t="s">
        <v>32</v>
      </c>
      <c r="Q56" s="4">
        <v>0</v>
      </c>
      <c r="R56" s="6">
        <v>44443</v>
      </c>
      <c r="S56" s="5">
        <v>44447</v>
      </c>
      <c r="T56" s="4" t="s">
        <v>33</v>
      </c>
      <c r="U56" s="4">
        <v>252.26</v>
      </c>
      <c r="V56" s="4">
        <v>0</v>
      </c>
      <c r="W56" s="4">
        <v>0</v>
      </c>
      <c r="X56" s="4">
        <v>2243484</v>
      </c>
    </row>
    <row r="57" s="4" customFormat="1" spans="1:24">
      <c r="A57" s="4">
        <v>16210171997</v>
      </c>
      <c r="B57" s="4" t="s">
        <v>25</v>
      </c>
      <c r="C57" s="4" t="s">
        <v>26</v>
      </c>
      <c r="D57" s="4" t="s">
        <v>157</v>
      </c>
      <c r="E57" s="4" t="s">
        <v>60</v>
      </c>
      <c r="F57" s="5">
        <v>44443</v>
      </c>
      <c r="G57" s="5">
        <v>44444</v>
      </c>
      <c r="H57" s="4">
        <v>1</v>
      </c>
      <c r="I57" s="4">
        <v>1</v>
      </c>
      <c r="J57" s="4">
        <v>1</v>
      </c>
      <c r="K57" s="4" t="s">
        <v>29</v>
      </c>
      <c r="L57" s="4">
        <v>107.05</v>
      </c>
      <c r="M57" s="4">
        <v>107.05</v>
      </c>
      <c r="N57" s="4" t="s">
        <v>158</v>
      </c>
      <c r="O57" s="4" t="s">
        <v>31</v>
      </c>
      <c r="P57" s="4" t="s">
        <v>32</v>
      </c>
      <c r="Q57" s="4">
        <v>0</v>
      </c>
      <c r="R57" s="6">
        <v>44443</v>
      </c>
      <c r="S57" s="5">
        <v>44447</v>
      </c>
      <c r="T57" s="4" t="s">
        <v>33</v>
      </c>
      <c r="U57" s="4">
        <v>107.05</v>
      </c>
      <c r="V57" s="4">
        <v>0</v>
      </c>
      <c r="W57" s="4">
        <v>0</v>
      </c>
      <c r="X57" s="4">
        <v>2243490</v>
      </c>
    </row>
    <row r="58" s="4" customFormat="1" spans="1:24">
      <c r="A58" s="4">
        <v>16210204617</v>
      </c>
      <c r="B58" s="4" t="s">
        <v>25</v>
      </c>
      <c r="C58" s="4" t="s">
        <v>26</v>
      </c>
      <c r="D58" s="4" t="s">
        <v>116</v>
      </c>
      <c r="E58" s="4" t="s">
        <v>117</v>
      </c>
      <c r="F58" s="5">
        <v>44443</v>
      </c>
      <c r="G58" s="5">
        <v>44444</v>
      </c>
      <c r="H58" s="4">
        <v>1</v>
      </c>
      <c r="I58" s="4">
        <v>1</v>
      </c>
      <c r="J58" s="4">
        <v>1</v>
      </c>
      <c r="K58" s="4" t="s">
        <v>29</v>
      </c>
      <c r="L58" s="4">
        <v>252.26</v>
      </c>
      <c r="M58" s="4">
        <v>252.26</v>
      </c>
      <c r="N58" s="4" t="s">
        <v>159</v>
      </c>
      <c r="O58" s="4" t="s">
        <v>31</v>
      </c>
      <c r="P58" s="4" t="s">
        <v>32</v>
      </c>
      <c r="Q58" s="4">
        <v>0</v>
      </c>
      <c r="R58" s="6">
        <v>44443</v>
      </c>
      <c r="S58" s="5">
        <v>44447</v>
      </c>
      <c r="T58" s="4" t="s">
        <v>33</v>
      </c>
      <c r="U58" s="4">
        <v>252.26</v>
      </c>
      <c r="V58" s="4">
        <v>0</v>
      </c>
      <c r="W58" s="4">
        <v>0</v>
      </c>
      <c r="X58" s="4">
        <v>2243498</v>
      </c>
    </row>
    <row r="59" s="4" customFormat="1" spans="1:24">
      <c r="A59" s="4">
        <v>16210514117</v>
      </c>
      <c r="B59" s="4" t="s">
        <v>25</v>
      </c>
      <c r="C59" s="4" t="s">
        <v>26</v>
      </c>
      <c r="D59" s="4" t="s">
        <v>160</v>
      </c>
      <c r="E59" s="4" t="s">
        <v>79</v>
      </c>
      <c r="F59" s="5">
        <v>44443</v>
      </c>
      <c r="G59" s="5">
        <v>44444</v>
      </c>
      <c r="H59" s="4">
        <v>1</v>
      </c>
      <c r="I59" s="4">
        <v>1</v>
      </c>
      <c r="J59" s="4">
        <v>1</v>
      </c>
      <c r="K59" s="4" t="s">
        <v>29</v>
      </c>
      <c r="L59" s="4">
        <v>303.91</v>
      </c>
      <c r="M59" s="4">
        <v>303.91</v>
      </c>
      <c r="N59" s="4" t="s">
        <v>161</v>
      </c>
      <c r="O59" s="4" t="s">
        <v>31</v>
      </c>
      <c r="P59" s="4" t="s">
        <v>32</v>
      </c>
      <c r="Q59" s="4">
        <v>0</v>
      </c>
      <c r="R59" s="6">
        <v>44443</v>
      </c>
      <c r="S59" s="5">
        <v>44447</v>
      </c>
      <c r="T59" s="4" t="s">
        <v>33</v>
      </c>
      <c r="U59" s="4">
        <v>303.91</v>
      </c>
      <c r="V59" s="4">
        <v>0</v>
      </c>
      <c r="W59" s="4">
        <v>0</v>
      </c>
      <c r="X59" s="4">
        <v>2243555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4"/>
  <sheetViews>
    <sheetView tabSelected="1" topLeftCell="A32" workbookViewId="0">
      <selection activeCell="A62" sqref="A62:A65"/>
    </sheetView>
  </sheetViews>
  <sheetFormatPr defaultColWidth="9" defaultRowHeight="13.5"/>
  <cols>
    <col min="1" max="1" width="12.25" style="4" customWidth="1"/>
    <col min="2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</v>
      </c>
    </row>
    <row r="2" s="4" customFormat="1" spans="1:9">
      <c r="A2" s="4">
        <v>16109932555</v>
      </c>
      <c r="B2" s="5">
        <v>44443</v>
      </c>
      <c r="C2" s="5">
        <v>44444</v>
      </c>
      <c r="D2" s="4">
        <v>295.18</v>
      </c>
      <c r="E2" s="4" t="str">
        <f>VLOOKUP(A2,HOP!A:L,12,0)</f>
        <v>295.18</v>
      </c>
      <c r="F2" s="4" t="str">
        <f>VLOOKUP(A2,HOP!A:C,3,0)</f>
        <v>2229020</v>
      </c>
      <c r="G2" s="4">
        <f>D2-E2</f>
        <v>0</v>
      </c>
      <c r="H2" s="4" t="str">
        <f>$H$1&amp;F2</f>
        <v>，2229020</v>
      </c>
      <c r="I2" s="4" t="str">
        <f>VLOOKUP(A2,HOP!A:T,20,0)</f>
        <v>直连</v>
      </c>
    </row>
    <row r="3" s="4" customFormat="1" hidden="1" spans="1:9">
      <c r="A3" s="4">
        <v>16138435404</v>
      </c>
      <c r="B3" s="5">
        <v>44443</v>
      </c>
      <c r="C3" s="5">
        <v>44444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16141172235</v>
      </c>
      <c r="B4" s="5">
        <v>44443</v>
      </c>
      <c r="C4" s="5">
        <v>44444</v>
      </c>
      <c r="D4" s="4">
        <v>215.41</v>
      </c>
      <c r="E4" s="4" t="str">
        <f>VLOOKUP(A4,HOP!A:L,12,0)</f>
        <v>215.41</v>
      </c>
      <c r="F4" s="4" t="str">
        <f>VLOOKUP(A4,HOP!A:C,3,0)</f>
        <v>2233921</v>
      </c>
      <c r="G4" s="4">
        <f>D4-E4</f>
        <v>0</v>
      </c>
      <c r="H4" s="4" t="str">
        <f>$H$1&amp;F4</f>
        <v>，2233921</v>
      </c>
      <c r="I4" s="4" t="str">
        <f>VLOOKUP(A4,HOP!A:T,20,0)</f>
        <v>直连</v>
      </c>
    </row>
    <row r="5" s="4" customFormat="1" spans="1:9">
      <c r="A5" s="4">
        <v>16141596962</v>
      </c>
      <c r="B5" s="5">
        <v>44443</v>
      </c>
      <c r="C5" s="5">
        <v>44444</v>
      </c>
      <c r="D5" s="4">
        <v>378.14</v>
      </c>
      <c r="E5" s="4" t="str">
        <f>VLOOKUP(A5,HOP!A:L,12,0)</f>
        <v>378.14</v>
      </c>
      <c r="F5" s="4" t="str">
        <f>VLOOKUP(A5,HOP!A:C,3,0)</f>
        <v>2234027</v>
      </c>
      <c r="G5" s="4">
        <f>D5-E5</f>
        <v>0</v>
      </c>
      <c r="H5" s="4" t="str">
        <f>$H$1&amp;F5</f>
        <v>，2234027</v>
      </c>
      <c r="I5" s="4" t="str">
        <f>VLOOKUP(A5,HOP!A:T,20,0)</f>
        <v>直连</v>
      </c>
    </row>
    <row r="6" s="4" customFormat="1" spans="1:9">
      <c r="A6" s="4">
        <v>16160658080</v>
      </c>
      <c r="B6" s="5">
        <v>44442</v>
      </c>
      <c r="C6" s="5">
        <v>44444</v>
      </c>
      <c r="D6" s="4">
        <v>677.01</v>
      </c>
      <c r="E6" s="4" t="str">
        <f>VLOOKUP(A6,HOP!A:L,12,0)</f>
        <v>677.01</v>
      </c>
      <c r="F6" s="4" t="str">
        <f>VLOOKUP(A6,HOP!A:C,3,0)</f>
        <v>2236210</v>
      </c>
      <c r="G6" s="4">
        <f t="shared" ref="G6:G33" si="0">D6-E6</f>
        <v>0</v>
      </c>
      <c r="H6" s="4" t="str">
        <f t="shared" ref="H6:H33" si="1">$H$1&amp;F6</f>
        <v>，2236210</v>
      </c>
      <c r="I6" s="4" t="str">
        <f>VLOOKUP(A6,HOP!A:T,20,0)</f>
        <v>直连</v>
      </c>
    </row>
    <row r="7" s="4" customFormat="1" spans="1:9">
      <c r="A7" s="4">
        <v>16164325482</v>
      </c>
      <c r="B7" s="5">
        <v>44443</v>
      </c>
      <c r="C7" s="5">
        <v>44444</v>
      </c>
      <c r="D7" s="4">
        <v>143.9</v>
      </c>
      <c r="E7" s="4" t="str">
        <f>VLOOKUP(A7,HOP!A:L,12,0)</f>
        <v>143.90</v>
      </c>
      <c r="F7" s="4" t="str">
        <f>VLOOKUP(A7,HOP!A:C,3,0)</f>
        <v>2237007</v>
      </c>
      <c r="G7" s="4">
        <f t="shared" si="0"/>
        <v>0</v>
      </c>
      <c r="H7" s="4" t="str">
        <f t="shared" si="1"/>
        <v>，2237007</v>
      </c>
      <c r="I7" s="4" t="str">
        <f>VLOOKUP(A7,HOP!A:T,20,0)</f>
        <v>直连</v>
      </c>
    </row>
    <row r="8" s="4" customFormat="1" hidden="1" spans="1:9">
      <c r="A8" s="4">
        <v>16182956533</v>
      </c>
      <c r="B8" s="5">
        <v>44443</v>
      </c>
      <c r="C8" s="5">
        <v>44444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16184513859</v>
      </c>
      <c r="B9" s="5">
        <v>44442</v>
      </c>
      <c r="C9" s="5">
        <v>44444</v>
      </c>
      <c r="D9" s="4">
        <v>470.96</v>
      </c>
      <c r="E9" s="4" t="str">
        <f>VLOOKUP(A9,HOP!A:L,12,0)</f>
        <v>470.96</v>
      </c>
      <c r="F9" s="4" t="str">
        <f>VLOOKUP(A9,HOP!A:C,3,0)</f>
        <v>2239864</v>
      </c>
      <c r="G9" s="4">
        <f t="shared" si="0"/>
        <v>0</v>
      </c>
      <c r="H9" s="4" t="str">
        <f t="shared" si="1"/>
        <v>，2239864</v>
      </c>
      <c r="I9" s="4" t="str">
        <f>VLOOKUP(A9,HOP!A:T,20,0)</f>
        <v>直连</v>
      </c>
    </row>
    <row r="10" s="4" customFormat="1" spans="1:9">
      <c r="A10" s="4">
        <v>16191214437</v>
      </c>
      <c r="B10" s="5">
        <v>44441</v>
      </c>
      <c r="C10" s="5">
        <v>44444</v>
      </c>
      <c r="D10" s="4">
        <v>238.77</v>
      </c>
      <c r="E10" s="4" t="str">
        <f>VLOOKUP(A10,HOP!A:L,12,0)</f>
        <v>238.77</v>
      </c>
      <c r="F10" s="4" t="str">
        <f>VLOOKUP(A10,HOP!A:C,3,0)</f>
        <v>2240767</v>
      </c>
      <c r="G10" s="4">
        <f t="shared" si="0"/>
        <v>0</v>
      </c>
      <c r="H10" s="4" t="str">
        <f t="shared" si="1"/>
        <v>，2240767</v>
      </c>
      <c r="I10" s="4" t="str">
        <f>VLOOKUP(A10,HOP!A:T,20,0)</f>
        <v>直连</v>
      </c>
    </row>
    <row r="11" s="4" customFormat="1" spans="1:9">
      <c r="A11" s="4">
        <v>16193891532</v>
      </c>
      <c r="B11" s="5">
        <v>44443</v>
      </c>
      <c r="C11" s="5">
        <v>44444</v>
      </c>
      <c r="D11" s="4">
        <v>153.8</v>
      </c>
      <c r="E11" s="4" t="str">
        <f>VLOOKUP(A11,HOP!A:L,12,0)</f>
        <v>153.80</v>
      </c>
      <c r="F11" s="4" t="str">
        <f>VLOOKUP(A11,HOP!A:C,3,0)</f>
        <v>2241433</v>
      </c>
      <c r="G11" s="4">
        <f t="shared" si="0"/>
        <v>0</v>
      </c>
      <c r="H11" s="4" t="str">
        <f t="shared" si="1"/>
        <v>，2241433</v>
      </c>
      <c r="I11" s="4" t="str">
        <f>VLOOKUP(A11,HOP!A:T,20,0)</f>
        <v>直连</v>
      </c>
    </row>
    <row r="12" s="4" customFormat="1" spans="1:9">
      <c r="A12" s="4">
        <v>16194157324</v>
      </c>
      <c r="B12" s="5">
        <v>44443</v>
      </c>
      <c r="C12" s="5">
        <v>44444</v>
      </c>
      <c r="D12" s="4">
        <v>151.33</v>
      </c>
      <c r="E12" s="4" t="str">
        <f>VLOOKUP(A12,HOP!A:L,12,0)</f>
        <v>151.33</v>
      </c>
      <c r="F12" s="4" t="str">
        <f>VLOOKUP(A12,HOP!A:C,3,0)</f>
        <v>2241502</v>
      </c>
      <c r="G12" s="4">
        <f t="shared" si="0"/>
        <v>0</v>
      </c>
      <c r="H12" s="4" t="str">
        <f t="shared" si="1"/>
        <v>，2241502</v>
      </c>
      <c r="I12" s="4" t="str">
        <f>VLOOKUP(A12,HOP!A:T,20,0)</f>
        <v>直连</v>
      </c>
    </row>
    <row r="13" s="4" customFormat="1" spans="1:9">
      <c r="A13" s="4">
        <v>16194157953</v>
      </c>
      <c r="B13" s="5">
        <v>44443</v>
      </c>
      <c r="C13" s="5">
        <v>44444</v>
      </c>
      <c r="D13" s="4">
        <v>151.33</v>
      </c>
      <c r="E13" s="4" t="str">
        <f>VLOOKUP(A13,HOP!A:L,12,0)</f>
        <v>151.33</v>
      </c>
      <c r="F13" s="4" t="str">
        <f>VLOOKUP(A13,HOP!A:C,3,0)</f>
        <v>2241503</v>
      </c>
      <c r="G13" s="4">
        <f t="shared" si="0"/>
        <v>0</v>
      </c>
      <c r="H13" s="4" t="str">
        <f t="shared" si="1"/>
        <v>，2241503</v>
      </c>
      <c r="I13" s="4" t="str">
        <f>VLOOKUP(A13,HOP!A:T,20,0)</f>
        <v>直连</v>
      </c>
    </row>
    <row r="14" s="4" customFormat="1" spans="1:9">
      <c r="A14" s="4">
        <v>16195379357</v>
      </c>
      <c r="B14" s="5">
        <v>44442</v>
      </c>
      <c r="C14" s="5">
        <v>44444</v>
      </c>
      <c r="D14" s="4">
        <v>850.68</v>
      </c>
      <c r="E14" s="4" t="str">
        <f>VLOOKUP(A14,HOP!A:L,12,0)</f>
        <v>850.68</v>
      </c>
      <c r="F14" s="4" t="str">
        <f>VLOOKUP(A14,HOP!A:C,3,0)</f>
        <v>2241753</v>
      </c>
      <c r="G14" s="4">
        <f t="shared" si="0"/>
        <v>0</v>
      </c>
      <c r="H14" s="4" t="str">
        <f t="shared" si="1"/>
        <v>，2241753</v>
      </c>
      <c r="I14" s="4" t="str">
        <f>VLOOKUP(A14,HOP!A:T,20,0)</f>
        <v>直连</v>
      </c>
    </row>
    <row r="15" s="4" customFormat="1" spans="1:9">
      <c r="A15" s="4">
        <v>16195381908</v>
      </c>
      <c r="B15" s="5">
        <v>44442</v>
      </c>
      <c r="C15" s="5">
        <v>44444</v>
      </c>
      <c r="D15" s="4">
        <v>850.68</v>
      </c>
      <c r="E15" s="4" t="str">
        <f>VLOOKUP(A15,HOP!A:L,12,0)</f>
        <v>850.68</v>
      </c>
      <c r="F15" s="4" t="str">
        <f>VLOOKUP(A15,HOP!A:C,3,0)</f>
        <v>2241755</v>
      </c>
      <c r="G15" s="4">
        <f t="shared" si="0"/>
        <v>0</v>
      </c>
      <c r="H15" s="4" t="str">
        <f t="shared" si="1"/>
        <v>，2241755</v>
      </c>
      <c r="I15" s="4" t="str">
        <f>VLOOKUP(A15,HOP!A:T,20,0)</f>
        <v>直连</v>
      </c>
    </row>
    <row r="16" s="4" customFormat="1" spans="1:9">
      <c r="A16" s="4">
        <v>16196082540</v>
      </c>
      <c r="B16" s="5">
        <v>44443</v>
      </c>
      <c r="C16" s="5">
        <v>44444</v>
      </c>
      <c r="D16" s="4">
        <v>180.57</v>
      </c>
      <c r="E16" s="4" t="str">
        <f>VLOOKUP(A16,HOP!A:L,12,0)</f>
        <v>180.57</v>
      </c>
      <c r="F16" s="4" t="str">
        <f>VLOOKUP(A16,HOP!A:C,3,0)</f>
        <v>2241913</v>
      </c>
      <c r="G16" s="4">
        <f t="shared" si="0"/>
        <v>0</v>
      </c>
      <c r="H16" s="4" t="str">
        <f t="shared" si="1"/>
        <v>，2241913</v>
      </c>
      <c r="I16" s="4" t="str">
        <f>VLOOKUP(A16,HOP!A:T,20,0)</f>
        <v>直连</v>
      </c>
    </row>
    <row r="17" s="4" customFormat="1" spans="1:9">
      <c r="A17" s="4">
        <v>16196403527</v>
      </c>
      <c r="B17" s="5">
        <v>44443</v>
      </c>
      <c r="C17" s="5">
        <v>44444</v>
      </c>
      <c r="D17" s="4">
        <v>180.57</v>
      </c>
      <c r="E17" s="4" t="str">
        <f>VLOOKUP(A17,HOP!A:L,12,0)</f>
        <v>180.57</v>
      </c>
      <c r="F17" s="4" t="str">
        <f>VLOOKUP(A17,HOP!A:C,3,0)</f>
        <v>2241975</v>
      </c>
      <c r="G17" s="4">
        <f t="shared" si="0"/>
        <v>0</v>
      </c>
      <c r="H17" s="4" t="str">
        <f t="shared" si="1"/>
        <v>，2241975</v>
      </c>
      <c r="I17" s="4" t="str">
        <f>VLOOKUP(A17,HOP!A:T,20,0)</f>
        <v>直连</v>
      </c>
    </row>
    <row r="18" s="4" customFormat="1" spans="1:9">
      <c r="A18" s="4">
        <v>16199881898</v>
      </c>
      <c r="B18" s="5">
        <v>44442</v>
      </c>
      <c r="C18" s="5">
        <v>44444</v>
      </c>
      <c r="D18" s="4">
        <v>511.1</v>
      </c>
      <c r="E18" s="4" t="str">
        <f>VLOOKUP(A18,HOP!A:L,12,0)</f>
        <v>511.10</v>
      </c>
      <c r="F18" s="4" t="str">
        <f>VLOOKUP(A18,HOP!A:C,3,0)</f>
        <v>2242076</v>
      </c>
      <c r="G18" s="4">
        <f t="shared" si="0"/>
        <v>0</v>
      </c>
      <c r="H18" s="4" t="str">
        <f t="shared" si="1"/>
        <v>，2242076</v>
      </c>
      <c r="I18" s="4" t="str">
        <f>VLOOKUP(A18,HOP!A:T,20,0)</f>
        <v>直连</v>
      </c>
    </row>
    <row r="19" s="4" customFormat="1" spans="1:9">
      <c r="A19" s="4">
        <v>16201143090</v>
      </c>
      <c r="B19" s="5">
        <v>44443</v>
      </c>
      <c r="C19" s="5">
        <v>44444</v>
      </c>
      <c r="D19" s="4">
        <v>324.04</v>
      </c>
      <c r="E19" s="4" t="str">
        <f>VLOOKUP(A19,HOP!A:L,12,0)</f>
        <v>324.04</v>
      </c>
      <c r="F19" s="4" t="str">
        <f>VLOOKUP(A19,HOP!A:C,3,0)</f>
        <v>2242333</v>
      </c>
      <c r="G19" s="4">
        <f t="shared" si="0"/>
        <v>0</v>
      </c>
      <c r="H19" s="4" t="str">
        <f t="shared" si="1"/>
        <v>，2242333</v>
      </c>
      <c r="I19" s="4" t="str">
        <f>VLOOKUP(A19,HOP!A:T,20,0)</f>
        <v>直连</v>
      </c>
    </row>
    <row r="20" s="4" customFormat="1" spans="1:9">
      <c r="A20" s="4">
        <v>16201156744</v>
      </c>
      <c r="B20" s="5">
        <v>44443</v>
      </c>
      <c r="C20" s="5">
        <v>44444</v>
      </c>
      <c r="D20" s="4">
        <v>324.04</v>
      </c>
      <c r="E20" s="4" t="str">
        <f>VLOOKUP(A20,HOP!A:L,12,0)</f>
        <v>324.04</v>
      </c>
      <c r="F20" s="4" t="str">
        <f>VLOOKUP(A20,HOP!A:C,3,0)</f>
        <v>2242340</v>
      </c>
      <c r="G20" s="4">
        <f t="shared" si="0"/>
        <v>0</v>
      </c>
      <c r="H20" s="4" t="str">
        <f t="shared" si="1"/>
        <v>，2242340</v>
      </c>
      <c r="I20" s="4" t="str">
        <f>VLOOKUP(A20,HOP!A:T,20,0)</f>
        <v>直连</v>
      </c>
    </row>
    <row r="21" s="4" customFormat="1" spans="1:9">
      <c r="A21" s="4">
        <v>16201289211</v>
      </c>
      <c r="B21" s="5">
        <v>44442</v>
      </c>
      <c r="C21" s="5">
        <v>44444</v>
      </c>
      <c r="D21" s="4">
        <v>395.3</v>
      </c>
      <c r="E21" s="4" t="str">
        <f>VLOOKUP(A21,HOP!A:L,12,0)</f>
        <v>395.30</v>
      </c>
      <c r="F21" s="4" t="str">
        <f>VLOOKUP(A21,HOP!A:C,3,0)</f>
        <v>2242374</v>
      </c>
      <c r="G21" s="4">
        <f t="shared" si="0"/>
        <v>0</v>
      </c>
      <c r="H21" s="4" t="str">
        <f t="shared" si="1"/>
        <v>，2242374</v>
      </c>
      <c r="I21" s="4" t="str">
        <f>VLOOKUP(A21,HOP!A:T,20,0)</f>
        <v>直连</v>
      </c>
    </row>
    <row r="22" s="4" customFormat="1" spans="1:9">
      <c r="A22" s="4">
        <v>16201410625</v>
      </c>
      <c r="B22" s="5">
        <v>44443</v>
      </c>
      <c r="C22" s="5">
        <v>44444</v>
      </c>
      <c r="D22" s="4">
        <v>430.95</v>
      </c>
      <c r="E22" s="4" t="str">
        <f>VLOOKUP(A22,HOP!A:L,12,0)</f>
        <v>430.95</v>
      </c>
      <c r="F22" s="4" t="str">
        <f>VLOOKUP(A22,HOP!A:C,3,0)</f>
        <v>2242405</v>
      </c>
      <c r="G22" s="4">
        <f t="shared" si="0"/>
        <v>0</v>
      </c>
      <c r="H22" s="4" t="str">
        <f t="shared" si="1"/>
        <v>，2242405</v>
      </c>
      <c r="I22" s="4" t="str">
        <f>VLOOKUP(A22,HOP!A:T,20,0)</f>
        <v>直连</v>
      </c>
    </row>
    <row r="23" s="4" customFormat="1" spans="1:9">
      <c r="A23" s="4">
        <v>16202343690</v>
      </c>
      <c r="B23" s="5">
        <v>44443</v>
      </c>
      <c r="C23" s="5">
        <v>44444</v>
      </c>
      <c r="D23" s="4">
        <v>240.95</v>
      </c>
      <c r="E23" s="4" t="str">
        <f>VLOOKUP(A23,HOP!A:L,12,0)</f>
        <v>240.95</v>
      </c>
      <c r="F23" s="4" t="str">
        <f>VLOOKUP(A23,HOP!A:C,3,0)</f>
        <v>2242633</v>
      </c>
      <c r="G23" s="4">
        <f t="shared" si="0"/>
        <v>0</v>
      </c>
      <c r="H23" s="4" t="str">
        <f t="shared" si="1"/>
        <v>，2242633</v>
      </c>
      <c r="I23" s="4" t="str">
        <f>VLOOKUP(A23,HOP!A:T,20,0)</f>
        <v>直连</v>
      </c>
    </row>
    <row r="24" s="4" customFormat="1" spans="1:9">
      <c r="A24" s="4">
        <v>16202535653</v>
      </c>
      <c r="B24" s="5">
        <v>44443</v>
      </c>
      <c r="C24" s="5">
        <v>44444</v>
      </c>
      <c r="D24" s="4">
        <v>377.83</v>
      </c>
      <c r="E24" s="4" t="str">
        <f>VLOOKUP(A24,HOP!A:L,12,0)</f>
        <v>377.83</v>
      </c>
      <c r="F24" s="4" t="str">
        <f>VLOOKUP(A24,HOP!A:C,3,0)</f>
        <v>2242678</v>
      </c>
      <c r="G24" s="4">
        <f t="shared" si="0"/>
        <v>0</v>
      </c>
      <c r="H24" s="4" t="str">
        <f t="shared" si="1"/>
        <v>，2242678</v>
      </c>
      <c r="I24" s="4" t="str">
        <f>VLOOKUP(A24,HOP!A:T,20,0)</f>
        <v>直连</v>
      </c>
    </row>
    <row r="25" s="4" customFormat="1" spans="1:9">
      <c r="A25" s="4">
        <v>16202550517</v>
      </c>
      <c r="B25" s="5">
        <v>44443</v>
      </c>
      <c r="C25" s="5">
        <v>44444</v>
      </c>
      <c r="D25" s="4">
        <v>280.95</v>
      </c>
      <c r="E25" s="4" t="str">
        <f>VLOOKUP(A25,HOP!A:L,12,0)</f>
        <v>280.95</v>
      </c>
      <c r="F25" s="4" t="str">
        <f>VLOOKUP(A25,HOP!A:C,3,0)</f>
        <v>2242680</v>
      </c>
      <c r="G25" s="4">
        <f t="shared" si="0"/>
        <v>0</v>
      </c>
      <c r="H25" s="4" t="str">
        <f t="shared" si="1"/>
        <v>，2242680</v>
      </c>
      <c r="I25" s="4" t="str">
        <f>VLOOKUP(A25,HOP!A:T,20,0)</f>
        <v>直连</v>
      </c>
    </row>
    <row r="26" s="4" customFormat="1" spans="1:9">
      <c r="A26" s="4">
        <v>16202559515</v>
      </c>
      <c r="B26" s="5">
        <v>44443</v>
      </c>
      <c r="C26" s="5">
        <v>44444</v>
      </c>
      <c r="D26" s="4">
        <v>999.16</v>
      </c>
      <c r="E26" s="4" t="str">
        <f>VLOOKUP(A26,HOP!A:L,12,0)</f>
        <v>999.16</v>
      </c>
      <c r="F26" s="4" t="str">
        <f>VLOOKUP(A26,HOP!A:C,3,0)</f>
        <v>2242683</v>
      </c>
      <c r="G26" s="4">
        <f t="shared" si="0"/>
        <v>0</v>
      </c>
      <c r="H26" s="4" t="str">
        <f t="shared" si="1"/>
        <v>，2242683</v>
      </c>
      <c r="I26" s="4" t="str">
        <f>VLOOKUP(A26,HOP!A:T,20,0)</f>
        <v>直连</v>
      </c>
    </row>
    <row r="27" s="4" customFormat="1" spans="1:9">
      <c r="A27" s="4">
        <v>16202615211</v>
      </c>
      <c r="B27" s="5">
        <v>44443</v>
      </c>
      <c r="C27" s="5">
        <v>44444</v>
      </c>
      <c r="D27" s="4">
        <v>151.24</v>
      </c>
      <c r="E27" s="4" t="str">
        <f>VLOOKUP(A27,HOP!A:L,12,0)</f>
        <v>151.24</v>
      </c>
      <c r="F27" s="4" t="str">
        <f>VLOOKUP(A27,HOP!A:C,3,0)</f>
        <v>2242694</v>
      </c>
      <c r="G27" s="4">
        <f t="shared" si="0"/>
        <v>0</v>
      </c>
      <c r="H27" s="4" t="str">
        <f t="shared" si="1"/>
        <v>，2242694</v>
      </c>
      <c r="I27" s="4" t="str">
        <f>VLOOKUP(A27,HOP!A:T,20,0)</f>
        <v>直连</v>
      </c>
    </row>
    <row r="28" s="4" customFormat="1" hidden="1" spans="1:9">
      <c r="A28" s="4">
        <v>16203023313</v>
      </c>
      <c r="B28" s="5">
        <v>44443</v>
      </c>
      <c r="C28" s="5">
        <v>44444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spans="1:9">
      <c r="A29" s="4">
        <v>16203101574</v>
      </c>
      <c r="B29" s="5">
        <v>44443</v>
      </c>
      <c r="C29" s="5">
        <v>44444</v>
      </c>
      <c r="D29" s="4">
        <v>121.8</v>
      </c>
      <c r="E29" s="4" t="str">
        <f>VLOOKUP(A29,HOP!A:L,12,0)</f>
        <v>121.80</v>
      </c>
      <c r="F29" s="4" t="str">
        <f>VLOOKUP(A29,HOP!A:C,3,0)</f>
        <v>2242794</v>
      </c>
      <c r="G29" s="4">
        <f t="shared" si="0"/>
        <v>0</v>
      </c>
      <c r="H29" s="4" t="str">
        <f t="shared" si="1"/>
        <v>，2242794</v>
      </c>
      <c r="I29" s="4" t="str">
        <f>VLOOKUP(A29,HOP!A:T,20,0)</f>
        <v>直连</v>
      </c>
    </row>
    <row r="30" s="4" customFormat="1" spans="1:9">
      <c r="A30" s="4">
        <v>16203463499</v>
      </c>
      <c r="B30" s="5">
        <v>44443</v>
      </c>
      <c r="C30" s="5">
        <v>44444</v>
      </c>
      <c r="D30" s="4">
        <v>471.22</v>
      </c>
      <c r="E30" s="4" t="str">
        <f>VLOOKUP(A30,HOP!A:L,12,0)</f>
        <v>471.22</v>
      </c>
      <c r="F30" s="4" t="str">
        <f>VLOOKUP(A30,HOP!A:C,3,0)</f>
        <v>2242867</v>
      </c>
      <c r="G30" s="4">
        <f>D30-E30</f>
        <v>0</v>
      </c>
      <c r="H30" s="4" t="str">
        <f>$H$1&amp;F30</f>
        <v>，2242867</v>
      </c>
      <c r="I30" s="4" t="str">
        <f>VLOOKUP(A30,HOP!A:T,20,0)</f>
        <v>直连</v>
      </c>
    </row>
    <row r="31" s="4" customFormat="1" spans="1:9">
      <c r="A31" s="4">
        <v>16203654560</v>
      </c>
      <c r="B31" s="5">
        <v>44443</v>
      </c>
      <c r="C31" s="5">
        <v>44444</v>
      </c>
      <c r="D31" s="4">
        <v>280.95</v>
      </c>
      <c r="E31" s="4" t="str">
        <f>VLOOKUP(A31,HOP!A:L,12,0)</f>
        <v>280.95</v>
      </c>
      <c r="F31" s="4" t="str">
        <f>VLOOKUP(A31,HOP!A:C,3,0)</f>
        <v>2242903</v>
      </c>
      <c r="G31" s="4">
        <f>D31-E31</f>
        <v>0</v>
      </c>
      <c r="H31" s="4" t="str">
        <f>$H$1&amp;F31</f>
        <v>，2242903</v>
      </c>
      <c r="I31" s="4" t="str">
        <f>VLOOKUP(A31,HOP!A:T,20,0)</f>
        <v>直连</v>
      </c>
    </row>
    <row r="32" s="4" customFormat="1" spans="1:9">
      <c r="A32" s="4">
        <v>16203659684</v>
      </c>
      <c r="B32" s="5">
        <v>44443</v>
      </c>
      <c r="C32" s="5">
        <v>44444</v>
      </c>
      <c r="D32" s="4">
        <v>252.26</v>
      </c>
      <c r="E32" s="4" t="str">
        <f>VLOOKUP(A32,HOP!A:L,12,0)</f>
        <v>252.26</v>
      </c>
      <c r="F32" s="4" t="str">
        <f>VLOOKUP(A32,HOP!A:C,3,0)</f>
        <v>2242905</v>
      </c>
      <c r="G32" s="4">
        <f>D32-E32</f>
        <v>0</v>
      </c>
      <c r="H32" s="4" t="str">
        <f>$H$1&amp;F32</f>
        <v>，2242905</v>
      </c>
      <c r="I32" s="4" t="str">
        <f>VLOOKUP(A32,HOP!A:T,20,0)</f>
        <v>直连</v>
      </c>
    </row>
    <row r="33" s="4" customFormat="1" spans="1:9">
      <c r="A33" s="4">
        <v>16203665583</v>
      </c>
      <c r="B33" s="5">
        <v>44443</v>
      </c>
      <c r="C33" s="5">
        <v>44444</v>
      </c>
      <c r="D33" s="4">
        <v>280.95</v>
      </c>
      <c r="E33" s="4" t="str">
        <f>VLOOKUP(A33,HOP!A:L,12,0)</f>
        <v>280.95</v>
      </c>
      <c r="F33" s="4" t="str">
        <f>VLOOKUP(A33,HOP!A:C,3,0)</f>
        <v>2242907</v>
      </c>
      <c r="G33" s="4">
        <f>D33-E33</f>
        <v>0</v>
      </c>
      <c r="H33" s="4" t="str">
        <f>$H$1&amp;F33</f>
        <v>，2242907</v>
      </c>
      <c r="I33" s="4" t="str">
        <f>VLOOKUP(A33,HOP!A:T,20,0)</f>
        <v>直连</v>
      </c>
    </row>
    <row r="34" s="4" customFormat="1" spans="1:9">
      <c r="A34" s="4">
        <v>16203668714</v>
      </c>
      <c r="B34" s="5">
        <v>44443</v>
      </c>
      <c r="C34" s="5">
        <v>44444</v>
      </c>
      <c r="D34" s="4">
        <v>252.26</v>
      </c>
      <c r="E34" s="4" t="str">
        <f>VLOOKUP(A34,HOP!A:L,12,0)</f>
        <v>252.26</v>
      </c>
      <c r="F34" s="4" t="str">
        <f>VLOOKUP(A34,HOP!A:C,3,0)</f>
        <v>2242908</v>
      </c>
      <c r="G34" s="4">
        <f>D34-E34</f>
        <v>0</v>
      </c>
      <c r="H34" s="4" t="str">
        <f>$H$1&amp;F34</f>
        <v>，2242908</v>
      </c>
      <c r="I34" s="4" t="str">
        <f>VLOOKUP(A34,HOP!A:T,20,0)</f>
        <v>直连</v>
      </c>
    </row>
    <row r="35" s="4" customFormat="1" spans="1:9">
      <c r="A35" s="4">
        <v>16203799310</v>
      </c>
      <c r="B35" s="5">
        <v>44443</v>
      </c>
      <c r="C35" s="5">
        <v>44444</v>
      </c>
      <c r="D35" s="4">
        <v>354.74</v>
      </c>
      <c r="E35" s="4" t="str">
        <f>VLOOKUP(A35,HOP!A:L,12,0)</f>
        <v>354.74</v>
      </c>
      <c r="F35" s="4" t="str">
        <f>VLOOKUP(A35,HOP!A:C,3,0)</f>
        <v>2242937</v>
      </c>
      <c r="G35" s="4">
        <f>D35-E35</f>
        <v>0</v>
      </c>
      <c r="H35" s="4" t="str">
        <f>$H$1&amp;F35</f>
        <v>，2242937</v>
      </c>
      <c r="I35" s="4" t="str">
        <f>VLOOKUP(A35,HOP!A:T,20,0)</f>
        <v>直连</v>
      </c>
    </row>
    <row r="36" s="4" customFormat="1" spans="1:9">
      <c r="A36" s="4">
        <v>16203826805</v>
      </c>
      <c r="B36" s="5">
        <v>44443</v>
      </c>
      <c r="C36" s="5">
        <v>44444</v>
      </c>
      <c r="D36" s="4">
        <v>286.23</v>
      </c>
      <c r="E36" s="4" t="str">
        <f>VLOOKUP(A36,HOP!A:L,12,0)</f>
        <v>286.23</v>
      </c>
      <c r="F36" s="4" t="str">
        <f>VLOOKUP(A36,HOP!A:C,3,0)</f>
        <v>2242945</v>
      </c>
      <c r="G36" s="4">
        <f>D36-E36</f>
        <v>0</v>
      </c>
      <c r="H36" s="4" t="str">
        <f>$H$1&amp;F36</f>
        <v>，2242945</v>
      </c>
      <c r="I36" s="4" t="str">
        <f>VLOOKUP(A36,HOP!A:T,20,0)</f>
        <v>直连</v>
      </c>
    </row>
    <row r="37" s="4" customFormat="1" spans="1:9">
      <c r="A37" s="4">
        <v>16203838089</v>
      </c>
      <c r="B37" s="5">
        <v>44443</v>
      </c>
      <c r="C37" s="5">
        <v>44444</v>
      </c>
      <c r="D37" s="4">
        <v>252.26</v>
      </c>
      <c r="E37" s="4" t="str">
        <f>VLOOKUP(A37,HOP!A:L,12,0)</f>
        <v>252.26</v>
      </c>
      <c r="F37" s="4" t="str">
        <f>VLOOKUP(A37,HOP!A:C,3,0)</f>
        <v>2242948</v>
      </c>
      <c r="G37" s="4">
        <f>D37-E37</f>
        <v>0</v>
      </c>
      <c r="H37" s="4" t="str">
        <f>$H$1&amp;F37</f>
        <v>，2242948</v>
      </c>
      <c r="I37" s="4" t="str">
        <f>VLOOKUP(A37,HOP!A:T,20,0)</f>
        <v>直连</v>
      </c>
    </row>
    <row r="38" s="4" customFormat="1" spans="1:9">
      <c r="A38" s="4">
        <v>16203926820</v>
      </c>
      <c r="B38" s="5">
        <v>44443</v>
      </c>
      <c r="C38" s="5">
        <v>44444</v>
      </c>
      <c r="D38" s="4">
        <v>252.26</v>
      </c>
      <c r="E38" s="4" t="str">
        <f>VLOOKUP(A38,HOP!A:L,12,0)</f>
        <v>252.26</v>
      </c>
      <c r="F38" s="4" t="str">
        <f>VLOOKUP(A38,HOP!A:C,3,0)</f>
        <v>2242964</v>
      </c>
      <c r="G38" s="4">
        <f>D38-E38</f>
        <v>0</v>
      </c>
      <c r="H38" s="4" t="str">
        <f>$H$1&amp;F38</f>
        <v>，2242964</v>
      </c>
      <c r="I38" s="4" t="str">
        <f>VLOOKUP(A38,HOP!A:T,20,0)</f>
        <v>直连</v>
      </c>
    </row>
    <row r="39" s="4" customFormat="1" spans="1:9">
      <c r="A39" s="4">
        <v>16204898273</v>
      </c>
      <c r="B39" s="5">
        <v>44443</v>
      </c>
      <c r="C39" s="5">
        <v>44444</v>
      </c>
      <c r="D39" s="4">
        <v>252.26</v>
      </c>
      <c r="E39" s="4" t="str">
        <f>VLOOKUP(A39,HOP!A:L,12,0)</f>
        <v>252.26</v>
      </c>
      <c r="F39" s="4" t="str">
        <f>VLOOKUP(A39,HOP!A:C,3,0)</f>
        <v>2243155</v>
      </c>
      <c r="G39" s="4">
        <f>D39-E39</f>
        <v>0</v>
      </c>
      <c r="H39" s="4" t="str">
        <f>$H$1&amp;F39</f>
        <v>，2243155</v>
      </c>
      <c r="I39" s="4" t="str">
        <f>VLOOKUP(A39,HOP!A:T,20,0)</f>
        <v>直连</v>
      </c>
    </row>
    <row r="40" s="4" customFormat="1" spans="1:9">
      <c r="A40" s="4">
        <v>16205005564</v>
      </c>
      <c r="B40" s="5">
        <v>44443</v>
      </c>
      <c r="C40" s="5">
        <v>44444</v>
      </c>
      <c r="D40" s="4">
        <v>252.26</v>
      </c>
      <c r="E40" s="4" t="str">
        <f>VLOOKUP(A40,HOP!A:L,12,0)</f>
        <v>252.26</v>
      </c>
      <c r="F40" s="4" t="str">
        <f>VLOOKUP(A40,HOP!A:C,3,0)</f>
        <v>2243179</v>
      </c>
      <c r="G40" s="4">
        <f>D40-E40</f>
        <v>0</v>
      </c>
      <c r="H40" s="4" t="str">
        <f>$H$1&amp;F40</f>
        <v>，2243179</v>
      </c>
      <c r="I40" s="4" t="str">
        <f>VLOOKUP(A40,HOP!A:T,20,0)</f>
        <v>直连</v>
      </c>
    </row>
    <row r="41" s="4" customFormat="1" hidden="1" spans="1:9">
      <c r="A41" s="4">
        <v>16205218748</v>
      </c>
      <c r="B41" s="5">
        <v>44443</v>
      </c>
      <c r="C41" s="5">
        <v>44444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>D41-E41</f>
        <v>#N/A</v>
      </c>
      <c r="H41" s="4" t="e">
        <f>$H$1&amp;F41</f>
        <v>#N/A</v>
      </c>
      <c r="I41" s="4" t="e">
        <f>VLOOKUP(A41,HOP!A:T,20,0)</f>
        <v>#N/A</v>
      </c>
    </row>
    <row r="42" s="4" customFormat="1" spans="1:9">
      <c r="A42" s="4">
        <v>16205292077</v>
      </c>
      <c r="B42" s="5">
        <v>44443</v>
      </c>
      <c r="C42" s="5">
        <v>44444</v>
      </c>
      <c r="D42" s="4">
        <v>231.64</v>
      </c>
      <c r="E42" s="4" t="str">
        <f>VLOOKUP(A42,HOP!A:L,12,0)</f>
        <v>231.64</v>
      </c>
      <c r="F42" s="4" t="str">
        <f>VLOOKUP(A42,HOP!A:C,3,0)</f>
        <v>2243254</v>
      </c>
      <c r="G42" s="4">
        <f t="shared" ref="G42:G55" si="2">D42-E42</f>
        <v>0</v>
      </c>
      <c r="H42" s="4" t="str">
        <f t="shared" ref="H42:H55" si="3">$H$1&amp;F42</f>
        <v>，2243254</v>
      </c>
      <c r="I42" s="4" t="str">
        <f>VLOOKUP(A42,HOP!A:T,20,0)</f>
        <v>直连</v>
      </c>
    </row>
    <row r="43" s="4" customFormat="1" spans="1:9">
      <c r="A43" s="4">
        <v>16205325020</v>
      </c>
      <c r="B43" s="5">
        <v>44443</v>
      </c>
      <c r="C43" s="5">
        <v>44444</v>
      </c>
      <c r="D43" s="4">
        <v>135.42</v>
      </c>
      <c r="E43" s="4" t="str">
        <f>VLOOKUP(A43,HOP!A:L,12,0)</f>
        <v>135.42</v>
      </c>
      <c r="F43" s="4" t="str">
        <f>VLOOKUP(A43,HOP!A:C,3,0)</f>
        <v>2243258</v>
      </c>
      <c r="G43" s="4">
        <f t="shared" si="2"/>
        <v>0</v>
      </c>
      <c r="H43" s="4" t="str">
        <f t="shared" si="3"/>
        <v>，2243258</v>
      </c>
      <c r="I43" s="4" t="str">
        <f>VLOOKUP(A43,HOP!A:T,20,0)</f>
        <v>直连</v>
      </c>
    </row>
    <row r="44" s="4" customFormat="1" spans="1:9">
      <c r="A44" s="4">
        <v>16205436213</v>
      </c>
      <c r="B44" s="5">
        <v>44443</v>
      </c>
      <c r="C44" s="5">
        <v>44444</v>
      </c>
      <c r="D44" s="4">
        <v>123.74</v>
      </c>
      <c r="E44" s="4" t="str">
        <f>VLOOKUP(A44,HOP!A:L,12,0)</f>
        <v>123.74</v>
      </c>
      <c r="F44" s="4" t="str">
        <f>VLOOKUP(A44,HOP!A:C,3,0)</f>
        <v>2243279</v>
      </c>
      <c r="G44" s="4">
        <f t="shared" si="2"/>
        <v>0</v>
      </c>
      <c r="H44" s="4" t="str">
        <f t="shared" si="3"/>
        <v>，2243279</v>
      </c>
      <c r="I44" s="4" t="str">
        <f>VLOOKUP(A44,HOP!A:T,20,0)</f>
        <v>直连</v>
      </c>
    </row>
    <row r="45" s="4" customFormat="1" spans="1:9">
      <c r="A45" s="4">
        <v>16205466569</v>
      </c>
      <c r="B45" s="5">
        <v>44443</v>
      </c>
      <c r="C45" s="5">
        <v>44444</v>
      </c>
      <c r="D45" s="4">
        <v>252.26</v>
      </c>
      <c r="E45" s="4" t="str">
        <f>VLOOKUP(A45,HOP!A:L,12,0)</f>
        <v>252.26</v>
      </c>
      <c r="F45" s="4" t="str">
        <f>VLOOKUP(A45,HOP!A:C,3,0)</f>
        <v>2243285</v>
      </c>
      <c r="G45" s="4">
        <f t="shared" si="2"/>
        <v>0</v>
      </c>
      <c r="H45" s="4" t="str">
        <f t="shared" si="3"/>
        <v>，2243285</v>
      </c>
      <c r="I45" s="4" t="str">
        <f>VLOOKUP(A45,HOP!A:T,20,0)</f>
        <v>直连</v>
      </c>
    </row>
    <row r="46" s="4" customFormat="1" spans="1:9">
      <c r="A46" s="4">
        <v>16209140224</v>
      </c>
      <c r="B46" s="5">
        <v>44443</v>
      </c>
      <c r="C46" s="5">
        <v>44444</v>
      </c>
      <c r="D46" s="4">
        <v>135</v>
      </c>
      <c r="E46" s="4" t="str">
        <f>VLOOKUP(A46,HOP!A:L,12,0)</f>
        <v>135.00</v>
      </c>
      <c r="F46" s="4" t="str">
        <f>VLOOKUP(A46,HOP!A:C,3,0)</f>
        <v>2243360</v>
      </c>
      <c r="G46" s="4">
        <f t="shared" si="2"/>
        <v>0</v>
      </c>
      <c r="H46" s="4" t="str">
        <f t="shared" si="3"/>
        <v>，2243360</v>
      </c>
      <c r="I46" s="4" t="str">
        <f>VLOOKUP(A46,HOP!A:T,20,0)</f>
        <v>直连</v>
      </c>
    </row>
    <row r="47" s="4" customFormat="1" spans="1:9">
      <c r="A47" s="4">
        <v>16209417710</v>
      </c>
      <c r="B47" s="5">
        <v>44443</v>
      </c>
      <c r="C47" s="5">
        <v>44444</v>
      </c>
      <c r="D47" s="4">
        <v>252.26</v>
      </c>
      <c r="E47" s="4" t="str">
        <f>VLOOKUP(A47,HOP!A:L,12,0)</f>
        <v>252.26</v>
      </c>
      <c r="F47" s="4" t="str">
        <f>VLOOKUP(A47,HOP!A:C,3,0)</f>
        <v>2243387</v>
      </c>
      <c r="G47" s="4">
        <f t="shared" si="2"/>
        <v>0</v>
      </c>
      <c r="H47" s="4" t="str">
        <f t="shared" si="3"/>
        <v>，2243387</v>
      </c>
      <c r="I47" s="4" t="str">
        <f>VLOOKUP(A47,HOP!A:T,20,0)</f>
        <v>直连</v>
      </c>
    </row>
    <row r="48" s="4" customFormat="1" spans="1:9">
      <c r="A48" s="4">
        <v>16209866035</v>
      </c>
      <c r="B48" s="5">
        <v>44443</v>
      </c>
      <c r="C48" s="5">
        <v>44444</v>
      </c>
      <c r="D48" s="4">
        <v>252.26</v>
      </c>
      <c r="E48" s="4" t="str">
        <f>VLOOKUP(A48,HOP!A:L,12,0)</f>
        <v>252.26</v>
      </c>
      <c r="F48" s="4" t="str">
        <f>VLOOKUP(A48,HOP!A:C,3,0)</f>
        <v>2243435</v>
      </c>
      <c r="G48" s="4">
        <f t="shared" si="2"/>
        <v>0</v>
      </c>
      <c r="H48" s="4" t="str">
        <f t="shared" si="3"/>
        <v>，2243435</v>
      </c>
      <c r="I48" s="4" t="str">
        <f>VLOOKUP(A48,HOP!A:T,20,0)</f>
        <v>直连</v>
      </c>
    </row>
    <row r="49" s="4" customFormat="1" spans="1:9">
      <c r="A49" s="4">
        <v>16209888796</v>
      </c>
      <c r="B49" s="5">
        <v>44443</v>
      </c>
      <c r="C49" s="5">
        <v>44444</v>
      </c>
      <c r="D49" s="4">
        <v>311.77</v>
      </c>
      <c r="E49" s="4" t="str">
        <f>VLOOKUP(A49,HOP!A:L,12,0)</f>
        <v>311.77</v>
      </c>
      <c r="F49" s="4" t="str">
        <f>VLOOKUP(A49,HOP!A:C,3,0)</f>
        <v>2243436</v>
      </c>
      <c r="G49" s="4">
        <f t="shared" si="2"/>
        <v>0</v>
      </c>
      <c r="H49" s="4" t="str">
        <f t="shared" si="3"/>
        <v>，2243436</v>
      </c>
      <c r="I49" s="4" t="str">
        <f>VLOOKUP(A49,HOP!A:T,20,0)</f>
        <v>直连</v>
      </c>
    </row>
    <row r="50" s="4" customFormat="1" spans="1:9">
      <c r="A50" s="4">
        <v>16209916603</v>
      </c>
      <c r="B50" s="5">
        <v>44443</v>
      </c>
      <c r="C50" s="5">
        <v>44444</v>
      </c>
      <c r="D50" s="4">
        <v>180.9</v>
      </c>
      <c r="E50" s="4" t="str">
        <f>VLOOKUP(A50,HOP!A:L,12,0)</f>
        <v>180.90</v>
      </c>
      <c r="F50" s="4" t="str">
        <f>VLOOKUP(A50,HOP!A:C,3,0)</f>
        <v>2243443</v>
      </c>
      <c r="G50" s="4">
        <f t="shared" si="2"/>
        <v>0</v>
      </c>
      <c r="H50" s="4" t="str">
        <f t="shared" si="3"/>
        <v>，2243443</v>
      </c>
      <c r="I50" s="4" t="str">
        <f>VLOOKUP(A50,HOP!A:T,20,0)</f>
        <v>直连</v>
      </c>
    </row>
    <row r="51" s="4" customFormat="1" spans="1:9">
      <c r="A51" s="4">
        <v>16210117476</v>
      </c>
      <c r="B51" s="5">
        <v>44443</v>
      </c>
      <c r="C51" s="5">
        <v>44444</v>
      </c>
      <c r="D51" s="4">
        <v>800.66</v>
      </c>
      <c r="E51" s="4" t="str">
        <f>VLOOKUP(A51,HOP!A:L,12,0)</f>
        <v>800.66</v>
      </c>
      <c r="F51" s="4" t="str">
        <f>VLOOKUP(A51,HOP!A:C,3,0)</f>
        <v>2243479</v>
      </c>
      <c r="G51" s="4">
        <f t="shared" si="2"/>
        <v>0</v>
      </c>
      <c r="H51" s="4" t="str">
        <f t="shared" si="3"/>
        <v>，2243479</v>
      </c>
      <c r="I51" s="4" t="str">
        <f>VLOOKUP(A51,HOP!A:T,20,0)</f>
        <v>直连</v>
      </c>
    </row>
    <row r="52" s="4" customFormat="1" spans="1:9">
      <c r="A52" s="4">
        <v>16210153394</v>
      </c>
      <c r="B52" s="5">
        <v>44443</v>
      </c>
      <c r="C52" s="5">
        <v>44444</v>
      </c>
      <c r="D52" s="4">
        <v>252.26</v>
      </c>
      <c r="E52" s="4" t="str">
        <f>VLOOKUP(A52,HOP!A:L,12,0)</f>
        <v>252.26</v>
      </c>
      <c r="F52" s="4" t="str">
        <f>VLOOKUP(A52,HOP!A:C,3,0)</f>
        <v>2243484</v>
      </c>
      <c r="G52" s="4">
        <f t="shared" si="2"/>
        <v>0</v>
      </c>
      <c r="H52" s="4" t="str">
        <f t="shared" si="3"/>
        <v>，2243484</v>
      </c>
      <c r="I52" s="4" t="str">
        <f>VLOOKUP(A52,HOP!A:T,20,0)</f>
        <v>直连</v>
      </c>
    </row>
    <row r="53" s="4" customFormat="1" spans="1:9">
      <c r="A53" s="4">
        <v>16210171997</v>
      </c>
      <c r="B53" s="5">
        <v>44443</v>
      </c>
      <c r="C53" s="5">
        <v>44444</v>
      </c>
      <c r="D53" s="4">
        <v>107.05</v>
      </c>
      <c r="E53" s="4" t="str">
        <f>VLOOKUP(A53,HOP!A:L,12,0)</f>
        <v>107.05</v>
      </c>
      <c r="F53" s="4" t="str">
        <f>VLOOKUP(A53,HOP!A:C,3,0)</f>
        <v>2243490</v>
      </c>
      <c r="G53" s="4">
        <f t="shared" si="2"/>
        <v>0</v>
      </c>
      <c r="H53" s="4" t="str">
        <f t="shared" si="3"/>
        <v>，2243490</v>
      </c>
      <c r="I53" s="4" t="str">
        <f>VLOOKUP(A53,HOP!A:T,20,0)</f>
        <v>直连</v>
      </c>
    </row>
    <row r="54" s="4" customFormat="1" spans="1:9">
      <c r="A54" s="4">
        <v>16210204617</v>
      </c>
      <c r="B54" s="5">
        <v>44443</v>
      </c>
      <c r="C54" s="5">
        <v>44444</v>
      </c>
      <c r="D54" s="4">
        <v>252.26</v>
      </c>
      <c r="E54" s="4" t="str">
        <f>VLOOKUP(A54,HOP!A:L,12,0)</f>
        <v>252.26</v>
      </c>
      <c r="F54" s="4" t="str">
        <f>VLOOKUP(A54,HOP!A:C,3,0)</f>
        <v>2243498</v>
      </c>
      <c r="G54" s="4">
        <f t="shared" si="2"/>
        <v>0</v>
      </c>
      <c r="H54" s="4" t="str">
        <f t="shared" si="3"/>
        <v>，2243498</v>
      </c>
      <c r="I54" s="4" t="str">
        <f>VLOOKUP(A54,HOP!A:T,20,0)</f>
        <v>直连</v>
      </c>
    </row>
    <row r="55" s="4" customFormat="1" spans="1:9">
      <c r="A55" s="4">
        <v>16210514117</v>
      </c>
      <c r="B55" s="5">
        <v>44443</v>
      </c>
      <c r="C55" s="5">
        <v>44444</v>
      </c>
      <c r="D55" s="4">
        <v>303.91</v>
      </c>
      <c r="E55" s="4" t="str">
        <f>VLOOKUP(A55,HOP!A:L,12,0)</f>
        <v>303.91</v>
      </c>
      <c r="F55" s="4" t="str">
        <f>VLOOKUP(A55,HOP!A:C,3,0)</f>
        <v>2243555</v>
      </c>
      <c r="G55" s="4">
        <f t="shared" si="2"/>
        <v>0</v>
      </c>
      <c r="H55" s="4" t="str">
        <f t="shared" si="3"/>
        <v>，2243555</v>
      </c>
      <c r="I55" s="4" t="str">
        <f>VLOOKUP(A55,HOP!A:T,20,0)</f>
        <v>直连</v>
      </c>
    </row>
    <row r="57" spans="4:4">
      <c r="D57" s="4">
        <f>SUM(D2:D56)</f>
        <v>15874.73</v>
      </c>
    </row>
    <row r="62" spans="1:1">
      <c r="A62" s="4" t="s">
        <v>163</v>
      </c>
    </row>
    <row r="63" spans="1:1">
      <c r="A63" s="4" t="s">
        <v>164</v>
      </c>
    </row>
    <row r="64" spans="1:1">
      <c r="A64" s="4" t="s">
        <v>165</v>
      </c>
    </row>
  </sheetData>
  <autoFilter ref="A1:XFD57">
    <filterColumn colId="3">
      <filters blank="1">
        <filter val="303.91"/>
        <filter val="378.14"/>
        <filter val="240.95"/>
        <filter val="280.95"/>
        <filter val="430.95"/>
        <filter val="470.96"/>
        <filter val="999.16"/>
        <filter val="180.57"/>
        <filter val="295.18"/>
        <filter val="511.1"/>
        <filter val="471.22"/>
        <filter val="395.3"/>
        <filter val="286.23"/>
        <filter val="151.24"/>
        <filter val="231.64"/>
        <filter val="252.26"/>
        <filter val="800.66"/>
        <filter val="121.8"/>
        <filter val="153.8"/>
        <filter val="850.68"/>
        <filter val="143.9"/>
        <filter val="180.9"/>
        <filter val="151.33"/>
        <filter val="15874.73"/>
        <filter val="123.74"/>
        <filter val="354.74"/>
        <filter val="135"/>
        <filter val="238.77"/>
        <filter val="311.77"/>
        <filter val="215.41"/>
        <filter val="677.01"/>
        <filter val="135.42"/>
        <filter val="377.83"/>
        <filter val="324.04"/>
        <filter val="107.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</row>
    <row r="2" s="1" customFormat="1" spans="1:20">
      <c r="A2" s="3">
        <v>16109932555</v>
      </c>
      <c r="B2" s="1" t="s">
        <v>183</v>
      </c>
      <c r="C2" s="1" t="s">
        <v>184</v>
      </c>
      <c r="D2" s="1" t="s">
        <v>185</v>
      </c>
      <c r="E2" s="1" t="s">
        <v>30</v>
      </c>
      <c r="F2" s="1" t="s">
        <v>186</v>
      </c>
      <c r="G2" s="1" t="s">
        <v>187</v>
      </c>
      <c r="H2" s="1" t="s">
        <v>188</v>
      </c>
      <c r="I2" s="1" t="s">
        <v>189</v>
      </c>
      <c r="J2" s="1" t="s">
        <v>190</v>
      </c>
      <c r="K2" s="1" t="s">
        <v>189</v>
      </c>
      <c r="L2" s="1" t="s">
        <v>189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196</v>
      </c>
      <c r="T2" s="1" t="s">
        <v>197</v>
      </c>
    </row>
    <row r="3" s="1" customFormat="1" spans="1:20">
      <c r="A3" s="3">
        <v>16141172235</v>
      </c>
      <c r="B3" s="1" t="s">
        <v>198</v>
      </c>
      <c r="C3" s="1" t="s">
        <v>199</v>
      </c>
      <c r="D3" s="1" t="s">
        <v>200</v>
      </c>
      <c r="E3" s="1" t="s">
        <v>39</v>
      </c>
      <c r="F3" s="1" t="s">
        <v>186</v>
      </c>
      <c r="G3" s="1" t="s">
        <v>187</v>
      </c>
      <c r="H3" s="1" t="s">
        <v>188</v>
      </c>
      <c r="I3" s="1" t="s">
        <v>201</v>
      </c>
      <c r="J3" s="1" t="s">
        <v>190</v>
      </c>
      <c r="K3" s="1" t="s">
        <v>201</v>
      </c>
      <c r="L3" s="1" t="s">
        <v>201</v>
      </c>
      <c r="M3" s="1" t="s">
        <v>191</v>
      </c>
      <c r="N3" s="1" t="s">
        <v>191</v>
      </c>
      <c r="O3" s="1" t="s">
        <v>192</v>
      </c>
      <c r="P3" s="1" t="s">
        <v>193</v>
      </c>
      <c r="Q3" s="1" t="s">
        <v>202</v>
      </c>
      <c r="R3" s="1" t="s">
        <v>195</v>
      </c>
      <c r="S3" s="1" t="s">
        <v>196</v>
      </c>
      <c r="T3" s="1" t="s">
        <v>197</v>
      </c>
    </row>
    <row r="4" s="1" customFormat="1" spans="1:20">
      <c r="A4" s="3">
        <v>16141596962</v>
      </c>
      <c r="B4" s="1" t="s">
        <v>198</v>
      </c>
      <c r="C4" s="1" t="s">
        <v>203</v>
      </c>
      <c r="D4" s="1" t="s">
        <v>200</v>
      </c>
      <c r="E4" s="1" t="s">
        <v>41</v>
      </c>
      <c r="F4" s="1" t="s">
        <v>186</v>
      </c>
      <c r="G4" s="1" t="s">
        <v>187</v>
      </c>
      <c r="H4" s="1" t="s">
        <v>188</v>
      </c>
      <c r="I4" s="1" t="s">
        <v>204</v>
      </c>
      <c r="J4" s="1" t="s">
        <v>190</v>
      </c>
      <c r="K4" s="1" t="s">
        <v>204</v>
      </c>
      <c r="L4" s="1" t="s">
        <v>204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205</v>
      </c>
      <c r="R4" s="1" t="s">
        <v>195</v>
      </c>
      <c r="S4" s="1" t="s">
        <v>196</v>
      </c>
      <c r="T4" s="1" t="s">
        <v>197</v>
      </c>
    </row>
    <row r="5" s="1" customFormat="1" spans="1:20">
      <c r="A5" s="3">
        <v>16160658080</v>
      </c>
      <c r="B5" s="1" t="s">
        <v>206</v>
      </c>
      <c r="C5" s="1" t="s">
        <v>207</v>
      </c>
      <c r="D5" s="1" t="s">
        <v>208</v>
      </c>
      <c r="E5" s="1" t="s">
        <v>45</v>
      </c>
      <c r="F5" s="1" t="s">
        <v>209</v>
      </c>
      <c r="G5" s="1" t="s">
        <v>187</v>
      </c>
      <c r="H5" s="1" t="s">
        <v>188</v>
      </c>
      <c r="I5" s="1" t="s">
        <v>210</v>
      </c>
      <c r="J5" s="1" t="s">
        <v>190</v>
      </c>
      <c r="K5" s="1" t="s">
        <v>210</v>
      </c>
      <c r="L5" s="1" t="s">
        <v>210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211</v>
      </c>
      <c r="R5" s="1" t="s">
        <v>195</v>
      </c>
      <c r="S5" s="1" t="s">
        <v>196</v>
      </c>
      <c r="T5" s="1" t="s">
        <v>197</v>
      </c>
    </row>
    <row r="6" s="1" customFormat="1" spans="1:20">
      <c r="A6" s="3">
        <v>16164325482</v>
      </c>
      <c r="B6" s="1" t="s">
        <v>212</v>
      </c>
      <c r="C6" s="1" t="s">
        <v>213</v>
      </c>
      <c r="D6" s="1" t="s">
        <v>214</v>
      </c>
      <c r="E6" s="1" t="s">
        <v>48</v>
      </c>
      <c r="F6" s="1" t="s">
        <v>186</v>
      </c>
      <c r="G6" s="1" t="s">
        <v>187</v>
      </c>
      <c r="H6" s="1" t="s">
        <v>188</v>
      </c>
      <c r="I6" s="1" t="s">
        <v>215</v>
      </c>
      <c r="J6" s="1" t="s">
        <v>190</v>
      </c>
      <c r="K6" s="1" t="s">
        <v>215</v>
      </c>
      <c r="L6" s="1" t="s">
        <v>215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216</v>
      </c>
      <c r="R6" s="1" t="s">
        <v>195</v>
      </c>
      <c r="S6" s="1" t="s">
        <v>196</v>
      </c>
      <c r="T6" s="1" t="s">
        <v>197</v>
      </c>
    </row>
    <row r="7" s="1" customFormat="1" spans="1:20">
      <c r="A7" s="3">
        <v>16184513859</v>
      </c>
      <c r="B7" s="1" t="s">
        <v>217</v>
      </c>
      <c r="C7" s="1" t="s">
        <v>218</v>
      </c>
      <c r="D7" s="1" t="s">
        <v>219</v>
      </c>
      <c r="E7" s="1" t="s">
        <v>55</v>
      </c>
      <c r="F7" s="1" t="s">
        <v>209</v>
      </c>
      <c r="G7" s="1" t="s">
        <v>187</v>
      </c>
      <c r="H7" s="1" t="s">
        <v>188</v>
      </c>
      <c r="I7" s="1" t="s">
        <v>220</v>
      </c>
      <c r="J7" s="1" t="s">
        <v>190</v>
      </c>
      <c r="K7" s="1" t="s">
        <v>220</v>
      </c>
      <c r="L7" s="1" t="s">
        <v>220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221</v>
      </c>
      <c r="R7" s="1" t="s">
        <v>195</v>
      </c>
      <c r="S7" s="1" t="s">
        <v>196</v>
      </c>
      <c r="T7" s="1" t="s">
        <v>197</v>
      </c>
    </row>
    <row r="8" s="1" customFormat="1" spans="1:20">
      <c r="A8" s="3">
        <v>16191214437</v>
      </c>
      <c r="B8" s="1" t="s">
        <v>222</v>
      </c>
      <c r="C8" s="1" t="s">
        <v>223</v>
      </c>
      <c r="D8" s="1" t="s">
        <v>224</v>
      </c>
      <c r="E8" s="1" t="s">
        <v>58</v>
      </c>
      <c r="F8" s="1" t="s">
        <v>222</v>
      </c>
      <c r="G8" s="1" t="s">
        <v>187</v>
      </c>
      <c r="H8" s="1" t="s">
        <v>188</v>
      </c>
      <c r="I8" s="1" t="s">
        <v>225</v>
      </c>
      <c r="J8" s="1" t="s">
        <v>190</v>
      </c>
      <c r="K8" s="1" t="s">
        <v>225</v>
      </c>
      <c r="L8" s="1" t="s">
        <v>225</v>
      </c>
      <c r="M8" s="1" t="s">
        <v>191</v>
      </c>
      <c r="N8" s="1" t="s">
        <v>191</v>
      </c>
      <c r="O8" s="1" t="s">
        <v>192</v>
      </c>
      <c r="P8" s="1" t="s">
        <v>193</v>
      </c>
      <c r="Q8" s="1" t="s">
        <v>226</v>
      </c>
      <c r="R8" s="1" t="s">
        <v>195</v>
      </c>
      <c r="S8" s="1" t="s">
        <v>196</v>
      </c>
      <c r="T8" s="1" t="s">
        <v>197</v>
      </c>
    </row>
    <row r="9" s="1" customFormat="1" spans="1:20">
      <c r="A9" s="3">
        <v>16193891532</v>
      </c>
      <c r="B9" s="1" t="s">
        <v>209</v>
      </c>
      <c r="C9" s="1" t="s">
        <v>227</v>
      </c>
      <c r="D9" s="1" t="s">
        <v>228</v>
      </c>
      <c r="E9" s="1" t="s">
        <v>61</v>
      </c>
      <c r="F9" s="1" t="s">
        <v>186</v>
      </c>
      <c r="G9" s="1" t="s">
        <v>187</v>
      </c>
      <c r="H9" s="1" t="s">
        <v>188</v>
      </c>
      <c r="I9" s="1" t="s">
        <v>229</v>
      </c>
      <c r="J9" s="1" t="s">
        <v>190</v>
      </c>
      <c r="K9" s="1" t="s">
        <v>229</v>
      </c>
      <c r="L9" s="1" t="s">
        <v>229</v>
      </c>
      <c r="M9" s="1" t="s">
        <v>191</v>
      </c>
      <c r="N9" s="1" t="s">
        <v>191</v>
      </c>
      <c r="O9" s="1" t="s">
        <v>192</v>
      </c>
      <c r="P9" s="1" t="s">
        <v>193</v>
      </c>
      <c r="Q9" s="1" t="s">
        <v>230</v>
      </c>
      <c r="R9" s="1" t="s">
        <v>195</v>
      </c>
      <c r="S9" s="1" t="s">
        <v>196</v>
      </c>
      <c r="T9" s="1" t="s">
        <v>197</v>
      </c>
    </row>
    <row r="10" s="1" customFormat="1" spans="1:20">
      <c r="A10" s="3">
        <v>16194157324</v>
      </c>
      <c r="B10" s="1" t="s">
        <v>209</v>
      </c>
      <c r="C10" s="1" t="s">
        <v>231</v>
      </c>
      <c r="D10" s="1" t="s">
        <v>232</v>
      </c>
      <c r="E10" s="1" t="s">
        <v>65</v>
      </c>
      <c r="F10" s="1" t="s">
        <v>186</v>
      </c>
      <c r="G10" s="1" t="s">
        <v>187</v>
      </c>
      <c r="H10" s="1" t="s">
        <v>188</v>
      </c>
      <c r="I10" s="1" t="s">
        <v>233</v>
      </c>
      <c r="J10" s="1" t="s">
        <v>190</v>
      </c>
      <c r="K10" s="1" t="s">
        <v>233</v>
      </c>
      <c r="L10" s="1" t="s">
        <v>233</v>
      </c>
      <c r="M10" s="1" t="s">
        <v>191</v>
      </c>
      <c r="N10" s="1" t="s">
        <v>191</v>
      </c>
      <c r="O10" s="1" t="s">
        <v>192</v>
      </c>
      <c r="P10" s="1" t="s">
        <v>193</v>
      </c>
      <c r="Q10" s="1" t="s">
        <v>234</v>
      </c>
      <c r="R10" s="1" t="s">
        <v>195</v>
      </c>
      <c r="S10" s="1" t="s">
        <v>196</v>
      </c>
      <c r="T10" s="1" t="s">
        <v>197</v>
      </c>
    </row>
    <row r="11" s="1" customFormat="1" spans="1:20">
      <c r="A11" s="3">
        <v>16194157953</v>
      </c>
      <c r="B11" s="1" t="s">
        <v>209</v>
      </c>
      <c r="C11" s="1" t="s">
        <v>235</v>
      </c>
      <c r="D11" s="1" t="s">
        <v>232</v>
      </c>
      <c r="E11" s="1" t="s">
        <v>65</v>
      </c>
      <c r="F11" s="1" t="s">
        <v>186</v>
      </c>
      <c r="G11" s="1" t="s">
        <v>187</v>
      </c>
      <c r="H11" s="1" t="s">
        <v>188</v>
      </c>
      <c r="I11" s="1" t="s">
        <v>233</v>
      </c>
      <c r="J11" s="1" t="s">
        <v>190</v>
      </c>
      <c r="K11" s="1" t="s">
        <v>233</v>
      </c>
      <c r="L11" s="1" t="s">
        <v>233</v>
      </c>
      <c r="M11" s="1" t="s">
        <v>191</v>
      </c>
      <c r="N11" s="1" t="s">
        <v>191</v>
      </c>
      <c r="O11" s="1" t="s">
        <v>192</v>
      </c>
      <c r="P11" s="1" t="s">
        <v>193</v>
      </c>
      <c r="Q11" s="1" t="s">
        <v>236</v>
      </c>
      <c r="R11" s="1" t="s">
        <v>195</v>
      </c>
      <c r="S11" s="1" t="s">
        <v>196</v>
      </c>
      <c r="T11" s="1" t="s">
        <v>197</v>
      </c>
    </row>
    <row r="12" s="1" customFormat="1" spans="1:20">
      <c r="A12" s="3">
        <v>16195379357</v>
      </c>
      <c r="B12" s="1" t="s">
        <v>209</v>
      </c>
      <c r="C12" s="1" t="s">
        <v>237</v>
      </c>
      <c r="D12" s="1" t="s">
        <v>238</v>
      </c>
      <c r="E12" s="1" t="s">
        <v>69</v>
      </c>
      <c r="F12" s="1" t="s">
        <v>209</v>
      </c>
      <c r="G12" s="1" t="s">
        <v>187</v>
      </c>
      <c r="H12" s="1" t="s">
        <v>188</v>
      </c>
      <c r="I12" s="1" t="s">
        <v>239</v>
      </c>
      <c r="J12" s="1" t="s">
        <v>190</v>
      </c>
      <c r="K12" s="1" t="s">
        <v>239</v>
      </c>
      <c r="L12" s="1" t="s">
        <v>239</v>
      </c>
      <c r="M12" s="1" t="s">
        <v>191</v>
      </c>
      <c r="N12" s="1" t="s">
        <v>191</v>
      </c>
      <c r="O12" s="1" t="s">
        <v>192</v>
      </c>
      <c r="P12" s="1" t="s">
        <v>193</v>
      </c>
      <c r="Q12" s="1" t="s">
        <v>240</v>
      </c>
      <c r="R12" s="1" t="s">
        <v>195</v>
      </c>
      <c r="S12" s="1" t="s">
        <v>196</v>
      </c>
      <c r="T12" s="1" t="s">
        <v>197</v>
      </c>
    </row>
    <row r="13" s="1" customFormat="1" spans="1:20">
      <c r="A13" s="3">
        <v>16195381908</v>
      </c>
      <c r="B13" s="1" t="s">
        <v>209</v>
      </c>
      <c r="C13" s="1" t="s">
        <v>241</v>
      </c>
      <c r="D13" s="1" t="s">
        <v>238</v>
      </c>
      <c r="E13" s="1" t="s">
        <v>70</v>
      </c>
      <c r="F13" s="1" t="s">
        <v>209</v>
      </c>
      <c r="G13" s="1" t="s">
        <v>187</v>
      </c>
      <c r="H13" s="1" t="s">
        <v>188</v>
      </c>
      <c r="I13" s="1" t="s">
        <v>239</v>
      </c>
      <c r="J13" s="1" t="s">
        <v>190</v>
      </c>
      <c r="K13" s="1" t="s">
        <v>239</v>
      </c>
      <c r="L13" s="1" t="s">
        <v>239</v>
      </c>
      <c r="M13" s="1" t="s">
        <v>191</v>
      </c>
      <c r="N13" s="1" t="s">
        <v>191</v>
      </c>
      <c r="O13" s="1" t="s">
        <v>192</v>
      </c>
      <c r="P13" s="1" t="s">
        <v>193</v>
      </c>
      <c r="Q13" s="1" t="s">
        <v>242</v>
      </c>
      <c r="R13" s="1" t="s">
        <v>195</v>
      </c>
      <c r="S13" s="1" t="s">
        <v>196</v>
      </c>
      <c r="T13" s="1" t="s">
        <v>197</v>
      </c>
    </row>
    <row r="14" s="1" customFormat="1" spans="1:20">
      <c r="A14" s="3">
        <v>16196082540</v>
      </c>
      <c r="B14" s="1" t="s">
        <v>209</v>
      </c>
      <c r="C14" s="1" t="s">
        <v>243</v>
      </c>
      <c r="D14" s="1" t="s">
        <v>244</v>
      </c>
      <c r="E14" s="1" t="s">
        <v>73</v>
      </c>
      <c r="F14" s="1" t="s">
        <v>186</v>
      </c>
      <c r="G14" s="1" t="s">
        <v>187</v>
      </c>
      <c r="H14" s="1" t="s">
        <v>188</v>
      </c>
      <c r="I14" s="1" t="s">
        <v>245</v>
      </c>
      <c r="J14" s="1" t="s">
        <v>190</v>
      </c>
      <c r="K14" s="1" t="s">
        <v>245</v>
      </c>
      <c r="L14" s="1" t="s">
        <v>245</v>
      </c>
      <c r="M14" s="1" t="s">
        <v>191</v>
      </c>
      <c r="N14" s="1" t="s">
        <v>191</v>
      </c>
      <c r="O14" s="1" t="s">
        <v>192</v>
      </c>
      <c r="P14" s="1" t="s">
        <v>193</v>
      </c>
      <c r="Q14" s="1" t="s">
        <v>246</v>
      </c>
      <c r="R14" s="1" t="s">
        <v>195</v>
      </c>
      <c r="S14" s="1" t="s">
        <v>196</v>
      </c>
      <c r="T14" s="1" t="s">
        <v>197</v>
      </c>
    </row>
    <row r="15" s="1" customFormat="1" spans="1:20">
      <c r="A15" s="3">
        <v>16196403527</v>
      </c>
      <c r="B15" s="1" t="s">
        <v>209</v>
      </c>
      <c r="C15" s="1" t="s">
        <v>247</v>
      </c>
      <c r="D15" s="1" t="s">
        <v>244</v>
      </c>
      <c r="E15" s="1" t="s">
        <v>74</v>
      </c>
      <c r="F15" s="1" t="s">
        <v>186</v>
      </c>
      <c r="G15" s="1" t="s">
        <v>187</v>
      </c>
      <c r="H15" s="1" t="s">
        <v>188</v>
      </c>
      <c r="I15" s="1" t="s">
        <v>245</v>
      </c>
      <c r="J15" s="1" t="s">
        <v>190</v>
      </c>
      <c r="K15" s="1" t="s">
        <v>245</v>
      </c>
      <c r="L15" s="1" t="s">
        <v>245</v>
      </c>
      <c r="M15" s="1" t="s">
        <v>191</v>
      </c>
      <c r="N15" s="1" t="s">
        <v>191</v>
      </c>
      <c r="O15" s="1" t="s">
        <v>192</v>
      </c>
      <c r="P15" s="1" t="s">
        <v>193</v>
      </c>
      <c r="Q15" s="1" t="s">
        <v>248</v>
      </c>
      <c r="R15" s="1" t="s">
        <v>195</v>
      </c>
      <c r="S15" s="1" t="s">
        <v>196</v>
      </c>
      <c r="T15" s="1" t="s">
        <v>197</v>
      </c>
    </row>
    <row r="16" s="1" customFormat="1" spans="1:20">
      <c r="A16" s="3">
        <v>16199881898</v>
      </c>
      <c r="B16" s="1" t="s">
        <v>209</v>
      </c>
      <c r="C16" s="1" t="s">
        <v>249</v>
      </c>
      <c r="D16" s="1" t="s">
        <v>250</v>
      </c>
      <c r="E16" s="1" t="s">
        <v>77</v>
      </c>
      <c r="F16" s="1" t="s">
        <v>209</v>
      </c>
      <c r="G16" s="1" t="s">
        <v>187</v>
      </c>
      <c r="H16" s="1" t="s">
        <v>188</v>
      </c>
      <c r="I16" s="1" t="s">
        <v>251</v>
      </c>
      <c r="J16" s="1" t="s">
        <v>190</v>
      </c>
      <c r="K16" s="1" t="s">
        <v>251</v>
      </c>
      <c r="L16" s="1" t="s">
        <v>251</v>
      </c>
      <c r="M16" s="1" t="s">
        <v>191</v>
      </c>
      <c r="N16" s="1" t="s">
        <v>191</v>
      </c>
      <c r="O16" s="1" t="s">
        <v>192</v>
      </c>
      <c r="P16" s="1" t="s">
        <v>193</v>
      </c>
      <c r="Q16" s="1" t="s">
        <v>252</v>
      </c>
      <c r="R16" s="1" t="s">
        <v>195</v>
      </c>
      <c r="S16" s="1" t="s">
        <v>196</v>
      </c>
      <c r="T16" s="1" t="s">
        <v>197</v>
      </c>
    </row>
    <row r="17" s="1" customFormat="1" spans="1:20">
      <c r="A17" s="3">
        <v>16201143090</v>
      </c>
      <c r="B17" s="1" t="s">
        <v>209</v>
      </c>
      <c r="C17" s="1" t="s">
        <v>253</v>
      </c>
      <c r="D17" s="1" t="s">
        <v>254</v>
      </c>
      <c r="E17" s="1" t="s">
        <v>80</v>
      </c>
      <c r="F17" s="1" t="s">
        <v>186</v>
      </c>
      <c r="G17" s="1" t="s">
        <v>187</v>
      </c>
      <c r="H17" s="1" t="s">
        <v>188</v>
      </c>
      <c r="I17" s="1" t="s">
        <v>255</v>
      </c>
      <c r="J17" s="1" t="s">
        <v>190</v>
      </c>
      <c r="K17" s="1" t="s">
        <v>255</v>
      </c>
      <c r="L17" s="1" t="s">
        <v>255</v>
      </c>
      <c r="M17" s="1" t="s">
        <v>191</v>
      </c>
      <c r="N17" s="1" t="s">
        <v>191</v>
      </c>
      <c r="O17" s="1" t="s">
        <v>192</v>
      </c>
      <c r="P17" s="1" t="s">
        <v>193</v>
      </c>
      <c r="Q17" s="1" t="s">
        <v>256</v>
      </c>
      <c r="R17" s="1" t="s">
        <v>195</v>
      </c>
      <c r="S17" s="1" t="s">
        <v>196</v>
      </c>
      <c r="T17" s="1" t="s">
        <v>197</v>
      </c>
    </row>
    <row r="18" s="1" customFormat="1" spans="1:20">
      <c r="A18" s="3">
        <v>16201156744</v>
      </c>
      <c r="B18" s="1" t="s">
        <v>209</v>
      </c>
      <c r="C18" s="1" t="s">
        <v>257</v>
      </c>
      <c r="D18" s="1" t="s">
        <v>254</v>
      </c>
      <c r="E18" s="1" t="s">
        <v>82</v>
      </c>
      <c r="F18" s="1" t="s">
        <v>186</v>
      </c>
      <c r="G18" s="1" t="s">
        <v>187</v>
      </c>
      <c r="H18" s="1" t="s">
        <v>188</v>
      </c>
      <c r="I18" s="1" t="s">
        <v>255</v>
      </c>
      <c r="J18" s="1" t="s">
        <v>190</v>
      </c>
      <c r="K18" s="1" t="s">
        <v>255</v>
      </c>
      <c r="L18" s="1" t="s">
        <v>255</v>
      </c>
      <c r="M18" s="1" t="s">
        <v>191</v>
      </c>
      <c r="N18" s="1" t="s">
        <v>191</v>
      </c>
      <c r="O18" s="1" t="s">
        <v>192</v>
      </c>
      <c r="P18" s="1" t="s">
        <v>193</v>
      </c>
      <c r="Q18" s="1" t="s">
        <v>258</v>
      </c>
      <c r="R18" s="1" t="s">
        <v>195</v>
      </c>
      <c r="S18" s="1" t="s">
        <v>196</v>
      </c>
      <c r="T18" s="1" t="s">
        <v>197</v>
      </c>
    </row>
    <row r="19" s="1" customFormat="1" spans="1:20">
      <c r="A19" s="3">
        <v>16201289211</v>
      </c>
      <c r="B19" s="1" t="s">
        <v>209</v>
      </c>
      <c r="C19" s="1" t="s">
        <v>259</v>
      </c>
      <c r="D19" s="1" t="s">
        <v>260</v>
      </c>
      <c r="E19" s="1" t="s">
        <v>86</v>
      </c>
      <c r="F19" s="1" t="s">
        <v>209</v>
      </c>
      <c r="G19" s="1" t="s">
        <v>187</v>
      </c>
      <c r="H19" s="1" t="s">
        <v>188</v>
      </c>
      <c r="I19" s="1" t="s">
        <v>261</v>
      </c>
      <c r="J19" s="1" t="s">
        <v>190</v>
      </c>
      <c r="K19" s="1" t="s">
        <v>261</v>
      </c>
      <c r="L19" s="1" t="s">
        <v>261</v>
      </c>
      <c r="M19" s="1" t="s">
        <v>191</v>
      </c>
      <c r="N19" s="1" t="s">
        <v>191</v>
      </c>
      <c r="O19" s="1" t="s">
        <v>192</v>
      </c>
      <c r="P19" s="1" t="s">
        <v>193</v>
      </c>
      <c r="Q19" s="1" t="s">
        <v>262</v>
      </c>
      <c r="R19" s="1" t="s">
        <v>195</v>
      </c>
      <c r="S19" s="1" t="s">
        <v>196</v>
      </c>
      <c r="T19" s="1" t="s">
        <v>197</v>
      </c>
    </row>
    <row r="20" s="1" customFormat="1" spans="1:20">
      <c r="A20" s="3">
        <v>16201410625</v>
      </c>
      <c r="B20" s="1" t="s">
        <v>209</v>
      </c>
      <c r="C20" s="1" t="s">
        <v>263</v>
      </c>
      <c r="D20" s="1" t="s">
        <v>264</v>
      </c>
      <c r="E20" s="1" t="s">
        <v>89</v>
      </c>
      <c r="F20" s="1" t="s">
        <v>186</v>
      </c>
      <c r="G20" s="1" t="s">
        <v>187</v>
      </c>
      <c r="H20" s="1" t="s">
        <v>188</v>
      </c>
      <c r="I20" s="1" t="s">
        <v>265</v>
      </c>
      <c r="J20" s="1" t="s">
        <v>190</v>
      </c>
      <c r="K20" s="1" t="s">
        <v>265</v>
      </c>
      <c r="L20" s="1" t="s">
        <v>265</v>
      </c>
      <c r="M20" s="1" t="s">
        <v>191</v>
      </c>
      <c r="N20" s="1" t="s">
        <v>191</v>
      </c>
      <c r="O20" s="1" t="s">
        <v>192</v>
      </c>
      <c r="P20" s="1" t="s">
        <v>193</v>
      </c>
      <c r="Q20" s="1" t="s">
        <v>266</v>
      </c>
      <c r="R20" s="1" t="s">
        <v>195</v>
      </c>
      <c r="S20" s="1" t="s">
        <v>196</v>
      </c>
      <c r="T20" s="1" t="s">
        <v>197</v>
      </c>
    </row>
    <row r="21" s="1" customFormat="1" spans="1:20">
      <c r="A21" s="3">
        <v>16202343690</v>
      </c>
      <c r="B21" s="1" t="s">
        <v>186</v>
      </c>
      <c r="C21" s="1" t="s">
        <v>267</v>
      </c>
      <c r="D21" s="1" t="s">
        <v>268</v>
      </c>
      <c r="E21" s="1" t="s">
        <v>92</v>
      </c>
      <c r="F21" s="1" t="s">
        <v>186</v>
      </c>
      <c r="G21" s="1" t="s">
        <v>187</v>
      </c>
      <c r="H21" s="1" t="s">
        <v>188</v>
      </c>
      <c r="I21" s="1" t="s">
        <v>269</v>
      </c>
      <c r="J21" s="1" t="s">
        <v>190</v>
      </c>
      <c r="K21" s="1" t="s">
        <v>269</v>
      </c>
      <c r="L21" s="1" t="s">
        <v>269</v>
      </c>
      <c r="M21" s="1" t="s">
        <v>191</v>
      </c>
      <c r="N21" s="1" t="s">
        <v>191</v>
      </c>
      <c r="O21" s="1" t="s">
        <v>192</v>
      </c>
      <c r="P21" s="1" t="s">
        <v>193</v>
      </c>
      <c r="Q21" s="1" t="s">
        <v>270</v>
      </c>
      <c r="R21" s="1" t="s">
        <v>195</v>
      </c>
      <c r="S21" s="1" t="s">
        <v>196</v>
      </c>
      <c r="T21" s="1" t="s">
        <v>197</v>
      </c>
    </row>
    <row r="22" s="1" customFormat="1" spans="1:20">
      <c r="A22" s="3">
        <v>16202535653</v>
      </c>
      <c r="B22" s="1" t="s">
        <v>186</v>
      </c>
      <c r="C22" s="1" t="s">
        <v>271</v>
      </c>
      <c r="D22" s="1" t="s">
        <v>272</v>
      </c>
      <c r="E22" s="1" t="s">
        <v>95</v>
      </c>
      <c r="F22" s="1" t="s">
        <v>186</v>
      </c>
      <c r="G22" s="1" t="s">
        <v>187</v>
      </c>
      <c r="H22" s="1" t="s">
        <v>188</v>
      </c>
      <c r="I22" s="1" t="s">
        <v>273</v>
      </c>
      <c r="J22" s="1" t="s">
        <v>190</v>
      </c>
      <c r="K22" s="1" t="s">
        <v>273</v>
      </c>
      <c r="L22" s="1" t="s">
        <v>273</v>
      </c>
      <c r="M22" s="1" t="s">
        <v>191</v>
      </c>
      <c r="N22" s="1" t="s">
        <v>191</v>
      </c>
      <c r="O22" s="1" t="s">
        <v>192</v>
      </c>
      <c r="P22" s="1" t="s">
        <v>193</v>
      </c>
      <c r="Q22" s="1" t="s">
        <v>274</v>
      </c>
      <c r="R22" s="1" t="s">
        <v>195</v>
      </c>
      <c r="S22" s="1" t="s">
        <v>196</v>
      </c>
      <c r="T22" s="1" t="s">
        <v>197</v>
      </c>
    </row>
    <row r="23" s="1" customFormat="1" spans="1:20">
      <c r="A23" s="3">
        <v>16202550517</v>
      </c>
      <c r="B23" s="1" t="s">
        <v>186</v>
      </c>
      <c r="C23" s="1" t="s">
        <v>275</v>
      </c>
      <c r="D23" s="1" t="s">
        <v>276</v>
      </c>
      <c r="E23" s="1" t="s">
        <v>99</v>
      </c>
      <c r="F23" s="1" t="s">
        <v>186</v>
      </c>
      <c r="G23" s="1" t="s">
        <v>187</v>
      </c>
      <c r="H23" s="1" t="s">
        <v>188</v>
      </c>
      <c r="I23" s="1" t="s">
        <v>277</v>
      </c>
      <c r="J23" s="1" t="s">
        <v>190</v>
      </c>
      <c r="K23" s="1" t="s">
        <v>277</v>
      </c>
      <c r="L23" s="1" t="s">
        <v>277</v>
      </c>
      <c r="M23" s="1" t="s">
        <v>191</v>
      </c>
      <c r="N23" s="1" t="s">
        <v>191</v>
      </c>
      <c r="O23" s="1" t="s">
        <v>192</v>
      </c>
      <c r="P23" s="1" t="s">
        <v>193</v>
      </c>
      <c r="Q23" s="1" t="s">
        <v>278</v>
      </c>
      <c r="R23" s="1" t="s">
        <v>195</v>
      </c>
      <c r="S23" s="1" t="s">
        <v>196</v>
      </c>
      <c r="T23" s="1" t="s">
        <v>197</v>
      </c>
    </row>
    <row r="24" s="1" customFormat="1" spans="1:20">
      <c r="A24" s="3">
        <v>16202559515</v>
      </c>
      <c r="B24" s="1" t="s">
        <v>186</v>
      </c>
      <c r="C24" s="1" t="s">
        <v>279</v>
      </c>
      <c r="D24" s="1" t="s">
        <v>280</v>
      </c>
      <c r="E24" s="1" t="s">
        <v>102</v>
      </c>
      <c r="F24" s="1" t="s">
        <v>186</v>
      </c>
      <c r="G24" s="1" t="s">
        <v>187</v>
      </c>
      <c r="H24" s="1" t="s">
        <v>188</v>
      </c>
      <c r="I24" s="1" t="s">
        <v>281</v>
      </c>
      <c r="J24" s="1" t="s">
        <v>190</v>
      </c>
      <c r="K24" s="1" t="s">
        <v>281</v>
      </c>
      <c r="L24" s="1" t="s">
        <v>281</v>
      </c>
      <c r="M24" s="1" t="s">
        <v>191</v>
      </c>
      <c r="N24" s="1" t="s">
        <v>191</v>
      </c>
      <c r="O24" s="1" t="s">
        <v>192</v>
      </c>
      <c r="P24" s="1" t="s">
        <v>193</v>
      </c>
      <c r="Q24" s="1" t="s">
        <v>282</v>
      </c>
      <c r="R24" s="1" t="s">
        <v>195</v>
      </c>
      <c r="S24" s="1" t="s">
        <v>196</v>
      </c>
      <c r="T24" s="1" t="s">
        <v>197</v>
      </c>
    </row>
    <row r="25" s="1" customFormat="1" spans="1:20">
      <c r="A25" s="3">
        <v>16202615211</v>
      </c>
      <c r="B25" s="1" t="s">
        <v>186</v>
      </c>
      <c r="C25" s="1" t="s">
        <v>283</v>
      </c>
      <c r="D25" s="1" t="s">
        <v>284</v>
      </c>
      <c r="E25" s="1" t="s">
        <v>105</v>
      </c>
      <c r="F25" s="1" t="s">
        <v>186</v>
      </c>
      <c r="G25" s="1" t="s">
        <v>187</v>
      </c>
      <c r="H25" s="1" t="s">
        <v>188</v>
      </c>
      <c r="I25" s="1" t="s">
        <v>285</v>
      </c>
      <c r="J25" s="1" t="s">
        <v>190</v>
      </c>
      <c r="K25" s="1" t="s">
        <v>285</v>
      </c>
      <c r="L25" s="1" t="s">
        <v>285</v>
      </c>
      <c r="M25" s="1" t="s">
        <v>191</v>
      </c>
      <c r="N25" s="1" t="s">
        <v>191</v>
      </c>
      <c r="O25" s="1" t="s">
        <v>192</v>
      </c>
      <c r="P25" s="1" t="s">
        <v>193</v>
      </c>
      <c r="Q25" s="1" t="s">
        <v>286</v>
      </c>
      <c r="R25" s="1" t="s">
        <v>195</v>
      </c>
      <c r="S25" s="1" t="s">
        <v>196</v>
      </c>
      <c r="T25" s="1" t="s">
        <v>197</v>
      </c>
    </row>
    <row r="26" s="1" customFormat="1" spans="1:20">
      <c r="A26" s="3">
        <v>16203101574</v>
      </c>
      <c r="B26" s="1" t="s">
        <v>186</v>
      </c>
      <c r="C26" s="1" t="s">
        <v>287</v>
      </c>
      <c r="D26" s="1" t="s">
        <v>288</v>
      </c>
      <c r="E26" s="1" t="s">
        <v>111</v>
      </c>
      <c r="F26" s="1" t="s">
        <v>186</v>
      </c>
      <c r="G26" s="1" t="s">
        <v>187</v>
      </c>
      <c r="H26" s="1" t="s">
        <v>188</v>
      </c>
      <c r="I26" s="1" t="s">
        <v>289</v>
      </c>
      <c r="J26" s="1" t="s">
        <v>190</v>
      </c>
      <c r="K26" s="1" t="s">
        <v>289</v>
      </c>
      <c r="L26" s="1" t="s">
        <v>289</v>
      </c>
      <c r="M26" s="1" t="s">
        <v>191</v>
      </c>
      <c r="N26" s="1" t="s">
        <v>191</v>
      </c>
      <c r="O26" s="1" t="s">
        <v>192</v>
      </c>
      <c r="P26" s="1" t="s">
        <v>193</v>
      </c>
      <c r="Q26" s="1" t="s">
        <v>290</v>
      </c>
      <c r="R26" s="1" t="s">
        <v>195</v>
      </c>
      <c r="S26" s="1" t="s">
        <v>196</v>
      </c>
      <c r="T26" s="1" t="s">
        <v>197</v>
      </c>
    </row>
    <row r="27" s="1" customFormat="1" spans="1:20">
      <c r="A27" s="3">
        <v>16203463499</v>
      </c>
      <c r="B27" s="1" t="s">
        <v>186</v>
      </c>
      <c r="C27" s="1" t="s">
        <v>291</v>
      </c>
      <c r="D27" s="1" t="s">
        <v>292</v>
      </c>
      <c r="E27" s="1" t="s">
        <v>114</v>
      </c>
      <c r="F27" s="1" t="s">
        <v>186</v>
      </c>
      <c r="G27" s="1" t="s">
        <v>187</v>
      </c>
      <c r="H27" s="1" t="s">
        <v>188</v>
      </c>
      <c r="I27" s="1" t="s">
        <v>293</v>
      </c>
      <c r="J27" s="1" t="s">
        <v>190</v>
      </c>
      <c r="K27" s="1" t="s">
        <v>293</v>
      </c>
      <c r="L27" s="1" t="s">
        <v>293</v>
      </c>
      <c r="M27" s="1" t="s">
        <v>191</v>
      </c>
      <c r="N27" s="1" t="s">
        <v>191</v>
      </c>
      <c r="O27" s="1" t="s">
        <v>192</v>
      </c>
      <c r="P27" s="1" t="s">
        <v>193</v>
      </c>
      <c r="Q27" s="1" t="s">
        <v>294</v>
      </c>
      <c r="R27" s="1" t="s">
        <v>195</v>
      </c>
      <c r="S27" s="1" t="s">
        <v>196</v>
      </c>
      <c r="T27" s="1" t="s">
        <v>197</v>
      </c>
    </row>
    <row r="28" s="1" customFormat="1" spans="1:20">
      <c r="A28" s="3">
        <v>16203654560</v>
      </c>
      <c r="B28" s="1" t="s">
        <v>186</v>
      </c>
      <c r="C28" s="1" t="s">
        <v>295</v>
      </c>
      <c r="D28" s="1" t="s">
        <v>276</v>
      </c>
      <c r="E28" s="1" t="s">
        <v>115</v>
      </c>
      <c r="F28" s="1" t="s">
        <v>186</v>
      </c>
      <c r="G28" s="1" t="s">
        <v>187</v>
      </c>
      <c r="H28" s="1" t="s">
        <v>188</v>
      </c>
      <c r="I28" s="1" t="s">
        <v>277</v>
      </c>
      <c r="J28" s="1" t="s">
        <v>190</v>
      </c>
      <c r="K28" s="1" t="s">
        <v>277</v>
      </c>
      <c r="L28" s="1" t="s">
        <v>277</v>
      </c>
      <c r="M28" s="1" t="s">
        <v>191</v>
      </c>
      <c r="N28" s="1" t="s">
        <v>191</v>
      </c>
      <c r="O28" s="1" t="s">
        <v>192</v>
      </c>
      <c r="P28" s="1" t="s">
        <v>193</v>
      </c>
      <c r="Q28" s="1" t="s">
        <v>296</v>
      </c>
      <c r="R28" s="1" t="s">
        <v>195</v>
      </c>
      <c r="S28" s="1" t="s">
        <v>196</v>
      </c>
      <c r="T28" s="1" t="s">
        <v>197</v>
      </c>
    </row>
    <row r="29" s="1" customFormat="1" spans="1:20">
      <c r="A29" s="3">
        <v>16203659684</v>
      </c>
      <c r="B29" s="1" t="s">
        <v>186</v>
      </c>
      <c r="C29" s="1" t="s">
        <v>297</v>
      </c>
      <c r="D29" s="1" t="s">
        <v>298</v>
      </c>
      <c r="E29" s="1" t="s">
        <v>118</v>
      </c>
      <c r="F29" s="1" t="s">
        <v>186</v>
      </c>
      <c r="G29" s="1" t="s">
        <v>187</v>
      </c>
      <c r="H29" s="1" t="s">
        <v>188</v>
      </c>
      <c r="I29" s="1" t="s">
        <v>299</v>
      </c>
      <c r="J29" s="1" t="s">
        <v>190</v>
      </c>
      <c r="K29" s="1" t="s">
        <v>299</v>
      </c>
      <c r="L29" s="1" t="s">
        <v>299</v>
      </c>
      <c r="M29" s="1" t="s">
        <v>191</v>
      </c>
      <c r="N29" s="1" t="s">
        <v>191</v>
      </c>
      <c r="O29" s="1" t="s">
        <v>192</v>
      </c>
      <c r="P29" s="1" t="s">
        <v>193</v>
      </c>
      <c r="Q29" s="1" t="s">
        <v>300</v>
      </c>
      <c r="R29" s="1" t="s">
        <v>195</v>
      </c>
      <c r="S29" s="1" t="s">
        <v>196</v>
      </c>
      <c r="T29" s="1" t="s">
        <v>197</v>
      </c>
    </row>
    <row r="30" s="1" customFormat="1" spans="1:20">
      <c r="A30" s="3">
        <v>16203665583</v>
      </c>
      <c r="B30" s="1" t="s">
        <v>186</v>
      </c>
      <c r="C30" s="1" t="s">
        <v>301</v>
      </c>
      <c r="D30" s="1" t="s">
        <v>276</v>
      </c>
      <c r="E30" s="1" t="s">
        <v>119</v>
      </c>
      <c r="F30" s="1" t="s">
        <v>186</v>
      </c>
      <c r="G30" s="1" t="s">
        <v>187</v>
      </c>
      <c r="H30" s="1" t="s">
        <v>188</v>
      </c>
      <c r="I30" s="1" t="s">
        <v>277</v>
      </c>
      <c r="J30" s="1" t="s">
        <v>190</v>
      </c>
      <c r="K30" s="1" t="s">
        <v>277</v>
      </c>
      <c r="L30" s="1" t="s">
        <v>277</v>
      </c>
      <c r="M30" s="1" t="s">
        <v>191</v>
      </c>
      <c r="N30" s="1" t="s">
        <v>191</v>
      </c>
      <c r="O30" s="1" t="s">
        <v>192</v>
      </c>
      <c r="P30" s="1" t="s">
        <v>193</v>
      </c>
      <c r="Q30" s="1" t="s">
        <v>302</v>
      </c>
      <c r="R30" s="1" t="s">
        <v>195</v>
      </c>
      <c r="S30" s="1" t="s">
        <v>196</v>
      </c>
      <c r="T30" s="1" t="s">
        <v>197</v>
      </c>
    </row>
    <row r="31" s="1" customFormat="1" spans="1:20">
      <c r="A31" s="3">
        <v>16203668714</v>
      </c>
      <c r="B31" s="1" t="s">
        <v>186</v>
      </c>
      <c r="C31" s="1" t="s">
        <v>303</v>
      </c>
      <c r="D31" s="1" t="s">
        <v>298</v>
      </c>
      <c r="E31" s="1" t="s">
        <v>120</v>
      </c>
      <c r="F31" s="1" t="s">
        <v>186</v>
      </c>
      <c r="G31" s="1" t="s">
        <v>187</v>
      </c>
      <c r="H31" s="1" t="s">
        <v>188</v>
      </c>
      <c r="I31" s="1" t="s">
        <v>299</v>
      </c>
      <c r="J31" s="1" t="s">
        <v>190</v>
      </c>
      <c r="K31" s="1" t="s">
        <v>299</v>
      </c>
      <c r="L31" s="1" t="s">
        <v>299</v>
      </c>
      <c r="M31" s="1" t="s">
        <v>191</v>
      </c>
      <c r="N31" s="1" t="s">
        <v>191</v>
      </c>
      <c r="O31" s="1" t="s">
        <v>192</v>
      </c>
      <c r="P31" s="1" t="s">
        <v>193</v>
      </c>
      <c r="Q31" s="1" t="s">
        <v>304</v>
      </c>
      <c r="R31" s="1" t="s">
        <v>195</v>
      </c>
      <c r="S31" s="1" t="s">
        <v>196</v>
      </c>
      <c r="T31" s="1" t="s">
        <v>197</v>
      </c>
    </row>
    <row r="32" s="1" customFormat="1" spans="1:20">
      <c r="A32" s="3">
        <v>16203799310</v>
      </c>
      <c r="B32" s="1" t="s">
        <v>186</v>
      </c>
      <c r="C32" s="1" t="s">
        <v>305</v>
      </c>
      <c r="D32" s="1" t="s">
        <v>306</v>
      </c>
      <c r="E32" s="1" t="s">
        <v>123</v>
      </c>
      <c r="F32" s="1" t="s">
        <v>186</v>
      </c>
      <c r="G32" s="1" t="s">
        <v>187</v>
      </c>
      <c r="H32" s="1" t="s">
        <v>188</v>
      </c>
      <c r="I32" s="1" t="s">
        <v>307</v>
      </c>
      <c r="J32" s="1" t="s">
        <v>190</v>
      </c>
      <c r="K32" s="1" t="s">
        <v>307</v>
      </c>
      <c r="L32" s="1" t="s">
        <v>307</v>
      </c>
      <c r="M32" s="1" t="s">
        <v>191</v>
      </c>
      <c r="N32" s="1" t="s">
        <v>191</v>
      </c>
      <c r="O32" s="1" t="s">
        <v>192</v>
      </c>
      <c r="P32" s="1" t="s">
        <v>193</v>
      </c>
      <c r="Q32" s="1" t="s">
        <v>308</v>
      </c>
      <c r="R32" s="1" t="s">
        <v>195</v>
      </c>
      <c r="S32" s="1" t="s">
        <v>196</v>
      </c>
      <c r="T32" s="1" t="s">
        <v>197</v>
      </c>
    </row>
    <row r="33" s="1" customFormat="1" spans="1:20">
      <c r="A33" s="3">
        <v>16203826805</v>
      </c>
      <c r="B33" s="1" t="s">
        <v>186</v>
      </c>
      <c r="C33" s="1" t="s">
        <v>309</v>
      </c>
      <c r="D33" s="1" t="s">
        <v>310</v>
      </c>
      <c r="E33" s="1" t="s">
        <v>126</v>
      </c>
      <c r="F33" s="1" t="s">
        <v>186</v>
      </c>
      <c r="G33" s="1" t="s">
        <v>187</v>
      </c>
      <c r="H33" s="1" t="s">
        <v>188</v>
      </c>
      <c r="I33" s="1" t="s">
        <v>311</v>
      </c>
      <c r="J33" s="1" t="s">
        <v>190</v>
      </c>
      <c r="K33" s="1" t="s">
        <v>311</v>
      </c>
      <c r="L33" s="1" t="s">
        <v>311</v>
      </c>
      <c r="M33" s="1" t="s">
        <v>191</v>
      </c>
      <c r="N33" s="1" t="s">
        <v>191</v>
      </c>
      <c r="O33" s="1" t="s">
        <v>192</v>
      </c>
      <c r="P33" s="1" t="s">
        <v>193</v>
      </c>
      <c r="Q33" s="1" t="s">
        <v>312</v>
      </c>
      <c r="R33" s="1" t="s">
        <v>195</v>
      </c>
      <c r="S33" s="1" t="s">
        <v>196</v>
      </c>
      <c r="T33" s="1" t="s">
        <v>197</v>
      </c>
    </row>
    <row r="34" s="1" customFormat="1" spans="1:20">
      <c r="A34" s="3">
        <v>16203838089</v>
      </c>
      <c r="B34" s="1" t="s">
        <v>186</v>
      </c>
      <c r="C34" s="1" t="s">
        <v>313</v>
      </c>
      <c r="D34" s="1" t="s">
        <v>298</v>
      </c>
      <c r="E34" s="1" t="s">
        <v>127</v>
      </c>
      <c r="F34" s="1" t="s">
        <v>186</v>
      </c>
      <c r="G34" s="1" t="s">
        <v>187</v>
      </c>
      <c r="H34" s="1" t="s">
        <v>188</v>
      </c>
      <c r="I34" s="1" t="s">
        <v>299</v>
      </c>
      <c r="J34" s="1" t="s">
        <v>190</v>
      </c>
      <c r="K34" s="1" t="s">
        <v>299</v>
      </c>
      <c r="L34" s="1" t="s">
        <v>299</v>
      </c>
      <c r="M34" s="1" t="s">
        <v>191</v>
      </c>
      <c r="N34" s="1" t="s">
        <v>191</v>
      </c>
      <c r="O34" s="1" t="s">
        <v>192</v>
      </c>
      <c r="P34" s="1" t="s">
        <v>193</v>
      </c>
      <c r="Q34" s="1" t="s">
        <v>314</v>
      </c>
      <c r="R34" s="1" t="s">
        <v>195</v>
      </c>
      <c r="S34" s="1" t="s">
        <v>196</v>
      </c>
      <c r="T34" s="1" t="s">
        <v>197</v>
      </c>
    </row>
    <row r="35" s="1" customFormat="1" spans="1:20">
      <c r="A35" s="3">
        <v>16203926820</v>
      </c>
      <c r="B35" s="1" t="s">
        <v>186</v>
      </c>
      <c r="C35" s="1" t="s">
        <v>315</v>
      </c>
      <c r="D35" s="1" t="s">
        <v>298</v>
      </c>
      <c r="E35" s="1" t="s">
        <v>128</v>
      </c>
      <c r="F35" s="1" t="s">
        <v>186</v>
      </c>
      <c r="G35" s="1" t="s">
        <v>187</v>
      </c>
      <c r="H35" s="1" t="s">
        <v>188</v>
      </c>
      <c r="I35" s="1" t="s">
        <v>299</v>
      </c>
      <c r="J35" s="1" t="s">
        <v>190</v>
      </c>
      <c r="K35" s="1" t="s">
        <v>299</v>
      </c>
      <c r="L35" s="1" t="s">
        <v>299</v>
      </c>
      <c r="M35" s="1" t="s">
        <v>191</v>
      </c>
      <c r="N35" s="1" t="s">
        <v>191</v>
      </c>
      <c r="O35" s="1" t="s">
        <v>192</v>
      </c>
      <c r="P35" s="1" t="s">
        <v>193</v>
      </c>
      <c r="Q35" s="1" t="s">
        <v>316</v>
      </c>
      <c r="R35" s="1" t="s">
        <v>195</v>
      </c>
      <c r="S35" s="1" t="s">
        <v>196</v>
      </c>
      <c r="T35" s="1" t="s">
        <v>197</v>
      </c>
    </row>
    <row r="36" s="1" customFormat="1" spans="1:20">
      <c r="A36" s="3">
        <v>16204898273</v>
      </c>
      <c r="B36" s="1" t="s">
        <v>186</v>
      </c>
      <c r="C36" s="1" t="s">
        <v>317</v>
      </c>
      <c r="D36" s="1" t="s">
        <v>298</v>
      </c>
      <c r="E36" s="1" t="s">
        <v>129</v>
      </c>
      <c r="F36" s="1" t="s">
        <v>186</v>
      </c>
      <c r="G36" s="1" t="s">
        <v>187</v>
      </c>
      <c r="H36" s="1" t="s">
        <v>188</v>
      </c>
      <c r="I36" s="1" t="s">
        <v>299</v>
      </c>
      <c r="J36" s="1" t="s">
        <v>190</v>
      </c>
      <c r="K36" s="1" t="s">
        <v>299</v>
      </c>
      <c r="L36" s="1" t="s">
        <v>299</v>
      </c>
      <c r="M36" s="1" t="s">
        <v>191</v>
      </c>
      <c r="N36" s="1" t="s">
        <v>191</v>
      </c>
      <c r="O36" s="1" t="s">
        <v>192</v>
      </c>
      <c r="P36" s="1" t="s">
        <v>193</v>
      </c>
      <c r="Q36" s="1" t="s">
        <v>318</v>
      </c>
      <c r="R36" s="1" t="s">
        <v>195</v>
      </c>
      <c r="S36" s="1" t="s">
        <v>196</v>
      </c>
      <c r="T36" s="1" t="s">
        <v>197</v>
      </c>
    </row>
    <row r="37" s="1" customFormat="1" spans="1:20">
      <c r="A37" s="3">
        <v>16205005564</v>
      </c>
      <c r="B37" s="1" t="s">
        <v>186</v>
      </c>
      <c r="C37" s="1" t="s">
        <v>319</v>
      </c>
      <c r="D37" s="1" t="s">
        <v>298</v>
      </c>
      <c r="E37" s="1" t="s">
        <v>130</v>
      </c>
      <c r="F37" s="1" t="s">
        <v>186</v>
      </c>
      <c r="G37" s="1" t="s">
        <v>187</v>
      </c>
      <c r="H37" s="1" t="s">
        <v>188</v>
      </c>
      <c r="I37" s="1" t="s">
        <v>299</v>
      </c>
      <c r="J37" s="1" t="s">
        <v>190</v>
      </c>
      <c r="K37" s="1" t="s">
        <v>299</v>
      </c>
      <c r="L37" s="1" t="s">
        <v>299</v>
      </c>
      <c r="M37" s="1" t="s">
        <v>191</v>
      </c>
      <c r="N37" s="1" t="s">
        <v>191</v>
      </c>
      <c r="O37" s="1" t="s">
        <v>192</v>
      </c>
      <c r="P37" s="1" t="s">
        <v>193</v>
      </c>
      <c r="Q37" s="1" t="s">
        <v>320</v>
      </c>
      <c r="R37" s="1" t="s">
        <v>195</v>
      </c>
      <c r="S37" s="1" t="s">
        <v>196</v>
      </c>
      <c r="T37" s="1" t="s">
        <v>197</v>
      </c>
    </row>
    <row r="38" s="1" customFormat="1" spans="1:20">
      <c r="A38" s="3">
        <v>16205292077</v>
      </c>
      <c r="B38" s="1" t="s">
        <v>186</v>
      </c>
      <c r="C38" s="1" t="s">
        <v>321</v>
      </c>
      <c r="D38" s="1" t="s">
        <v>322</v>
      </c>
      <c r="E38" s="1" t="s">
        <v>135</v>
      </c>
      <c r="F38" s="1" t="s">
        <v>186</v>
      </c>
      <c r="G38" s="1" t="s">
        <v>187</v>
      </c>
      <c r="H38" s="1" t="s">
        <v>188</v>
      </c>
      <c r="I38" s="1" t="s">
        <v>323</v>
      </c>
      <c r="J38" s="1" t="s">
        <v>190</v>
      </c>
      <c r="K38" s="1" t="s">
        <v>323</v>
      </c>
      <c r="L38" s="1" t="s">
        <v>323</v>
      </c>
      <c r="M38" s="1" t="s">
        <v>191</v>
      </c>
      <c r="N38" s="1" t="s">
        <v>191</v>
      </c>
      <c r="O38" s="1" t="s">
        <v>192</v>
      </c>
      <c r="P38" s="1" t="s">
        <v>193</v>
      </c>
      <c r="Q38" s="1" t="s">
        <v>324</v>
      </c>
      <c r="R38" s="1" t="s">
        <v>195</v>
      </c>
      <c r="S38" s="1" t="s">
        <v>196</v>
      </c>
      <c r="T38" s="1" t="s">
        <v>197</v>
      </c>
    </row>
    <row r="39" s="1" customFormat="1" spans="1:20">
      <c r="A39" s="3">
        <v>16205325020</v>
      </c>
      <c r="B39" s="1" t="s">
        <v>186</v>
      </c>
      <c r="C39" s="1" t="s">
        <v>325</v>
      </c>
      <c r="D39" s="1" t="s">
        <v>326</v>
      </c>
      <c r="E39" s="1" t="s">
        <v>138</v>
      </c>
      <c r="F39" s="1" t="s">
        <v>186</v>
      </c>
      <c r="G39" s="1" t="s">
        <v>187</v>
      </c>
      <c r="H39" s="1" t="s">
        <v>188</v>
      </c>
      <c r="I39" s="1" t="s">
        <v>327</v>
      </c>
      <c r="J39" s="1" t="s">
        <v>190</v>
      </c>
      <c r="K39" s="1" t="s">
        <v>327</v>
      </c>
      <c r="L39" s="1" t="s">
        <v>327</v>
      </c>
      <c r="M39" s="1" t="s">
        <v>191</v>
      </c>
      <c r="N39" s="1" t="s">
        <v>191</v>
      </c>
      <c r="O39" s="1" t="s">
        <v>192</v>
      </c>
      <c r="P39" s="1" t="s">
        <v>193</v>
      </c>
      <c r="Q39" s="1" t="s">
        <v>328</v>
      </c>
      <c r="R39" s="1" t="s">
        <v>195</v>
      </c>
      <c r="S39" s="1" t="s">
        <v>196</v>
      </c>
      <c r="T39" s="1" t="s">
        <v>197</v>
      </c>
    </row>
    <row r="40" s="1" customFormat="1" spans="1:20">
      <c r="A40" s="3">
        <v>16205436213</v>
      </c>
      <c r="B40" s="1" t="s">
        <v>186</v>
      </c>
      <c r="C40" s="1" t="s">
        <v>329</v>
      </c>
      <c r="D40" s="1" t="s">
        <v>330</v>
      </c>
      <c r="E40" s="1" t="s">
        <v>140</v>
      </c>
      <c r="F40" s="1" t="s">
        <v>186</v>
      </c>
      <c r="G40" s="1" t="s">
        <v>187</v>
      </c>
      <c r="H40" s="1" t="s">
        <v>188</v>
      </c>
      <c r="I40" s="1" t="s">
        <v>331</v>
      </c>
      <c r="J40" s="1" t="s">
        <v>190</v>
      </c>
      <c r="K40" s="1" t="s">
        <v>331</v>
      </c>
      <c r="L40" s="1" t="s">
        <v>331</v>
      </c>
      <c r="M40" s="1" t="s">
        <v>191</v>
      </c>
      <c r="N40" s="1" t="s">
        <v>191</v>
      </c>
      <c r="O40" s="1" t="s">
        <v>192</v>
      </c>
      <c r="P40" s="1" t="s">
        <v>193</v>
      </c>
      <c r="Q40" s="1" t="s">
        <v>332</v>
      </c>
      <c r="R40" s="1" t="s">
        <v>195</v>
      </c>
      <c r="S40" s="1" t="s">
        <v>196</v>
      </c>
      <c r="T40" s="1" t="s">
        <v>197</v>
      </c>
    </row>
    <row r="41" s="1" customFormat="1" spans="1:20">
      <c r="A41" s="3">
        <v>16205466569</v>
      </c>
      <c r="B41" s="1" t="s">
        <v>186</v>
      </c>
      <c r="C41" s="1" t="s">
        <v>333</v>
      </c>
      <c r="D41" s="1" t="s">
        <v>298</v>
      </c>
      <c r="E41" s="1" t="s">
        <v>141</v>
      </c>
      <c r="F41" s="1" t="s">
        <v>186</v>
      </c>
      <c r="G41" s="1" t="s">
        <v>187</v>
      </c>
      <c r="H41" s="1" t="s">
        <v>188</v>
      </c>
      <c r="I41" s="1" t="s">
        <v>299</v>
      </c>
      <c r="J41" s="1" t="s">
        <v>190</v>
      </c>
      <c r="K41" s="1" t="s">
        <v>299</v>
      </c>
      <c r="L41" s="1" t="s">
        <v>299</v>
      </c>
      <c r="M41" s="1" t="s">
        <v>191</v>
      </c>
      <c r="N41" s="1" t="s">
        <v>191</v>
      </c>
      <c r="O41" s="1" t="s">
        <v>192</v>
      </c>
      <c r="P41" s="1" t="s">
        <v>193</v>
      </c>
      <c r="Q41" s="1" t="s">
        <v>334</v>
      </c>
      <c r="R41" s="1" t="s">
        <v>195</v>
      </c>
      <c r="S41" s="1" t="s">
        <v>196</v>
      </c>
      <c r="T41" s="1" t="s">
        <v>197</v>
      </c>
    </row>
    <row r="42" s="1" customFormat="1" spans="1:20">
      <c r="A42" s="3">
        <v>16209140224</v>
      </c>
      <c r="B42" s="1" t="s">
        <v>186</v>
      </c>
      <c r="C42" s="1" t="s">
        <v>335</v>
      </c>
      <c r="D42" s="1" t="s">
        <v>336</v>
      </c>
      <c r="E42" s="1" t="s">
        <v>144</v>
      </c>
      <c r="F42" s="1" t="s">
        <v>186</v>
      </c>
      <c r="G42" s="1" t="s">
        <v>187</v>
      </c>
      <c r="H42" s="1" t="s">
        <v>188</v>
      </c>
      <c r="I42" s="1" t="s">
        <v>337</v>
      </c>
      <c r="J42" s="1" t="s">
        <v>190</v>
      </c>
      <c r="K42" s="1" t="s">
        <v>337</v>
      </c>
      <c r="L42" s="1" t="s">
        <v>337</v>
      </c>
      <c r="M42" s="1" t="s">
        <v>191</v>
      </c>
      <c r="N42" s="1" t="s">
        <v>191</v>
      </c>
      <c r="O42" s="1" t="s">
        <v>192</v>
      </c>
      <c r="P42" s="1" t="s">
        <v>193</v>
      </c>
      <c r="Q42" s="1" t="s">
        <v>338</v>
      </c>
      <c r="R42" s="1" t="s">
        <v>195</v>
      </c>
      <c r="S42" s="1" t="s">
        <v>196</v>
      </c>
      <c r="T42" s="1" t="s">
        <v>197</v>
      </c>
    </row>
    <row r="43" s="1" customFormat="1" spans="1:20">
      <c r="A43" s="3">
        <v>16209417710</v>
      </c>
      <c r="B43" s="1" t="s">
        <v>186</v>
      </c>
      <c r="C43" s="1" t="s">
        <v>339</v>
      </c>
      <c r="D43" s="1" t="s">
        <v>298</v>
      </c>
      <c r="E43" s="1" t="s">
        <v>145</v>
      </c>
      <c r="F43" s="1" t="s">
        <v>186</v>
      </c>
      <c r="G43" s="1" t="s">
        <v>187</v>
      </c>
      <c r="H43" s="1" t="s">
        <v>188</v>
      </c>
      <c r="I43" s="1" t="s">
        <v>299</v>
      </c>
      <c r="J43" s="1" t="s">
        <v>190</v>
      </c>
      <c r="K43" s="1" t="s">
        <v>299</v>
      </c>
      <c r="L43" s="1" t="s">
        <v>299</v>
      </c>
      <c r="M43" s="1" t="s">
        <v>191</v>
      </c>
      <c r="N43" s="1" t="s">
        <v>191</v>
      </c>
      <c r="O43" s="1" t="s">
        <v>192</v>
      </c>
      <c r="P43" s="1" t="s">
        <v>193</v>
      </c>
      <c r="Q43" s="1" t="s">
        <v>340</v>
      </c>
      <c r="R43" s="1" t="s">
        <v>195</v>
      </c>
      <c r="S43" s="1" t="s">
        <v>196</v>
      </c>
      <c r="T43" s="1" t="s">
        <v>197</v>
      </c>
    </row>
    <row r="44" s="1" customFormat="1" spans="1:20">
      <c r="A44" s="3">
        <v>16209866035</v>
      </c>
      <c r="B44" s="1" t="s">
        <v>186</v>
      </c>
      <c r="C44" s="1" t="s">
        <v>341</v>
      </c>
      <c r="D44" s="1" t="s">
        <v>298</v>
      </c>
      <c r="E44" s="1" t="s">
        <v>146</v>
      </c>
      <c r="F44" s="1" t="s">
        <v>186</v>
      </c>
      <c r="G44" s="1" t="s">
        <v>187</v>
      </c>
      <c r="H44" s="1" t="s">
        <v>188</v>
      </c>
      <c r="I44" s="1" t="s">
        <v>299</v>
      </c>
      <c r="J44" s="1" t="s">
        <v>190</v>
      </c>
      <c r="K44" s="1" t="s">
        <v>299</v>
      </c>
      <c r="L44" s="1" t="s">
        <v>299</v>
      </c>
      <c r="M44" s="1" t="s">
        <v>191</v>
      </c>
      <c r="N44" s="1" t="s">
        <v>191</v>
      </c>
      <c r="O44" s="1" t="s">
        <v>192</v>
      </c>
      <c r="P44" s="1" t="s">
        <v>193</v>
      </c>
      <c r="Q44" s="1" t="s">
        <v>342</v>
      </c>
      <c r="R44" s="1" t="s">
        <v>195</v>
      </c>
      <c r="S44" s="1" t="s">
        <v>196</v>
      </c>
      <c r="T44" s="1" t="s">
        <v>197</v>
      </c>
    </row>
    <row r="45" s="1" customFormat="1" spans="1:20">
      <c r="A45" s="3">
        <v>16209888796</v>
      </c>
      <c r="B45" s="1" t="s">
        <v>186</v>
      </c>
      <c r="C45" s="1" t="s">
        <v>343</v>
      </c>
      <c r="D45" s="1" t="s">
        <v>344</v>
      </c>
      <c r="E45" s="1" t="s">
        <v>149</v>
      </c>
      <c r="F45" s="1" t="s">
        <v>186</v>
      </c>
      <c r="G45" s="1" t="s">
        <v>187</v>
      </c>
      <c r="H45" s="1" t="s">
        <v>188</v>
      </c>
      <c r="I45" s="1" t="s">
        <v>345</v>
      </c>
      <c r="J45" s="1" t="s">
        <v>190</v>
      </c>
      <c r="K45" s="1" t="s">
        <v>345</v>
      </c>
      <c r="L45" s="1" t="s">
        <v>345</v>
      </c>
      <c r="M45" s="1" t="s">
        <v>191</v>
      </c>
      <c r="N45" s="1" t="s">
        <v>191</v>
      </c>
      <c r="O45" s="1" t="s">
        <v>192</v>
      </c>
      <c r="P45" s="1" t="s">
        <v>193</v>
      </c>
      <c r="Q45" s="1" t="s">
        <v>346</v>
      </c>
      <c r="R45" s="1" t="s">
        <v>195</v>
      </c>
      <c r="S45" s="1" t="s">
        <v>196</v>
      </c>
      <c r="T45" s="1" t="s">
        <v>197</v>
      </c>
    </row>
    <row r="46" s="1" customFormat="1" spans="1:20">
      <c r="A46" s="3">
        <v>16209916603</v>
      </c>
      <c r="B46" s="1" t="s">
        <v>186</v>
      </c>
      <c r="C46" s="1" t="s">
        <v>347</v>
      </c>
      <c r="D46" s="1" t="s">
        <v>348</v>
      </c>
      <c r="E46" s="1" t="s">
        <v>152</v>
      </c>
      <c r="F46" s="1" t="s">
        <v>186</v>
      </c>
      <c r="G46" s="1" t="s">
        <v>187</v>
      </c>
      <c r="H46" s="1" t="s">
        <v>188</v>
      </c>
      <c r="I46" s="1" t="s">
        <v>349</v>
      </c>
      <c r="J46" s="1" t="s">
        <v>190</v>
      </c>
      <c r="K46" s="1" t="s">
        <v>349</v>
      </c>
      <c r="L46" s="1" t="s">
        <v>349</v>
      </c>
      <c r="M46" s="1" t="s">
        <v>191</v>
      </c>
      <c r="N46" s="1" t="s">
        <v>191</v>
      </c>
      <c r="O46" s="1" t="s">
        <v>192</v>
      </c>
      <c r="P46" s="1" t="s">
        <v>193</v>
      </c>
      <c r="Q46" s="1" t="s">
        <v>350</v>
      </c>
      <c r="R46" s="1" t="s">
        <v>195</v>
      </c>
      <c r="S46" s="1" t="s">
        <v>196</v>
      </c>
      <c r="T46" s="1" t="s">
        <v>197</v>
      </c>
    </row>
    <row r="47" s="1" customFormat="1" spans="1:20">
      <c r="A47" s="3">
        <v>16210117476</v>
      </c>
      <c r="B47" s="1" t="s">
        <v>186</v>
      </c>
      <c r="C47" s="1" t="s">
        <v>351</v>
      </c>
      <c r="D47" s="1" t="s">
        <v>352</v>
      </c>
      <c r="E47" s="1" t="s">
        <v>155</v>
      </c>
      <c r="F47" s="1" t="s">
        <v>186</v>
      </c>
      <c r="G47" s="1" t="s">
        <v>187</v>
      </c>
      <c r="H47" s="1" t="s">
        <v>188</v>
      </c>
      <c r="I47" s="1" t="s">
        <v>353</v>
      </c>
      <c r="J47" s="1" t="s">
        <v>190</v>
      </c>
      <c r="K47" s="1" t="s">
        <v>353</v>
      </c>
      <c r="L47" s="1" t="s">
        <v>353</v>
      </c>
      <c r="M47" s="1" t="s">
        <v>191</v>
      </c>
      <c r="N47" s="1" t="s">
        <v>191</v>
      </c>
      <c r="O47" s="1" t="s">
        <v>192</v>
      </c>
      <c r="P47" s="1" t="s">
        <v>193</v>
      </c>
      <c r="Q47" s="1" t="s">
        <v>354</v>
      </c>
      <c r="R47" s="1" t="s">
        <v>195</v>
      </c>
      <c r="S47" s="1" t="s">
        <v>196</v>
      </c>
      <c r="T47" s="1" t="s">
        <v>197</v>
      </c>
    </row>
    <row r="48" s="1" customFormat="1" spans="1:20">
      <c r="A48" s="3">
        <v>16210153394</v>
      </c>
      <c r="B48" s="1" t="s">
        <v>186</v>
      </c>
      <c r="C48" s="1" t="s">
        <v>355</v>
      </c>
      <c r="D48" s="1" t="s">
        <v>298</v>
      </c>
      <c r="E48" s="1" t="s">
        <v>156</v>
      </c>
      <c r="F48" s="1" t="s">
        <v>186</v>
      </c>
      <c r="G48" s="1" t="s">
        <v>187</v>
      </c>
      <c r="H48" s="1" t="s">
        <v>188</v>
      </c>
      <c r="I48" s="1" t="s">
        <v>299</v>
      </c>
      <c r="J48" s="1" t="s">
        <v>190</v>
      </c>
      <c r="K48" s="1" t="s">
        <v>299</v>
      </c>
      <c r="L48" s="1" t="s">
        <v>299</v>
      </c>
      <c r="M48" s="1" t="s">
        <v>191</v>
      </c>
      <c r="N48" s="1" t="s">
        <v>191</v>
      </c>
      <c r="O48" s="1" t="s">
        <v>192</v>
      </c>
      <c r="P48" s="1" t="s">
        <v>193</v>
      </c>
      <c r="Q48" s="1" t="s">
        <v>356</v>
      </c>
      <c r="R48" s="1" t="s">
        <v>195</v>
      </c>
      <c r="S48" s="1" t="s">
        <v>196</v>
      </c>
      <c r="T48" s="1" t="s">
        <v>197</v>
      </c>
    </row>
    <row r="49" s="1" customFormat="1" spans="1:20">
      <c r="A49" s="3">
        <v>16210171997</v>
      </c>
      <c r="B49" s="1" t="s">
        <v>186</v>
      </c>
      <c r="C49" s="1" t="s">
        <v>357</v>
      </c>
      <c r="D49" s="1" t="s">
        <v>358</v>
      </c>
      <c r="E49" s="1" t="s">
        <v>158</v>
      </c>
      <c r="F49" s="1" t="s">
        <v>186</v>
      </c>
      <c r="G49" s="1" t="s">
        <v>187</v>
      </c>
      <c r="H49" s="1" t="s">
        <v>188</v>
      </c>
      <c r="I49" s="1" t="s">
        <v>359</v>
      </c>
      <c r="J49" s="1" t="s">
        <v>190</v>
      </c>
      <c r="K49" s="1" t="s">
        <v>359</v>
      </c>
      <c r="L49" s="1" t="s">
        <v>359</v>
      </c>
      <c r="M49" s="1" t="s">
        <v>191</v>
      </c>
      <c r="N49" s="1" t="s">
        <v>191</v>
      </c>
      <c r="O49" s="1" t="s">
        <v>192</v>
      </c>
      <c r="P49" s="1" t="s">
        <v>193</v>
      </c>
      <c r="Q49" s="1" t="s">
        <v>360</v>
      </c>
      <c r="R49" s="1" t="s">
        <v>195</v>
      </c>
      <c r="S49" s="1" t="s">
        <v>196</v>
      </c>
      <c r="T49" s="1" t="s">
        <v>197</v>
      </c>
    </row>
    <row r="50" s="1" customFormat="1" spans="1:20">
      <c r="A50" s="3">
        <v>16210204617</v>
      </c>
      <c r="B50" s="1" t="s">
        <v>186</v>
      </c>
      <c r="C50" s="1" t="s">
        <v>361</v>
      </c>
      <c r="D50" s="1" t="s">
        <v>298</v>
      </c>
      <c r="E50" s="1" t="s">
        <v>159</v>
      </c>
      <c r="F50" s="1" t="s">
        <v>186</v>
      </c>
      <c r="G50" s="1" t="s">
        <v>187</v>
      </c>
      <c r="H50" s="1" t="s">
        <v>188</v>
      </c>
      <c r="I50" s="1" t="s">
        <v>299</v>
      </c>
      <c r="J50" s="1" t="s">
        <v>190</v>
      </c>
      <c r="K50" s="1" t="s">
        <v>299</v>
      </c>
      <c r="L50" s="1" t="s">
        <v>299</v>
      </c>
      <c r="M50" s="1" t="s">
        <v>191</v>
      </c>
      <c r="N50" s="1" t="s">
        <v>191</v>
      </c>
      <c r="O50" s="1" t="s">
        <v>192</v>
      </c>
      <c r="P50" s="1" t="s">
        <v>193</v>
      </c>
      <c r="Q50" s="1" t="s">
        <v>362</v>
      </c>
      <c r="R50" s="1" t="s">
        <v>195</v>
      </c>
      <c r="S50" s="1" t="s">
        <v>196</v>
      </c>
      <c r="T50" s="1" t="s">
        <v>197</v>
      </c>
    </row>
    <row r="51" s="1" customFormat="1" spans="1:20">
      <c r="A51" s="3">
        <v>16210514117</v>
      </c>
      <c r="B51" s="1" t="s">
        <v>186</v>
      </c>
      <c r="C51" s="1" t="s">
        <v>363</v>
      </c>
      <c r="D51" s="1" t="s">
        <v>364</v>
      </c>
      <c r="E51" s="1" t="s">
        <v>161</v>
      </c>
      <c r="F51" s="1" t="s">
        <v>186</v>
      </c>
      <c r="G51" s="1" t="s">
        <v>187</v>
      </c>
      <c r="H51" s="1" t="s">
        <v>188</v>
      </c>
      <c r="I51" s="1" t="s">
        <v>365</v>
      </c>
      <c r="J51" s="1" t="s">
        <v>190</v>
      </c>
      <c r="K51" s="1" t="s">
        <v>365</v>
      </c>
      <c r="L51" s="1" t="s">
        <v>365</v>
      </c>
      <c r="M51" s="1" t="s">
        <v>191</v>
      </c>
      <c r="N51" s="1" t="s">
        <v>191</v>
      </c>
      <c r="O51" s="1" t="s">
        <v>192</v>
      </c>
      <c r="P51" s="1" t="s">
        <v>193</v>
      </c>
      <c r="Q51" s="1" t="s">
        <v>366</v>
      </c>
      <c r="R51" s="1" t="s">
        <v>195</v>
      </c>
      <c r="S51" s="1" t="s">
        <v>196</v>
      </c>
      <c r="T51" s="1" t="s">
        <v>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2021-09-08T01:54:57Z</dcterms:created>
  <dcterms:modified xsi:type="dcterms:W3CDTF">2021-09-08T02:00:04Z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2ACDB55A58274D95A83A12690D365F5D</vt:lpwstr>
  </property>
  <property fmtid="{D5CDD505-2E9C-101B-9397-08002B2CF9AE}" pid="3" name="KSOProductBuildVer">
    <vt:lpwstr>2052-11.1.0.10503</vt:lpwstr>
  </property>
</Properties>
</file>