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对账!$A$1:$X$33</definedName>
  </definedNames>
  <calcPr calcId="144525"/>
</workbook>
</file>

<file path=xl/sharedStrings.xml><?xml version="1.0" encoding="utf-8"?>
<sst xmlns="http://schemas.openxmlformats.org/spreadsheetml/2006/main" count="913" uniqueCount="262">
  <si>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</si>
  <si>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</si>
  <si>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</si>
  <si>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</si>
  <si>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</si>
  <si>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</si>
  <si>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</si>
  <si>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</si>
  <si>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</si>
  <si>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</si>
  <si>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</si>
  <si>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</si>
  <si>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</si>
  <si>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</si>
  <si>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</si>
  <si>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</si>
  <si>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</si>
  <si>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</si>
  <si>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</si>
  <si>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</si>
  <si>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</si>
  <si>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</si>
  <si>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</si>
  <si>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</si>
  <si>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</si>
  <si>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</si>
  <si>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</si>
  <si>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[海阳]贝壳酒店(海阳高铁北站店)(77382423)</t>
  </si>
  <si>
    <t>大床房&lt;双人入住&gt;&lt;内宾&gt;&lt;预付&gt;&lt;无早&gt;</t>
  </si>
  <si>
    <t>CNY</t>
  </si>
  <si>
    <t>刘博雅</t>
  </si>
  <si>
    <t>CA11323210909CNY</t>
  </si>
  <si>
    <t>未提现</t>
  </si>
  <si>
    <t>携程开票</t>
  </si>
  <si>
    <t>[昆明]锦江之星(昆明长水机场店)(69028332)</t>
  </si>
  <si>
    <t>双人房B&lt;双人入住&gt;&lt;内宾&gt;&lt;预付&gt;&lt;无早&gt;</t>
  </si>
  <si>
    <t>习太兰</t>
  </si>
  <si>
    <t>[北京]IU酒店(北京西客站六里桥东地铁站店)(66107591)</t>
  </si>
  <si>
    <t>小U超级大床房&lt;双人入住&gt;&lt;内宾&gt;&lt;预付&gt;&lt;无早&gt;</t>
  </si>
  <si>
    <t>魏世蕙</t>
  </si>
  <si>
    <t>[西安]西安索菲特人民大厦(52313033)</t>
  </si>
  <si>
    <t>高级双床房&lt;双人入住&gt;&lt;内宾&gt;&lt;预付&gt;&lt;无早&gt;</t>
  </si>
  <si>
    <t>李旭鹏</t>
  </si>
  <si>
    <t>[北京]全季酒店(北京亚运村小营店)(72919624)</t>
  </si>
  <si>
    <t>大床房A&lt;双人入住&gt;&lt;内宾&gt;&lt;预付&gt;&lt;无早&gt;</t>
  </si>
  <si>
    <t>陆峥超,陆峥超</t>
  </si>
  <si>
    <t>R9000663063325051001</t>
  </si>
  <si>
    <t>[绵阳]尚客优品酒店（绵阳师范学院店）(73295596)</t>
  </si>
  <si>
    <t>优品双床房&lt;双人入住&gt;&lt;内宾&gt;&lt;预付&gt;&lt;无早&gt;</t>
  </si>
  <si>
    <t>张梦婷</t>
  </si>
  <si>
    <t>取消</t>
  </si>
  <si>
    <t>[桂林]城市便捷酒店(桂林桂湖店)(71586069)</t>
  </si>
  <si>
    <t>特惠大床房&lt;内宾&gt;&lt;双人入住&gt;&lt;预付&gt;&lt;无早&gt;</t>
  </si>
  <si>
    <t>武莎莎</t>
  </si>
  <si>
    <t>[深圳]名悦商务酒店(深圳华强北地铁站店)(71450049)</t>
  </si>
  <si>
    <t>雅致舒适单人房&lt;双人入住&gt;&lt;内宾&gt;&lt;预付&gt;&lt;无早&gt;</t>
  </si>
  <si>
    <t>朱荣权</t>
  </si>
  <si>
    <t>[贵港]尚客优连锁酒店(贵港港南区政府店)(73259489)</t>
  </si>
  <si>
    <t>标准大床房&lt;双人入住&gt;&lt;内宾&gt;&lt;预付&gt;&lt;无早&gt;</t>
  </si>
  <si>
    <t>韦月朗</t>
  </si>
  <si>
    <t>[武汉]骏怡连锁酒店(武汉集贤地铁站同济医院店)(72965193)</t>
  </si>
  <si>
    <t>豪华单间&lt;双人入住&gt;&lt;内宾&gt;&lt;预付&gt;&lt;无早&gt;</t>
  </si>
  <si>
    <t>刘大武</t>
  </si>
  <si>
    <t>[深圳]桔子酒店(深圳东门店)(71451410)</t>
  </si>
  <si>
    <t>豪华大床房&lt;双人入住&gt;&lt;内宾&gt;&lt;预付&gt;&lt;无早&gt;</t>
  </si>
  <si>
    <t>陆婷婷</t>
  </si>
  <si>
    <t>R5180006063496099001</t>
  </si>
  <si>
    <t>马鑫</t>
  </si>
  <si>
    <t>R5180006063496105001</t>
  </si>
  <si>
    <t>[如皋]维也纳酒店(如皋正翔广场店)(75035017)</t>
  </si>
  <si>
    <t>刘源</t>
  </si>
  <si>
    <t>[兰州]IU酒店(兰州西客站中天健广场店)(73283804)</t>
  </si>
  <si>
    <t>小U·舒适大床房&lt;双人入住&gt;&lt;内宾&gt;&lt;预付&gt;&lt;无早&gt;</t>
  </si>
  <si>
    <t>胡达</t>
  </si>
  <si>
    <t>冯世龙</t>
  </si>
  <si>
    <t>[上海]上海澜悦主题酒店(77173712)</t>
  </si>
  <si>
    <t>浪漫复式房&lt;双人入住&gt;&lt;内宾&gt;&lt;预付&gt;&lt;无早&gt;</t>
  </si>
  <si>
    <t>刘春佳</t>
  </si>
  <si>
    <t>[丽江]维也纳国际酒店(丽江玉雪大道店)(78981421)</t>
  </si>
  <si>
    <t>王标</t>
  </si>
  <si>
    <t>[上海]维也纳酒店(上海长兴岛店)(79021170)</t>
  </si>
  <si>
    <t>棋牌大床房&lt;双人入住&gt;&lt;内宾&gt;&lt;预付&gt;&lt;无早&gt;</t>
  </si>
  <si>
    <t>王永宏</t>
  </si>
  <si>
    <t>邹龙</t>
  </si>
  <si>
    <t>[广州]汉庭酒店(广州东圃客运站店)(72916489)</t>
  </si>
  <si>
    <t>黄仁坚</t>
  </si>
  <si>
    <t>[杭州]布丁酒店(杭州火车东站浙大华家池艮山西路店)(73247046)</t>
  </si>
  <si>
    <t>彭棚</t>
  </si>
  <si>
    <t>[延安]延安卓悦酒店(77186521)</t>
  </si>
  <si>
    <t>商务大床房&lt;双人入住&gt;&lt;内宾&gt;&lt;预付&gt;&lt;无早&gt;</t>
  </si>
  <si>
    <t>惠二龙</t>
  </si>
  <si>
    <t>[威海]尚客优精选酒店(威海高铁站店)(69066817)</t>
  </si>
  <si>
    <t>精选家庭房&lt;内宾&gt;&lt;双人入住&gt;&lt;预付&gt;&lt;无早&gt;</t>
  </si>
  <si>
    <t>韩君</t>
  </si>
  <si>
    <t>[上海]麗枫酒店(上海金山城市沙滩店)(73267054)</t>
  </si>
  <si>
    <t>李罡</t>
  </si>
  <si>
    <t>[宝鸡]汉庭酒店(宝鸡高新火车南站店)(77389423)</t>
  </si>
  <si>
    <t>双床房&lt;双人入住&gt;&lt;内宾&gt;&lt;预付&gt;&lt;无早&gt;</t>
  </si>
  <si>
    <t>闫冬冬</t>
  </si>
  <si>
    <t>R7210131063557888001</t>
  </si>
  <si>
    <t>[兰州]尚客优品酒店(兰州东方红广场平凉路店)(73280237)</t>
  </si>
  <si>
    <t>优品大床房&lt;双人入住&gt;&lt;内宾&gt;&lt;预付&gt;&lt;无早&gt;</t>
  </si>
  <si>
    <t>白璇</t>
  </si>
  <si>
    <t>[隆林]城市便捷酒店(隆林迎宾路店)(71589821)</t>
  </si>
  <si>
    <t>标准双床房&lt;双人入住&gt;&lt;内宾&gt;&lt;预付&gt;&lt;无早&gt;</t>
  </si>
  <si>
    <t>黄承龙,柳圣银</t>
  </si>
  <si>
    <t>[恩施市]城市便捷酒店(恩施金港百佳广场店)(71583283)</t>
  </si>
  <si>
    <t>田孟</t>
  </si>
  <si>
    <t>[成都]7天酒店(成都双流广场地铁站塔桥路店)(71451126)</t>
  </si>
  <si>
    <t>精选大床房&lt;双人入住&gt;&lt;内宾&gt;&lt;预付&gt;&lt;无早&gt;</t>
  </si>
  <si>
    <t>张瀚卿</t>
  </si>
  <si>
    <t>[东莞]东莞翔盈国际酒店(65857498)</t>
  </si>
  <si>
    <t>特价房&lt;双人入住&gt;&lt;内宾&gt;&lt;预付&gt;&lt;无早&gt;</t>
  </si>
  <si>
    <t>李若兰,成亚</t>
  </si>
  <si>
    <t>[北京]7天优品(北京朝阳门东四地铁站店)(66093721)</t>
  </si>
  <si>
    <t>优品零压大床房&lt;双人入住&gt;&lt;内宾&gt;&lt;预付&gt;&lt;无早&gt;</t>
  </si>
  <si>
    <t>赵亚萍</t>
  </si>
  <si>
    <t>退单</t>
  </si>
  <si>
    <t>，</t>
  </si>
  <si>
    <t>A210909093050481</t>
  </si>
  <si>
    <t>CNY / HKD 当前参考汇率: 1.203707344</t>
  </si>
  <si>
    <t>总计：8985.06 CNY/
10815.38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</si>
  <si>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</si>
  <si>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</si>
  <si>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</si>
  <si>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</si>
  <si>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</si>
  <si>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</si>
  <si>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</si>
  <si>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</si>
  <si>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</si>
  <si>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</si>
  <si>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</si>
  <si>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</si>
  <si>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</si>
  <si>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</si>
  <si>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</si>
  <si>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</si>
  <si>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</si>
  <si>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2021-08-27</t>
  </si>
  <si>
    <t>2234495</t>
  </si>
  <si>
    <t>贝壳酒店(海阳高铁北站店)</t>
  </si>
  <si>
    <t>2021-09-05</t>
  </si>
  <si>
    <t>2021-09-06</t>
  </si>
  <si>
    <t>退房日月结</t>
  </si>
  <si>
    <t>123.79</t>
  </si>
  <si>
    <t>RMB</t>
  </si>
  <si>
    <t>0</t>
  </si>
  <si>
    <t>0.00</t>
  </si>
  <si>
    <t>携程汇智国内直连</t>
  </si>
  <si>
    <t>2021-08-27 11:55:06</t>
  </si>
  <si>
    <t>否</t>
  </si>
  <si>
    <t>汇智国际旅游发展有限公司</t>
  </si>
  <si>
    <t>直连</t>
  </si>
  <si>
    <t>2021-08-29</t>
  </si>
  <si>
    <t>2236489</t>
  </si>
  <si>
    <t>锦江之星(昆明长水机场店)</t>
  </si>
  <si>
    <t>164.14</t>
  </si>
  <si>
    <t>2021-08-30 11:09:05</t>
  </si>
  <si>
    <t>2021-08-30</t>
  </si>
  <si>
    <t>2237645</t>
  </si>
  <si>
    <t>IU酒店(北京西客站六里桥东地铁站店)</t>
  </si>
  <si>
    <t>248.16</t>
  </si>
  <si>
    <t>2021-08-30 21:04:41</t>
  </si>
  <si>
    <t>2237754</t>
  </si>
  <si>
    <t>西安索菲特人民大厦</t>
  </si>
  <si>
    <t>2021-09-01</t>
  </si>
  <si>
    <t>2855.75</t>
  </si>
  <si>
    <t>2021-08-30 22:35:38</t>
  </si>
  <si>
    <t>2021-09-02</t>
  </si>
  <si>
    <t>2241208</t>
  </si>
  <si>
    <t>全季酒店(北京亚运村小营店)</t>
  </si>
  <si>
    <t>359.97</t>
  </si>
  <si>
    <t>2021-09-02 22:17:33</t>
  </si>
  <si>
    <t>2021-09-03</t>
  </si>
  <si>
    <t>2242401</t>
  </si>
  <si>
    <t>城市便捷酒店(桂林桂湖店)</t>
  </si>
  <si>
    <t>2021-09-04</t>
  </si>
  <si>
    <t>302.40</t>
  </si>
  <si>
    <t>2021-09-03 22:22:52</t>
  </si>
  <si>
    <t>2242447</t>
  </si>
  <si>
    <t>深圳名悦商务酒店</t>
  </si>
  <si>
    <t>149.68</t>
  </si>
  <si>
    <t>2021-09-03 22:59:34</t>
  </si>
  <si>
    <t>2242675</t>
  </si>
  <si>
    <t>尚客优连锁酒店(贵港港南区政府店)</t>
  </si>
  <si>
    <t>265.94</t>
  </si>
  <si>
    <t>2021-09-04 09:09:48</t>
  </si>
  <si>
    <t>2243310</t>
  </si>
  <si>
    <t>骏怡连锁酒店(武汉集贤地铁站同济医院店)</t>
  </si>
  <si>
    <t>132.97</t>
  </si>
  <si>
    <t>2021-09-04 19:53:34</t>
  </si>
  <si>
    <t>2243458</t>
  </si>
  <si>
    <t>桔子酒店(深圳东门店)</t>
  </si>
  <si>
    <t>318.43</t>
  </si>
  <si>
    <t>2021-09-04 21:48:22</t>
  </si>
  <si>
    <t>2243460</t>
  </si>
  <si>
    <t>2021-09-04 21:48:27</t>
  </si>
  <si>
    <t>2243600</t>
  </si>
  <si>
    <t>维也纳酒店(如皋正翔广场店)</t>
  </si>
  <si>
    <t>179.77</t>
  </si>
  <si>
    <t>2021-09-05 00:36:53</t>
  </si>
  <si>
    <t>2243705</t>
  </si>
  <si>
    <t>IU酒店(兰州西客站中天健广场店)</t>
  </si>
  <si>
    <t>254.41</t>
  </si>
  <si>
    <t>2021-09-05 08:16:12</t>
  </si>
  <si>
    <t>2243738</t>
  </si>
  <si>
    <t>2021-09-05 09:19:01</t>
  </si>
  <si>
    <t>2243768</t>
  </si>
  <si>
    <t>上海澜悦主题酒店</t>
  </si>
  <si>
    <t>272.02</t>
  </si>
  <si>
    <t>2021-09-05 10:14:58</t>
  </si>
  <si>
    <t>2243790</t>
  </si>
  <si>
    <t>维也纳国际酒店(丽江玉雪大道店)</t>
  </si>
  <si>
    <t>188.15</t>
  </si>
  <si>
    <t>2021-09-05 10:43:40</t>
  </si>
  <si>
    <t>2243833</t>
  </si>
  <si>
    <t>维也纳酒店(上海长兴岛店)</t>
  </si>
  <si>
    <t>412.74</t>
  </si>
  <si>
    <t>2021-09-05 11:29:28</t>
  </si>
  <si>
    <t>2243834</t>
  </si>
  <si>
    <t>2021-09-05 11:29:29</t>
  </si>
  <si>
    <t>2243885</t>
  </si>
  <si>
    <t>布丁酒店（杭州火车东站浙大华家池艮山西路店）</t>
  </si>
  <si>
    <t>80.70</t>
  </si>
  <si>
    <t>2021-09-05 12:09:13</t>
  </si>
  <si>
    <t>2243901</t>
  </si>
  <si>
    <t>延安卓悦酒店</t>
  </si>
  <si>
    <t>136.01</t>
  </si>
  <si>
    <t>2021-09-05 12:22:52</t>
  </si>
  <si>
    <t>2243952</t>
  </si>
  <si>
    <t>尚客优精选酒店(威海高铁站店)</t>
  </si>
  <si>
    <t>239.96</t>
  </si>
  <si>
    <t>2021-09-05 13:09:27</t>
  </si>
  <si>
    <t>2243954</t>
  </si>
  <si>
    <t>麗枫酒店·上海金山城市沙滩店</t>
  </si>
  <si>
    <t>253.49</t>
  </si>
  <si>
    <t>2021-09-05 13:15:15</t>
  </si>
  <si>
    <t>2244042</t>
  </si>
  <si>
    <t>汉庭酒店(宝鸡高新火车南站店)</t>
  </si>
  <si>
    <t>165.12</t>
  </si>
  <si>
    <t>2021-09-05 14:58:11</t>
  </si>
  <si>
    <t>2244229</t>
  </si>
  <si>
    <t>尚客优品酒店(兰州东方红广场平凉路店)</t>
  </si>
  <si>
    <t>175.60</t>
  </si>
  <si>
    <t>2021-09-05 17:54:03</t>
  </si>
  <si>
    <t>2244233</t>
  </si>
  <si>
    <t>城市便捷酒店（隆林迎宾路店）</t>
  </si>
  <si>
    <t>183.80</t>
  </si>
  <si>
    <t>2021-09-05 17:55:23</t>
  </si>
  <si>
    <t>2244462</t>
  </si>
  <si>
    <t>城市便捷恩施金港百佳广场店</t>
  </si>
  <si>
    <t>181.56</t>
  </si>
  <si>
    <t>2021-09-05 21:28:16</t>
  </si>
  <si>
    <t>2244476</t>
  </si>
  <si>
    <t>7天酒店(成都双流广场地铁站塔桥路店)</t>
  </si>
  <si>
    <t>125.85</t>
  </si>
  <si>
    <t>2021-09-05 21:44:26</t>
  </si>
  <si>
    <t>2244493</t>
  </si>
  <si>
    <t>7天优品(北京朝阳门东四地铁站店)</t>
  </si>
  <si>
    <t>229.07</t>
  </si>
  <si>
    <t>2021-09-05 22:04:21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</si>
</sst>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6" borderId="3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17" fillId="9" borderId="1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16143232421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44444</v>
      </c>
      <c r="G2" s="5">
        <v>44445</v>
      </c>
      <c r="H2" s="4">
        <v>1</v>
      </c>
      <c r="I2" s="4">
        <v>1</v>
      </c>
      <c r="J2" s="4">
        <v>1</v>
      </c>
      <c r="K2" s="4" t="s">
        <v>29</v>
      </c>
      <c r="L2" s="4">
        <v>123.79</v>
      </c>
      <c r="M2" s="4">
        <v>123.79</v>
      </c>
      <c r="N2" s="4" t="s">
        <v>30</v>
      </c>
      <c r="O2" s="4" t="s">
        <v>31</v>
      </c>
      <c r="P2" s="4" t="s">
        <v>32</v>
      </c>
      <c r="Q2" s="4">
        <v>0</v>
      </c>
      <c r="R2" s="6">
        <v>44435</v>
      </c>
      <c r="S2" s="5">
        <v>44448</v>
      </c>
      <c r="T2" s="4" t="s">
        <v>33</v>
      </c>
      <c r="U2" s="4">
        <v>123.79</v>
      </c>
      <c r="V2" s="4">
        <v>0</v>
      </c>
      <c r="W2" s="4">
        <v>0</v>
      </c>
      <c r="X2" s="4">
        <v>2234495</v>
      </c>
    </row>
    <row r="3" s="4" customFormat="1" spans="1:24">
      <c r="A3" s="4">
        <v>16162222169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44444</v>
      </c>
      <c r="G3" s="5">
        <v>44445</v>
      </c>
      <c r="H3" s="4">
        <v>1</v>
      </c>
      <c r="I3" s="4">
        <v>1</v>
      </c>
      <c r="J3" s="4">
        <v>1</v>
      </c>
      <c r="K3" s="4" t="s">
        <v>29</v>
      </c>
      <c r="L3" s="4">
        <v>164.14</v>
      </c>
      <c r="M3" s="4">
        <v>164.14</v>
      </c>
      <c r="N3" s="4" t="s">
        <v>36</v>
      </c>
      <c r="O3" s="4" t="s">
        <v>31</v>
      </c>
      <c r="P3" s="4" t="s">
        <v>32</v>
      </c>
      <c r="Q3" s="4">
        <v>0</v>
      </c>
      <c r="R3" s="6">
        <v>44437</v>
      </c>
      <c r="S3" s="5">
        <v>44448</v>
      </c>
      <c r="T3" s="4" t="s">
        <v>33</v>
      </c>
      <c r="U3" s="4">
        <v>164.14</v>
      </c>
      <c r="V3" s="4">
        <v>0</v>
      </c>
      <c r="W3" s="4">
        <v>0</v>
      </c>
      <c r="X3" s="4">
        <v>2236489</v>
      </c>
    </row>
    <row r="4" s="4" customFormat="1" spans="1:24">
      <c r="A4" s="4">
        <v>16171224715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44444</v>
      </c>
      <c r="G4" s="5">
        <v>44445</v>
      </c>
      <c r="H4" s="4">
        <v>1</v>
      </c>
      <c r="I4" s="4">
        <v>1</v>
      </c>
      <c r="J4" s="4">
        <v>1</v>
      </c>
      <c r="K4" s="4" t="s">
        <v>29</v>
      </c>
      <c r="L4" s="4">
        <v>248.16</v>
      </c>
      <c r="M4" s="4">
        <v>248.16</v>
      </c>
      <c r="N4" s="4" t="s">
        <v>39</v>
      </c>
      <c r="O4" s="4" t="s">
        <v>31</v>
      </c>
      <c r="P4" s="4" t="s">
        <v>32</v>
      </c>
      <c r="Q4" s="4">
        <v>0</v>
      </c>
      <c r="R4" s="6">
        <v>44438</v>
      </c>
      <c r="S4" s="5">
        <v>44448</v>
      </c>
      <c r="T4" s="4" t="s">
        <v>33</v>
      </c>
      <c r="U4" s="4">
        <v>248.16</v>
      </c>
      <c r="V4" s="4">
        <v>0</v>
      </c>
      <c r="W4" s="4">
        <v>0</v>
      </c>
      <c r="X4" s="4">
        <v>2237645</v>
      </c>
    </row>
    <row r="5" s="4" customFormat="1" spans="1:24">
      <c r="A5" s="4">
        <v>16171663478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44440</v>
      </c>
      <c r="G5" s="5">
        <v>44445</v>
      </c>
      <c r="H5" s="4">
        <v>1</v>
      </c>
      <c r="I5" s="4">
        <v>5</v>
      </c>
      <c r="J5" s="4">
        <v>5</v>
      </c>
      <c r="K5" s="4" t="s">
        <v>29</v>
      </c>
      <c r="L5" s="4">
        <v>2855.75</v>
      </c>
      <c r="M5" s="4">
        <v>2855.75</v>
      </c>
      <c r="N5" s="4" t="s">
        <v>42</v>
      </c>
      <c r="O5" s="4" t="s">
        <v>31</v>
      </c>
      <c r="P5" s="4" t="s">
        <v>32</v>
      </c>
      <c r="Q5" s="4">
        <v>0</v>
      </c>
      <c r="R5" s="6">
        <v>44438</v>
      </c>
      <c r="S5" s="5">
        <v>44448</v>
      </c>
      <c r="T5" s="4" t="s">
        <v>33</v>
      </c>
      <c r="U5" s="4">
        <v>2855.75</v>
      </c>
      <c r="V5" s="4">
        <v>0</v>
      </c>
      <c r="W5" s="4">
        <v>0</v>
      </c>
      <c r="X5" s="4">
        <v>2237754</v>
      </c>
    </row>
    <row r="6" s="4" customFormat="1" spans="1:25">
      <c r="A6" s="4">
        <v>16193097654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44444</v>
      </c>
      <c r="G6" s="5">
        <v>44445</v>
      </c>
      <c r="H6" s="4">
        <v>1</v>
      </c>
      <c r="I6" s="4">
        <v>1</v>
      </c>
      <c r="J6" s="4">
        <v>1</v>
      </c>
      <c r="K6" s="4" t="s">
        <v>29</v>
      </c>
      <c r="L6" s="4">
        <v>359.97</v>
      </c>
      <c r="M6" s="4">
        <v>359.97</v>
      </c>
      <c r="N6" s="4" t="s">
        <v>45</v>
      </c>
      <c r="O6" s="4" t="s">
        <v>31</v>
      </c>
      <c r="P6" s="4" t="s">
        <v>32</v>
      </c>
      <c r="Q6" s="4">
        <v>0</v>
      </c>
      <c r="R6" s="6">
        <v>44441</v>
      </c>
      <c r="S6" s="5">
        <v>44448</v>
      </c>
      <c r="T6" s="4" t="s">
        <v>33</v>
      </c>
      <c r="U6" s="4">
        <v>359.97</v>
      </c>
      <c r="V6" s="4">
        <v>0</v>
      </c>
      <c r="W6" s="4">
        <v>0</v>
      </c>
      <c r="X6" s="4">
        <v>2241208</v>
      </c>
      <c r="Y6" s="4" t="s">
        <v>46</v>
      </c>
    </row>
    <row r="7" s="4" customFormat="1" spans="1:24">
      <c r="A7" s="4">
        <v>16194101610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44442</v>
      </c>
      <c r="G7" s="5">
        <v>44445</v>
      </c>
      <c r="H7" s="4">
        <v>1</v>
      </c>
      <c r="I7" s="4">
        <v>3</v>
      </c>
      <c r="J7" s="4">
        <v>3</v>
      </c>
      <c r="K7" s="4" t="s">
        <v>29</v>
      </c>
      <c r="L7" s="4">
        <v>581.61</v>
      </c>
      <c r="M7" s="4">
        <v>581.61</v>
      </c>
      <c r="N7" s="4" t="s">
        <v>49</v>
      </c>
      <c r="O7" s="4" t="s">
        <v>31</v>
      </c>
      <c r="P7" s="4" t="s">
        <v>32</v>
      </c>
      <c r="Q7" s="4">
        <v>0</v>
      </c>
      <c r="R7" s="6">
        <v>44442</v>
      </c>
      <c r="S7" s="5">
        <v>44448</v>
      </c>
      <c r="T7" s="4" t="s">
        <v>33</v>
      </c>
      <c r="U7" s="4">
        <v>581.61</v>
      </c>
      <c r="V7" s="4">
        <v>0</v>
      </c>
      <c r="W7" s="4">
        <v>0</v>
      </c>
      <c r="X7" s="4">
        <v>2241487</v>
      </c>
    </row>
    <row r="8" s="4" customFormat="1" spans="1:24">
      <c r="A8" s="4">
        <v>16194101610</v>
      </c>
      <c r="B8" s="4" t="s">
        <v>25</v>
      </c>
      <c r="C8" s="4" t="s">
        <v>50</v>
      </c>
      <c r="D8" s="4" t="s">
        <v>47</v>
      </c>
      <c r="E8" s="4" t="s">
        <v>48</v>
      </c>
      <c r="F8" s="5">
        <v>44442</v>
      </c>
      <c r="G8" s="5">
        <v>44445</v>
      </c>
      <c r="H8" s="4">
        <v>1</v>
      </c>
      <c r="I8" s="4">
        <v>3</v>
      </c>
      <c r="J8" s="4">
        <v>3</v>
      </c>
      <c r="K8" s="4" t="s">
        <v>29</v>
      </c>
      <c r="L8" s="4">
        <v>-581.61</v>
      </c>
      <c r="M8" s="4">
        <v>-581.61</v>
      </c>
      <c r="N8" s="4" t="s">
        <v>49</v>
      </c>
      <c r="O8" s="4" t="s">
        <v>31</v>
      </c>
      <c r="P8" s="4" t="s">
        <v>32</v>
      </c>
      <c r="Q8" s="4">
        <v>0</v>
      </c>
      <c r="R8" s="6">
        <v>44442</v>
      </c>
      <c r="S8" s="5">
        <v>44448</v>
      </c>
      <c r="T8" s="4" t="s">
        <v>33</v>
      </c>
      <c r="U8" s="4">
        <v>-581.61</v>
      </c>
      <c r="V8" s="4">
        <v>0</v>
      </c>
      <c r="W8" s="4">
        <v>0</v>
      </c>
      <c r="X8" s="4">
        <v>2241487</v>
      </c>
    </row>
    <row r="9" s="4" customFormat="1" spans="1:24">
      <c r="A9" s="4">
        <v>16201400097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44443</v>
      </c>
      <c r="G9" s="5">
        <v>44445</v>
      </c>
      <c r="H9" s="4">
        <v>1</v>
      </c>
      <c r="I9" s="4">
        <v>2</v>
      </c>
      <c r="J9" s="4">
        <v>2</v>
      </c>
      <c r="K9" s="4" t="s">
        <v>29</v>
      </c>
      <c r="L9" s="4">
        <v>302.4</v>
      </c>
      <c r="M9" s="4">
        <v>302.4</v>
      </c>
      <c r="N9" s="4" t="s">
        <v>53</v>
      </c>
      <c r="O9" s="4" t="s">
        <v>31</v>
      </c>
      <c r="P9" s="4" t="s">
        <v>32</v>
      </c>
      <c r="Q9" s="4">
        <v>0</v>
      </c>
      <c r="R9" s="6">
        <v>44442</v>
      </c>
      <c r="S9" s="5">
        <v>44448</v>
      </c>
      <c r="T9" s="4" t="s">
        <v>33</v>
      </c>
      <c r="U9" s="4">
        <v>302.4</v>
      </c>
      <c r="V9" s="4">
        <v>0</v>
      </c>
      <c r="W9" s="4">
        <v>0</v>
      </c>
      <c r="X9" s="4">
        <v>2242401</v>
      </c>
    </row>
    <row r="10" s="4" customFormat="1" spans="1:25">
      <c r="A10" s="4">
        <v>16201583640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44444</v>
      </c>
      <c r="G10" s="5">
        <v>44445</v>
      </c>
      <c r="H10" s="4">
        <v>1</v>
      </c>
      <c r="I10" s="4">
        <v>1</v>
      </c>
      <c r="J10" s="4">
        <v>1</v>
      </c>
      <c r="K10" s="4" t="s">
        <v>29</v>
      </c>
      <c r="L10" s="4">
        <v>149.68</v>
      </c>
      <c r="M10" s="4">
        <v>149.68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44442</v>
      </c>
      <c r="S10" s="5">
        <v>44448</v>
      </c>
      <c r="T10" s="4" t="s">
        <v>33</v>
      </c>
      <c r="U10" s="4">
        <v>149.68</v>
      </c>
      <c r="V10" s="4">
        <v>0</v>
      </c>
      <c r="W10" s="4">
        <v>0</v>
      </c>
      <c r="X10" s="4">
        <v>2242447</v>
      </c>
      <c r="Y10" s="4">
        <v>1</v>
      </c>
    </row>
    <row r="11" s="4" customFormat="1" spans="1:24">
      <c r="A11" s="4">
        <v>16202525988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44443</v>
      </c>
      <c r="G11" s="5">
        <v>44445</v>
      </c>
      <c r="H11" s="4">
        <v>1</v>
      </c>
      <c r="I11" s="4">
        <v>2</v>
      </c>
      <c r="J11" s="4">
        <v>2</v>
      </c>
      <c r="K11" s="4" t="s">
        <v>29</v>
      </c>
      <c r="L11" s="4">
        <v>265.94</v>
      </c>
      <c r="M11" s="4">
        <v>265.94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44443</v>
      </c>
      <c r="S11" s="5">
        <v>44448</v>
      </c>
      <c r="T11" s="4" t="s">
        <v>33</v>
      </c>
      <c r="U11" s="4">
        <v>265.94</v>
      </c>
      <c r="V11" s="4">
        <v>0</v>
      </c>
      <c r="W11" s="4">
        <v>0</v>
      </c>
      <c r="X11" s="4">
        <v>2242675</v>
      </c>
    </row>
    <row r="12" s="4" customFormat="1" spans="1:24">
      <c r="A12" s="4">
        <v>16205575309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44444</v>
      </c>
      <c r="G12" s="5">
        <v>44445</v>
      </c>
      <c r="H12" s="4">
        <v>1</v>
      </c>
      <c r="I12" s="4">
        <v>1</v>
      </c>
      <c r="J12" s="4">
        <v>1</v>
      </c>
      <c r="K12" s="4" t="s">
        <v>29</v>
      </c>
      <c r="L12" s="4">
        <v>132.97</v>
      </c>
      <c r="M12" s="4">
        <v>132.97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44443</v>
      </c>
      <c r="S12" s="5">
        <v>44448</v>
      </c>
      <c r="T12" s="4" t="s">
        <v>33</v>
      </c>
      <c r="U12" s="4">
        <v>132.97</v>
      </c>
      <c r="V12" s="4">
        <v>0</v>
      </c>
      <c r="W12" s="4">
        <v>0</v>
      </c>
      <c r="X12" s="4">
        <v>2243310</v>
      </c>
    </row>
    <row r="13" s="4" customFormat="1" spans="1:25">
      <c r="A13" s="4">
        <v>16210010755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44444</v>
      </c>
      <c r="G13" s="5">
        <v>44445</v>
      </c>
      <c r="H13" s="4">
        <v>1</v>
      </c>
      <c r="I13" s="4">
        <v>1</v>
      </c>
      <c r="J13" s="4">
        <v>1</v>
      </c>
      <c r="K13" s="4" t="s">
        <v>29</v>
      </c>
      <c r="L13" s="4">
        <v>318.43</v>
      </c>
      <c r="M13" s="4">
        <v>318.43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44443</v>
      </c>
      <c r="S13" s="5">
        <v>44448</v>
      </c>
      <c r="T13" s="4" t="s">
        <v>33</v>
      </c>
      <c r="U13" s="4">
        <v>318.43</v>
      </c>
      <c r="V13" s="4">
        <v>0</v>
      </c>
      <c r="W13" s="4">
        <v>0</v>
      </c>
      <c r="X13" s="4">
        <v>2243458</v>
      </c>
      <c r="Y13" s="4" t="s">
        <v>66</v>
      </c>
    </row>
    <row r="14" s="4" customFormat="1" spans="1:25">
      <c r="A14" s="4">
        <v>16210011866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44444</v>
      </c>
      <c r="G14" s="5">
        <v>44445</v>
      </c>
      <c r="H14" s="4">
        <v>1</v>
      </c>
      <c r="I14" s="4">
        <v>1</v>
      </c>
      <c r="J14" s="4">
        <v>1</v>
      </c>
      <c r="K14" s="4" t="s">
        <v>29</v>
      </c>
      <c r="L14" s="4">
        <v>318.43</v>
      </c>
      <c r="M14" s="4">
        <v>318.43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44443</v>
      </c>
      <c r="S14" s="5">
        <v>44448</v>
      </c>
      <c r="T14" s="4" t="s">
        <v>33</v>
      </c>
      <c r="U14" s="4">
        <v>318.43</v>
      </c>
      <c r="V14" s="4">
        <v>0</v>
      </c>
      <c r="W14" s="4">
        <v>0</v>
      </c>
      <c r="X14" s="4">
        <v>2243460</v>
      </c>
      <c r="Y14" s="4" t="s">
        <v>68</v>
      </c>
    </row>
    <row r="15" s="4" customFormat="1" spans="1:25">
      <c r="A15" s="4">
        <v>16210776615</v>
      </c>
      <c r="B15" s="4" t="s">
        <v>25</v>
      </c>
      <c r="C15" s="4" t="s">
        <v>26</v>
      </c>
      <c r="D15" s="4" t="s">
        <v>69</v>
      </c>
      <c r="E15" s="4" t="s">
        <v>58</v>
      </c>
      <c r="F15" s="5">
        <v>44444</v>
      </c>
      <c r="G15" s="5">
        <v>44445</v>
      </c>
      <c r="H15" s="4">
        <v>1</v>
      </c>
      <c r="I15" s="4">
        <v>1</v>
      </c>
      <c r="J15" s="4">
        <v>1</v>
      </c>
      <c r="K15" s="4" t="s">
        <v>29</v>
      </c>
      <c r="L15" s="4">
        <v>179.77</v>
      </c>
      <c r="M15" s="4">
        <v>179.77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44444</v>
      </c>
      <c r="S15" s="5">
        <v>44448</v>
      </c>
      <c r="T15" s="4" t="s">
        <v>33</v>
      </c>
      <c r="U15" s="4">
        <v>179.77</v>
      </c>
      <c r="V15" s="4">
        <v>0</v>
      </c>
      <c r="W15" s="4">
        <v>0</v>
      </c>
      <c r="X15" s="4">
        <v>2243600</v>
      </c>
      <c r="Y15" s="4">
        <v>103833183384</v>
      </c>
    </row>
    <row r="16" s="4" customFormat="1" spans="1:25">
      <c r="A16" s="4">
        <v>16211199000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44444</v>
      </c>
      <c r="G16" s="5">
        <v>44445</v>
      </c>
      <c r="H16" s="4">
        <v>1</v>
      </c>
      <c r="I16" s="4">
        <v>1</v>
      </c>
      <c r="J16" s="4">
        <v>1</v>
      </c>
      <c r="K16" s="4" t="s">
        <v>29</v>
      </c>
      <c r="L16" s="4">
        <v>254.41</v>
      </c>
      <c r="M16" s="4">
        <v>254.41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44444</v>
      </c>
      <c r="S16" s="5">
        <v>44448</v>
      </c>
      <c r="T16" s="4" t="s">
        <v>33</v>
      </c>
      <c r="U16" s="4">
        <v>254.41</v>
      </c>
      <c r="V16" s="4">
        <v>0</v>
      </c>
      <c r="W16" s="4">
        <v>0</v>
      </c>
      <c r="X16" s="4">
        <v>2243705</v>
      </c>
      <c r="Y16" s="4">
        <v>103833500094</v>
      </c>
    </row>
    <row r="17" s="4" customFormat="1" spans="1:25">
      <c r="A17" s="4">
        <v>16211328172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44444</v>
      </c>
      <c r="G17" s="5">
        <v>44445</v>
      </c>
      <c r="H17" s="4">
        <v>1</v>
      </c>
      <c r="I17" s="4">
        <v>1</v>
      </c>
      <c r="J17" s="4">
        <v>1</v>
      </c>
      <c r="K17" s="4" t="s">
        <v>29</v>
      </c>
      <c r="L17" s="4">
        <v>254.41</v>
      </c>
      <c r="M17" s="4">
        <v>254.41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44444</v>
      </c>
      <c r="S17" s="5">
        <v>44448</v>
      </c>
      <c r="T17" s="4" t="s">
        <v>33</v>
      </c>
      <c r="U17" s="4">
        <v>254.41</v>
      </c>
      <c r="V17" s="4">
        <v>0</v>
      </c>
      <c r="W17" s="4">
        <v>0</v>
      </c>
      <c r="X17" s="4">
        <v>2243738</v>
      </c>
      <c r="Y17" s="4">
        <v>103833623894</v>
      </c>
    </row>
    <row r="18" s="4" customFormat="1" spans="1:24">
      <c r="A18" s="4">
        <v>16211485822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44444</v>
      </c>
      <c r="G18" s="5">
        <v>44445</v>
      </c>
      <c r="H18" s="4">
        <v>1</v>
      </c>
      <c r="I18" s="4">
        <v>1</v>
      </c>
      <c r="J18" s="4">
        <v>1</v>
      </c>
      <c r="K18" s="4" t="s">
        <v>29</v>
      </c>
      <c r="L18" s="4">
        <v>272.02</v>
      </c>
      <c r="M18" s="4">
        <v>272.02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44444</v>
      </c>
      <c r="S18" s="5">
        <v>44448</v>
      </c>
      <c r="T18" s="4" t="s">
        <v>33</v>
      </c>
      <c r="U18" s="4">
        <v>272.02</v>
      </c>
      <c r="V18" s="4">
        <v>0</v>
      </c>
      <c r="W18" s="4">
        <v>0</v>
      </c>
      <c r="X18" s="4">
        <v>2243768</v>
      </c>
    </row>
    <row r="19" s="4" customFormat="1" spans="1:25">
      <c r="A19" s="4">
        <v>16211583399</v>
      </c>
      <c r="B19" s="4" t="s">
        <v>25</v>
      </c>
      <c r="C19" s="4" t="s">
        <v>26</v>
      </c>
      <c r="D19" s="4" t="s">
        <v>78</v>
      </c>
      <c r="E19" s="4" t="s">
        <v>28</v>
      </c>
      <c r="F19" s="5">
        <v>44444</v>
      </c>
      <c r="G19" s="5">
        <v>44445</v>
      </c>
      <c r="H19" s="4">
        <v>1</v>
      </c>
      <c r="I19" s="4">
        <v>1</v>
      </c>
      <c r="J19" s="4">
        <v>1</v>
      </c>
      <c r="K19" s="4" t="s">
        <v>29</v>
      </c>
      <c r="L19" s="4">
        <v>188.15</v>
      </c>
      <c r="M19" s="4">
        <v>188.15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44444</v>
      </c>
      <c r="S19" s="5">
        <v>44448</v>
      </c>
      <c r="T19" s="4" t="s">
        <v>33</v>
      </c>
      <c r="U19" s="4">
        <v>188.15</v>
      </c>
      <c r="V19" s="4">
        <v>0</v>
      </c>
      <c r="W19" s="4">
        <v>0</v>
      </c>
      <c r="X19" s="4">
        <v>2243790</v>
      </c>
      <c r="Y19" s="4">
        <v>103833772064</v>
      </c>
    </row>
    <row r="20" s="4" customFormat="1" spans="1:25">
      <c r="A20" s="4">
        <v>16211762341</v>
      </c>
      <c r="B20" s="4" t="s">
        <v>25</v>
      </c>
      <c r="C20" s="4" t="s">
        <v>26</v>
      </c>
      <c r="D20" s="4" t="s">
        <v>80</v>
      </c>
      <c r="E20" s="4" t="s">
        <v>81</v>
      </c>
      <c r="F20" s="5">
        <v>44444</v>
      </c>
      <c r="G20" s="5">
        <v>44445</v>
      </c>
      <c r="H20" s="4">
        <v>1</v>
      </c>
      <c r="I20" s="4">
        <v>1</v>
      </c>
      <c r="J20" s="4">
        <v>1</v>
      </c>
      <c r="K20" s="4" t="s">
        <v>29</v>
      </c>
      <c r="L20" s="4">
        <v>412.74</v>
      </c>
      <c r="M20" s="4">
        <v>412.74</v>
      </c>
      <c r="N20" s="4" t="s">
        <v>82</v>
      </c>
      <c r="O20" s="4" t="s">
        <v>31</v>
      </c>
      <c r="P20" s="4" t="s">
        <v>32</v>
      </c>
      <c r="Q20" s="4">
        <v>0</v>
      </c>
      <c r="R20" s="6">
        <v>44444</v>
      </c>
      <c r="S20" s="5">
        <v>44448</v>
      </c>
      <c r="T20" s="4" t="s">
        <v>33</v>
      </c>
      <c r="U20" s="4">
        <v>412.74</v>
      </c>
      <c r="V20" s="4">
        <v>0</v>
      </c>
      <c r="W20" s="4">
        <v>0</v>
      </c>
      <c r="X20" s="4">
        <v>2243833</v>
      </c>
      <c r="Y20" s="4">
        <v>103833854354</v>
      </c>
    </row>
    <row r="21" s="4" customFormat="1" spans="1:25">
      <c r="A21" s="4">
        <v>16211762402</v>
      </c>
      <c r="B21" s="4" t="s">
        <v>25</v>
      </c>
      <c r="C21" s="4" t="s">
        <v>26</v>
      </c>
      <c r="D21" s="4" t="s">
        <v>80</v>
      </c>
      <c r="E21" s="4" t="s">
        <v>81</v>
      </c>
      <c r="F21" s="5">
        <v>44444</v>
      </c>
      <c r="G21" s="5">
        <v>44445</v>
      </c>
      <c r="H21" s="4">
        <v>1</v>
      </c>
      <c r="I21" s="4">
        <v>1</v>
      </c>
      <c r="J21" s="4">
        <v>1</v>
      </c>
      <c r="K21" s="4" t="s">
        <v>29</v>
      </c>
      <c r="L21" s="4">
        <v>412.74</v>
      </c>
      <c r="M21" s="4">
        <v>412.74</v>
      </c>
      <c r="N21" s="4" t="s">
        <v>83</v>
      </c>
      <c r="O21" s="4" t="s">
        <v>31</v>
      </c>
      <c r="P21" s="4" t="s">
        <v>32</v>
      </c>
      <c r="Q21" s="4">
        <v>0</v>
      </c>
      <c r="R21" s="6">
        <v>44444</v>
      </c>
      <c r="S21" s="5">
        <v>44448</v>
      </c>
      <c r="T21" s="4" t="s">
        <v>33</v>
      </c>
      <c r="U21" s="4">
        <v>412.74</v>
      </c>
      <c r="V21" s="4">
        <v>0</v>
      </c>
      <c r="W21" s="4">
        <v>0</v>
      </c>
      <c r="X21" s="4">
        <v>2243834</v>
      </c>
      <c r="Y21" s="4">
        <v>103833854394</v>
      </c>
    </row>
    <row r="22" s="4" customFormat="1" spans="1:24">
      <c r="A22" s="4">
        <v>16211794228</v>
      </c>
      <c r="B22" s="4" t="s">
        <v>25</v>
      </c>
      <c r="C22" s="4" t="s">
        <v>26</v>
      </c>
      <c r="D22" s="4" t="s">
        <v>84</v>
      </c>
      <c r="E22" s="4" t="s">
        <v>28</v>
      </c>
      <c r="F22" s="5">
        <v>44444</v>
      </c>
      <c r="G22" s="5">
        <v>44445</v>
      </c>
      <c r="H22" s="4">
        <v>1</v>
      </c>
      <c r="I22" s="4">
        <v>1</v>
      </c>
      <c r="J22" s="4">
        <v>1</v>
      </c>
      <c r="K22" s="4" t="s">
        <v>29</v>
      </c>
      <c r="L22" s="4">
        <v>219.9</v>
      </c>
      <c r="M22" s="4">
        <v>219.9</v>
      </c>
      <c r="N22" s="4" t="s">
        <v>85</v>
      </c>
      <c r="O22" s="4" t="s">
        <v>31</v>
      </c>
      <c r="P22" s="4" t="s">
        <v>32</v>
      </c>
      <c r="Q22" s="4">
        <v>0</v>
      </c>
      <c r="R22" s="6">
        <v>44444</v>
      </c>
      <c r="S22" s="5">
        <v>44448</v>
      </c>
      <c r="T22" s="4" t="s">
        <v>33</v>
      </c>
      <c r="U22" s="4">
        <v>219.9</v>
      </c>
      <c r="V22" s="4">
        <v>0</v>
      </c>
      <c r="W22" s="4">
        <v>0</v>
      </c>
      <c r="X22" s="4">
        <v>2243844</v>
      </c>
    </row>
    <row r="23" s="4" customFormat="1" spans="1:24">
      <c r="A23" s="4">
        <v>16211938702</v>
      </c>
      <c r="B23" s="4" t="s">
        <v>25</v>
      </c>
      <c r="C23" s="4" t="s">
        <v>26</v>
      </c>
      <c r="D23" s="4" t="s">
        <v>86</v>
      </c>
      <c r="E23" s="4" t="s">
        <v>44</v>
      </c>
      <c r="F23" s="5">
        <v>44444</v>
      </c>
      <c r="G23" s="5">
        <v>44445</v>
      </c>
      <c r="H23" s="4">
        <v>1</v>
      </c>
      <c r="I23" s="4">
        <v>1</v>
      </c>
      <c r="J23" s="4">
        <v>1</v>
      </c>
      <c r="K23" s="4" t="s">
        <v>29</v>
      </c>
      <c r="L23" s="4">
        <v>80.7</v>
      </c>
      <c r="M23" s="4">
        <v>80.7</v>
      </c>
      <c r="N23" s="4" t="s">
        <v>87</v>
      </c>
      <c r="O23" s="4" t="s">
        <v>31</v>
      </c>
      <c r="P23" s="4" t="s">
        <v>32</v>
      </c>
      <c r="Q23" s="4">
        <v>0</v>
      </c>
      <c r="R23" s="6">
        <v>44444</v>
      </c>
      <c r="S23" s="5">
        <v>44448</v>
      </c>
      <c r="T23" s="4" t="s">
        <v>33</v>
      </c>
      <c r="U23" s="4">
        <v>80.7</v>
      </c>
      <c r="V23" s="4">
        <v>0</v>
      </c>
      <c r="W23" s="4">
        <v>0</v>
      </c>
      <c r="X23" s="4">
        <v>2243885</v>
      </c>
    </row>
    <row r="24" s="4" customFormat="1" spans="1:24">
      <c r="A24" s="4">
        <v>16211794228</v>
      </c>
      <c r="B24" s="4" t="s">
        <v>25</v>
      </c>
      <c r="C24" s="4" t="s">
        <v>50</v>
      </c>
      <c r="D24" s="4" t="s">
        <v>84</v>
      </c>
      <c r="E24" s="4" t="s">
        <v>28</v>
      </c>
      <c r="F24" s="5">
        <v>44444</v>
      </c>
      <c r="G24" s="5">
        <v>44445</v>
      </c>
      <c r="H24" s="4">
        <v>1</v>
      </c>
      <c r="I24" s="4">
        <v>1</v>
      </c>
      <c r="J24" s="4">
        <v>1</v>
      </c>
      <c r="K24" s="4" t="s">
        <v>29</v>
      </c>
      <c r="L24" s="4">
        <v>-219.9</v>
      </c>
      <c r="M24" s="4">
        <v>-219.9</v>
      </c>
      <c r="N24" s="4" t="s">
        <v>85</v>
      </c>
      <c r="O24" s="4" t="s">
        <v>31</v>
      </c>
      <c r="P24" s="4" t="s">
        <v>32</v>
      </c>
      <c r="Q24" s="4">
        <v>0</v>
      </c>
      <c r="R24" s="6">
        <v>44444</v>
      </c>
      <c r="S24" s="5">
        <v>44448</v>
      </c>
      <c r="T24" s="4" t="s">
        <v>33</v>
      </c>
      <c r="U24" s="4">
        <v>-219.9</v>
      </c>
      <c r="V24" s="4">
        <v>0</v>
      </c>
      <c r="W24" s="4">
        <v>0</v>
      </c>
      <c r="X24" s="4">
        <v>2243844</v>
      </c>
    </row>
    <row r="25" s="4" customFormat="1" spans="1:24">
      <c r="A25" s="4">
        <v>16212000470</v>
      </c>
      <c r="B25" s="4" t="s">
        <v>25</v>
      </c>
      <c r="C25" s="4" t="s">
        <v>26</v>
      </c>
      <c r="D25" s="4" t="s">
        <v>88</v>
      </c>
      <c r="E25" s="4" t="s">
        <v>89</v>
      </c>
      <c r="F25" s="5">
        <v>44444</v>
      </c>
      <c r="G25" s="5">
        <v>44445</v>
      </c>
      <c r="H25" s="4">
        <v>1</v>
      </c>
      <c r="I25" s="4">
        <v>1</v>
      </c>
      <c r="J25" s="4">
        <v>1</v>
      </c>
      <c r="K25" s="4" t="s">
        <v>29</v>
      </c>
      <c r="L25" s="4">
        <v>136.01</v>
      </c>
      <c r="M25" s="4">
        <v>136.01</v>
      </c>
      <c r="N25" s="4" t="s">
        <v>90</v>
      </c>
      <c r="O25" s="4" t="s">
        <v>31</v>
      </c>
      <c r="P25" s="4" t="s">
        <v>32</v>
      </c>
      <c r="Q25" s="4">
        <v>0</v>
      </c>
      <c r="R25" s="6">
        <v>44444</v>
      </c>
      <c r="S25" s="5">
        <v>44448</v>
      </c>
      <c r="T25" s="4" t="s">
        <v>33</v>
      </c>
      <c r="U25" s="4">
        <v>136.01</v>
      </c>
      <c r="V25" s="4">
        <v>0</v>
      </c>
      <c r="W25" s="4">
        <v>0</v>
      </c>
      <c r="X25" s="4">
        <v>2243901</v>
      </c>
    </row>
    <row r="26" s="4" customFormat="1" spans="1:24">
      <c r="A26" s="4">
        <v>16212205880</v>
      </c>
      <c r="B26" s="4" t="s">
        <v>25</v>
      </c>
      <c r="C26" s="4" t="s">
        <v>26</v>
      </c>
      <c r="D26" s="4" t="s">
        <v>91</v>
      </c>
      <c r="E26" s="4" t="s">
        <v>92</v>
      </c>
      <c r="F26" s="5">
        <v>44444</v>
      </c>
      <c r="G26" s="5">
        <v>44445</v>
      </c>
      <c r="H26" s="4">
        <v>1</v>
      </c>
      <c r="I26" s="4">
        <v>1</v>
      </c>
      <c r="J26" s="4">
        <v>1</v>
      </c>
      <c r="K26" s="4" t="s">
        <v>29</v>
      </c>
      <c r="L26" s="4">
        <v>239.96</v>
      </c>
      <c r="M26" s="4">
        <v>239.96</v>
      </c>
      <c r="N26" s="4" t="s">
        <v>93</v>
      </c>
      <c r="O26" s="4" t="s">
        <v>31</v>
      </c>
      <c r="P26" s="4" t="s">
        <v>32</v>
      </c>
      <c r="Q26" s="4">
        <v>0</v>
      </c>
      <c r="R26" s="6">
        <v>44444</v>
      </c>
      <c r="S26" s="5">
        <v>44448</v>
      </c>
      <c r="T26" s="4" t="s">
        <v>33</v>
      </c>
      <c r="U26" s="4">
        <v>239.96</v>
      </c>
      <c r="V26" s="4">
        <v>0</v>
      </c>
      <c r="W26" s="4">
        <v>0</v>
      </c>
      <c r="X26" s="4">
        <v>2243952</v>
      </c>
    </row>
    <row r="27" s="4" customFormat="1" spans="1:25">
      <c r="A27" s="4">
        <v>16212233793</v>
      </c>
      <c r="B27" s="4" t="s">
        <v>25</v>
      </c>
      <c r="C27" s="4" t="s">
        <v>26</v>
      </c>
      <c r="D27" s="4" t="s">
        <v>94</v>
      </c>
      <c r="E27" s="4" t="s">
        <v>64</v>
      </c>
      <c r="F27" s="5">
        <v>44444</v>
      </c>
      <c r="G27" s="5">
        <v>44445</v>
      </c>
      <c r="H27" s="4">
        <v>1</v>
      </c>
      <c r="I27" s="4">
        <v>1</v>
      </c>
      <c r="J27" s="4">
        <v>1</v>
      </c>
      <c r="K27" s="4" t="s">
        <v>29</v>
      </c>
      <c r="L27" s="4">
        <v>253.49</v>
      </c>
      <c r="M27" s="4">
        <v>253.49</v>
      </c>
      <c r="N27" s="4" t="s">
        <v>95</v>
      </c>
      <c r="O27" s="4" t="s">
        <v>31</v>
      </c>
      <c r="P27" s="4" t="s">
        <v>32</v>
      </c>
      <c r="Q27" s="4">
        <v>0</v>
      </c>
      <c r="R27" s="6">
        <v>44444</v>
      </c>
      <c r="S27" s="5">
        <v>44448</v>
      </c>
      <c r="T27" s="4" t="s">
        <v>33</v>
      </c>
      <c r="U27" s="4">
        <v>253.49</v>
      </c>
      <c r="V27" s="4">
        <v>0</v>
      </c>
      <c r="W27" s="4">
        <v>0</v>
      </c>
      <c r="X27" s="4">
        <v>2243954</v>
      </c>
      <c r="Y27" s="4">
        <v>103834083374</v>
      </c>
    </row>
    <row r="28" s="4" customFormat="1" spans="1:24">
      <c r="A28" s="4">
        <v>16212238173</v>
      </c>
      <c r="B28" s="4" t="s">
        <v>25</v>
      </c>
      <c r="C28" s="4" t="s">
        <v>26</v>
      </c>
      <c r="D28" s="4" t="s">
        <v>94</v>
      </c>
      <c r="E28" s="4" t="s">
        <v>64</v>
      </c>
      <c r="F28" s="5">
        <v>44444</v>
      </c>
      <c r="G28" s="5">
        <v>44445</v>
      </c>
      <c r="H28" s="4">
        <v>1</v>
      </c>
      <c r="I28" s="4">
        <v>1</v>
      </c>
      <c r="J28" s="4">
        <v>1</v>
      </c>
      <c r="K28" s="4" t="s">
        <v>29</v>
      </c>
      <c r="L28" s="4">
        <v>253.49</v>
      </c>
      <c r="M28" s="4">
        <v>253.49</v>
      </c>
      <c r="N28" s="4" t="s">
        <v>95</v>
      </c>
      <c r="O28" s="4" t="s">
        <v>31</v>
      </c>
      <c r="P28" s="4" t="s">
        <v>32</v>
      </c>
      <c r="Q28" s="4">
        <v>0</v>
      </c>
      <c r="R28" s="6">
        <v>44444</v>
      </c>
      <c r="S28" s="5">
        <v>44448</v>
      </c>
      <c r="T28" s="4" t="s">
        <v>33</v>
      </c>
      <c r="U28" s="4">
        <v>253.49</v>
      </c>
      <c r="V28" s="4">
        <v>0</v>
      </c>
      <c r="W28" s="4">
        <v>0</v>
      </c>
      <c r="X28" s="4">
        <v>2243955</v>
      </c>
    </row>
    <row r="29" s="4" customFormat="1" spans="1:24">
      <c r="A29" s="4">
        <v>16212238173</v>
      </c>
      <c r="B29" s="4" t="s">
        <v>25</v>
      </c>
      <c r="C29" s="4" t="s">
        <v>50</v>
      </c>
      <c r="D29" s="4" t="s">
        <v>94</v>
      </c>
      <c r="E29" s="4" t="s">
        <v>64</v>
      </c>
      <c r="F29" s="5">
        <v>44444</v>
      </c>
      <c r="G29" s="5">
        <v>44445</v>
      </c>
      <c r="H29" s="4">
        <v>1</v>
      </c>
      <c r="I29" s="4">
        <v>1</v>
      </c>
      <c r="J29" s="4">
        <v>1</v>
      </c>
      <c r="K29" s="4" t="s">
        <v>29</v>
      </c>
      <c r="L29" s="4">
        <v>-253.49</v>
      </c>
      <c r="M29" s="4">
        <v>-253.49</v>
      </c>
      <c r="N29" s="4" t="s">
        <v>95</v>
      </c>
      <c r="O29" s="4" t="s">
        <v>31</v>
      </c>
      <c r="P29" s="4" t="s">
        <v>32</v>
      </c>
      <c r="Q29" s="4">
        <v>0</v>
      </c>
      <c r="R29" s="6">
        <v>44444</v>
      </c>
      <c r="S29" s="5">
        <v>44448</v>
      </c>
      <c r="T29" s="4" t="s">
        <v>33</v>
      </c>
      <c r="U29" s="4">
        <v>-253.49</v>
      </c>
      <c r="V29" s="4">
        <v>0</v>
      </c>
      <c r="W29" s="4">
        <v>0</v>
      </c>
      <c r="X29" s="4">
        <v>2243955</v>
      </c>
    </row>
    <row r="30" s="4" customFormat="1" spans="1:25">
      <c r="A30" s="4">
        <v>16212671029</v>
      </c>
      <c r="B30" s="4" t="s">
        <v>25</v>
      </c>
      <c r="C30" s="4" t="s">
        <v>26</v>
      </c>
      <c r="D30" s="4" t="s">
        <v>96</v>
      </c>
      <c r="E30" s="4" t="s">
        <v>97</v>
      </c>
      <c r="F30" s="5">
        <v>44444</v>
      </c>
      <c r="G30" s="5">
        <v>44445</v>
      </c>
      <c r="H30" s="4">
        <v>1</v>
      </c>
      <c r="I30" s="4">
        <v>1</v>
      </c>
      <c r="J30" s="4">
        <v>1</v>
      </c>
      <c r="K30" s="4" t="s">
        <v>29</v>
      </c>
      <c r="L30" s="4">
        <v>165.12</v>
      </c>
      <c r="M30" s="4">
        <v>165.12</v>
      </c>
      <c r="N30" s="4" t="s">
        <v>98</v>
      </c>
      <c r="O30" s="4" t="s">
        <v>31</v>
      </c>
      <c r="P30" s="4" t="s">
        <v>32</v>
      </c>
      <c r="Q30" s="4">
        <v>0</v>
      </c>
      <c r="R30" s="6">
        <v>44444</v>
      </c>
      <c r="S30" s="5">
        <v>44448</v>
      </c>
      <c r="T30" s="4" t="s">
        <v>33</v>
      </c>
      <c r="U30" s="4">
        <v>165.12</v>
      </c>
      <c r="V30" s="4">
        <v>0</v>
      </c>
      <c r="W30" s="4">
        <v>0</v>
      </c>
      <c r="X30" s="4">
        <v>2244042</v>
      </c>
      <c r="Y30" s="4" t="s">
        <v>99</v>
      </c>
    </row>
    <row r="31" s="4" customFormat="1" spans="1:23">
      <c r="A31" s="4">
        <v>16213377153</v>
      </c>
      <c r="B31" s="4" t="s">
        <v>25</v>
      </c>
      <c r="C31" s="4" t="s">
        <v>26</v>
      </c>
      <c r="D31" s="4" t="s">
        <v>100</v>
      </c>
      <c r="E31" s="4" t="s">
        <v>101</v>
      </c>
      <c r="F31" s="5">
        <v>44444</v>
      </c>
      <c r="G31" s="5">
        <v>44445</v>
      </c>
      <c r="H31" s="4">
        <v>1</v>
      </c>
      <c r="I31" s="4">
        <v>1</v>
      </c>
      <c r="J31" s="4">
        <v>1</v>
      </c>
      <c r="K31" s="4" t="s">
        <v>29</v>
      </c>
      <c r="L31" s="4">
        <v>175.6</v>
      </c>
      <c r="M31" s="4">
        <v>175.6</v>
      </c>
      <c r="N31" s="4" t="s">
        <v>102</v>
      </c>
      <c r="O31" s="4" t="s">
        <v>31</v>
      </c>
      <c r="P31" s="4" t="s">
        <v>32</v>
      </c>
      <c r="Q31" s="4">
        <v>0</v>
      </c>
      <c r="R31" s="6">
        <v>44444</v>
      </c>
      <c r="S31" s="5">
        <v>44448</v>
      </c>
      <c r="T31" s="4" t="s">
        <v>33</v>
      </c>
      <c r="U31" s="4">
        <v>175.6</v>
      </c>
      <c r="V31" s="4">
        <v>0</v>
      </c>
      <c r="W31" s="4">
        <v>0</v>
      </c>
    </row>
    <row r="32" s="4" customFormat="1" spans="1:24">
      <c r="A32" s="4">
        <v>16213377839</v>
      </c>
      <c r="B32" s="4" t="s">
        <v>25</v>
      </c>
      <c r="C32" s="4" t="s">
        <v>26</v>
      </c>
      <c r="D32" s="4" t="s">
        <v>103</v>
      </c>
      <c r="E32" s="4" t="s">
        <v>104</v>
      </c>
      <c r="F32" s="5">
        <v>44444</v>
      </c>
      <c r="G32" s="5">
        <v>44445</v>
      </c>
      <c r="H32" s="4">
        <v>1</v>
      </c>
      <c r="I32" s="4">
        <v>1</v>
      </c>
      <c r="J32" s="4">
        <v>1</v>
      </c>
      <c r="K32" s="4" t="s">
        <v>29</v>
      </c>
      <c r="L32" s="4">
        <v>183.8</v>
      </c>
      <c r="M32" s="4">
        <v>183.8</v>
      </c>
      <c r="N32" s="4" t="s">
        <v>105</v>
      </c>
      <c r="O32" s="4" t="s">
        <v>31</v>
      </c>
      <c r="P32" s="4" t="s">
        <v>32</v>
      </c>
      <c r="Q32" s="4">
        <v>0</v>
      </c>
      <c r="R32" s="6">
        <v>44444</v>
      </c>
      <c r="S32" s="5">
        <v>44448</v>
      </c>
      <c r="T32" s="4" t="s">
        <v>33</v>
      </c>
      <c r="U32" s="4">
        <v>183.8</v>
      </c>
      <c r="V32" s="4">
        <v>0</v>
      </c>
      <c r="W32" s="4">
        <v>0</v>
      </c>
      <c r="X32" s="4">
        <v>2244233</v>
      </c>
    </row>
    <row r="33" s="4" customFormat="1" spans="1:24">
      <c r="A33" s="4">
        <v>16214320086</v>
      </c>
      <c r="B33" s="4" t="s">
        <v>25</v>
      </c>
      <c r="C33" s="4" t="s">
        <v>26</v>
      </c>
      <c r="D33" s="4" t="s">
        <v>106</v>
      </c>
      <c r="E33" s="4" t="s">
        <v>58</v>
      </c>
      <c r="F33" s="5">
        <v>44444</v>
      </c>
      <c r="G33" s="5">
        <v>44445</v>
      </c>
      <c r="H33" s="4">
        <v>1</v>
      </c>
      <c r="I33" s="4">
        <v>1</v>
      </c>
      <c r="J33" s="4">
        <v>1</v>
      </c>
      <c r="K33" s="4" t="s">
        <v>29</v>
      </c>
      <c r="L33" s="4">
        <v>181.56</v>
      </c>
      <c r="M33" s="4">
        <v>181.56</v>
      </c>
      <c r="N33" s="4" t="s">
        <v>107</v>
      </c>
      <c r="O33" s="4" t="s">
        <v>31</v>
      </c>
      <c r="P33" s="4" t="s">
        <v>32</v>
      </c>
      <c r="Q33" s="4">
        <v>0</v>
      </c>
      <c r="R33" s="6">
        <v>44444</v>
      </c>
      <c r="S33" s="5">
        <v>44448</v>
      </c>
      <c r="T33" s="4" t="s">
        <v>33</v>
      </c>
      <c r="U33" s="4">
        <v>181.56</v>
      </c>
      <c r="V33" s="4">
        <v>0</v>
      </c>
      <c r="W33" s="4">
        <v>0</v>
      </c>
      <c r="X33" s="4">
        <v>2244462</v>
      </c>
    </row>
    <row r="34" s="4" customFormat="1" spans="1:25">
      <c r="A34" s="4">
        <v>16214393111</v>
      </c>
      <c r="B34" s="4" t="s">
        <v>25</v>
      </c>
      <c r="C34" s="4" t="s">
        <v>26</v>
      </c>
      <c r="D34" s="4" t="s">
        <v>108</v>
      </c>
      <c r="E34" s="4" t="s">
        <v>109</v>
      </c>
      <c r="F34" s="5">
        <v>44444</v>
      </c>
      <c r="G34" s="5">
        <v>44445</v>
      </c>
      <c r="H34" s="4">
        <v>1</v>
      </c>
      <c r="I34" s="4">
        <v>1</v>
      </c>
      <c r="J34" s="4">
        <v>1</v>
      </c>
      <c r="K34" s="4" t="s">
        <v>29</v>
      </c>
      <c r="L34" s="4">
        <v>125.85</v>
      </c>
      <c r="M34" s="4">
        <v>125.85</v>
      </c>
      <c r="N34" s="4" t="s">
        <v>110</v>
      </c>
      <c r="O34" s="4" t="s">
        <v>31</v>
      </c>
      <c r="P34" s="4" t="s">
        <v>32</v>
      </c>
      <c r="Q34" s="4">
        <v>0</v>
      </c>
      <c r="R34" s="6">
        <v>44444</v>
      </c>
      <c r="S34" s="5">
        <v>44448</v>
      </c>
      <c r="T34" s="4" t="s">
        <v>33</v>
      </c>
      <c r="U34" s="4">
        <v>125.85</v>
      </c>
      <c r="V34" s="4">
        <v>0</v>
      </c>
      <c r="W34" s="4">
        <v>0</v>
      </c>
      <c r="X34" s="4">
        <v>2244476</v>
      </c>
      <c r="Y34" s="4">
        <v>103835263004</v>
      </c>
    </row>
    <row r="35" s="4" customFormat="1" spans="1:24">
      <c r="A35" s="4">
        <v>16214467425</v>
      </c>
      <c r="B35" s="4" t="s">
        <v>25</v>
      </c>
      <c r="C35" s="4" t="s">
        <v>26</v>
      </c>
      <c r="D35" s="4" t="s">
        <v>111</v>
      </c>
      <c r="E35" s="4" t="s">
        <v>112</v>
      </c>
      <c r="F35" s="5">
        <v>44444</v>
      </c>
      <c r="G35" s="5">
        <v>44445</v>
      </c>
      <c r="H35" s="4">
        <v>2</v>
      </c>
      <c r="I35" s="4">
        <v>1</v>
      </c>
      <c r="J35" s="4">
        <v>2</v>
      </c>
      <c r="K35" s="4" t="s">
        <v>29</v>
      </c>
      <c r="L35" s="4">
        <v>325.62</v>
      </c>
      <c r="M35" s="4">
        <v>325.62</v>
      </c>
      <c r="N35" s="4" t="s">
        <v>113</v>
      </c>
      <c r="O35" s="4" t="s">
        <v>31</v>
      </c>
      <c r="P35" s="4" t="s">
        <v>32</v>
      </c>
      <c r="Q35" s="4">
        <v>0</v>
      </c>
      <c r="R35" s="6">
        <v>44444</v>
      </c>
      <c r="S35" s="5">
        <v>44448</v>
      </c>
      <c r="T35" s="4" t="s">
        <v>33</v>
      </c>
      <c r="U35" s="4">
        <v>325.62</v>
      </c>
      <c r="V35" s="4">
        <v>0</v>
      </c>
      <c r="W35" s="4">
        <v>0</v>
      </c>
      <c r="X35" s="4">
        <v>2244490</v>
      </c>
    </row>
    <row r="36" s="4" customFormat="1" spans="1:25">
      <c r="A36" s="4">
        <v>16214477767</v>
      </c>
      <c r="B36" s="4" t="s">
        <v>25</v>
      </c>
      <c r="C36" s="4" t="s">
        <v>26</v>
      </c>
      <c r="D36" s="4" t="s">
        <v>114</v>
      </c>
      <c r="E36" s="4" t="s">
        <v>115</v>
      </c>
      <c r="F36" s="5">
        <v>44444</v>
      </c>
      <c r="G36" s="5">
        <v>44445</v>
      </c>
      <c r="H36" s="4">
        <v>1</v>
      </c>
      <c r="I36" s="4">
        <v>1</v>
      </c>
      <c r="J36" s="4">
        <v>1</v>
      </c>
      <c r="K36" s="4" t="s">
        <v>29</v>
      </c>
      <c r="L36" s="4">
        <v>229.07</v>
      </c>
      <c r="M36" s="4">
        <v>229.07</v>
      </c>
      <c r="N36" s="4" t="s">
        <v>116</v>
      </c>
      <c r="O36" s="4" t="s">
        <v>31</v>
      </c>
      <c r="P36" s="4" t="s">
        <v>32</v>
      </c>
      <c r="Q36" s="4">
        <v>0</v>
      </c>
      <c r="R36" s="6">
        <v>44444</v>
      </c>
      <c r="S36" s="5">
        <v>44448</v>
      </c>
      <c r="T36" s="4" t="s">
        <v>33</v>
      </c>
      <c r="U36" s="4">
        <v>229.07</v>
      </c>
      <c r="V36" s="4">
        <v>0</v>
      </c>
      <c r="W36" s="4">
        <v>0</v>
      </c>
      <c r="X36" s="4">
        <v>2244493</v>
      </c>
      <c r="Y36" s="4">
        <v>103835311754</v>
      </c>
    </row>
    <row r="37" s="4" customFormat="1" spans="1:24">
      <c r="A37" s="4">
        <v>16214467425</v>
      </c>
      <c r="B37" s="4" t="s">
        <v>25</v>
      </c>
      <c r="C37" s="4" t="s">
        <v>117</v>
      </c>
      <c r="D37" s="4" t="s">
        <v>111</v>
      </c>
      <c r="E37" s="4" t="s">
        <v>112</v>
      </c>
      <c r="F37" s="5">
        <v>44444</v>
      </c>
      <c r="G37" s="5">
        <v>44445</v>
      </c>
      <c r="H37" s="4">
        <v>2</v>
      </c>
      <c r="I37" s="4">
        <v>1</v>
      </c>
      <c r="J37" s="4">
        <v>2</v>
      </c>
      <c r="K37" s="4" t="s">
        <v>29</v>
      </c>
      <c r="L37" s="4">
        <v>-325.62</v>
      </c>
      <c r="M37" s="4">
        <v>-325.62</v>
      </c>
      <c r="N37" s="4" t="s">
        <v>113</v>
      </c>
      <c r="O37" s="4" t="s">
        <v>31</v>
      </c>
      <c r="P37" s="4" t="s">
        <v>32</v>
      </c>
      <c r="Q37" s="4">
        <v>0</v>
      </c>
      <c r="R37" s="6">
        <v>44444</v>
      </c>
      <c r="S37" s="5">
        <v>44448</v>
      </c>
      <c r="T37" s="4" t="s">
        <v>33</v>
      </c>
      <c r="U37" s="4">
        <v>-325.62</v>
      </c>
      <c r="V37" s="4">
        <v>0</v>
      </c>
      <c r="W37" s="4">
        <v>0</v>
      </c>
      <c r="X37" s="4">
        <v>2244490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1"/>
  <sheetViews>
    <sheetView tabSelected="1" workbookViewId="0">
      <selection activeCell="F35" sqref="F35"/>
    </sheetView>
  </sheetViews>
  <sheetFormatPr defaultColWidth="9" defaultRowHeight="13.5"/>
  <cols>
    <col min="1" max="1" width="11.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118</v>
      </c>
    </row>
    <row r="2" s="4" customFormat="1" spans="1:9">
      <c r="A2" s="4">
        <v>16143232421</v>
      </c>
      <c r="B2" s="5">
        <v>44444</v>
      </c>
      <c r="C2" s="5">
        <v>44445</v>
      </c>
      <c r="D2" s="4">
        <v>123.79</v>
      </c>
      <c r="E2" s="4" t="str">
        <f>VLOOKUP(A2,HOP!A:L,12,0)</f>
        <v>123.79</v>
      </c>
      <c r="F2" s="4" t="str">
        <f>VLOOKUP(A2,HOP!A:C,3,0)</f>
        <v>2234495</v>
      </c>
      <c r="G2" s="4">
        <f>D2-E2</f>
        <v>0</v>
      </c>
      <c r="H2" s="4" t="str">
        <f>$H$1&amp;F2</f>
        <v>，2234495</v>
      </c>
      <c r="I2" s="4" t="str">
        <f>VLOOKUP(A2,HOP!A:T,20,0)</f>
        <v>直连</v>
      </c>
    </row>
    <row r="3" s="4" customFormat="1" spans="1:9">
      <c r="A3" s="4">
        <v>16162222169</v>
      </c>
      <c r="B3" s="5">
        <v>44444</v>
      </c>
      <c r="C3" s="5">
        <v>44445</v>
      </c>
      <c r="D3" s="4">
        <v>164.14</v>
      </c>
      <c r="E3" s="4" t="str">
        <f>VLOOKUP(A3,HOP!A:L,12,0)</f>
        <v>164.14</v>
      </c>
      <c r="F3" s="4" t="str">
        <f>VLOOKUP(A3,HOP!A:C,3,0)</f>
        <v>2236489</v>
      </c>
      <c r="G3" s="4">
        <f t="shared" ref="G3:G33" si="0">D3-E3</f>
        <v>0</v>
      </c>
      <c r="H3" s="4" t="str">
        <f t="shared" ref="H3:H33" si="1">$H$1&amp;F3</f>
        <v>，2236489</v>
      </c>
      <c r="I3" s="4" t="str">
        <f>VLOOKUP(A3,HOP!A:T,20,0)</f>
        <v>直连</v>
      </c>
    </row>
    <row r="4" s="4" customFormat="1" spans="1:9">
      <c r="A4" s="4">
        <v>16171224715</v>
      </c>
      <c r="B4" s="5">
        <v>44444</v>
      </c>
      <c r="C4" s="5">
        <v>44445</v>
      </c>
      <c r="D4" s="4">
        <v>248.16</v>
      </c>
      <c r="E4" s="4" t="str">
        <f>VLOOKUP(A4,HOP!A:L,12,0)</f>
        <v>248.16</v>
      </c>
      <c r="F4" s="4" t="str">
        <f>VLOOKUP(A4,HOP!A:C,3,0)</f>
        <v>2237645</v>
      </c>
      <c r="G4" s="4">
        <f t="shared" si="0"/>
        <v>0</v>
      </c>
      <c r="H4" s="4" t="str">
        <f t="shared" si="1"/>
        <v>，2237645</v>
      </c>
      <c r="I4" s="4" t="str">
        <f>VLOOKUP(A4,HOP!A:T,20,0)</f>
        <v>直连</v>
      </c>
    </row>
    <row r="5" s="4" customFormat="1" spans="1:9">
      <c r="A5" s="4">
        <v>16171663478</v>
      </c>
      <c r="B5" s="5">
        <v>44440</v>
      </c>
      <c r="C5" s="5">
        <v>44445</v>
      </c>
      <c r="D5" s="4">
        <v>2855.75</v>
      </c>
      <c r="E5" s="4" t="str">
        <f>VLOOKUP(A5,HOP!A:L,12,0)</f>
        <v>2855.75</v>
      </c>
      <c r="F5" s="4" t="str">
        <f>VLOOKUP(A5,HOP!A:C,3,0)</f>
        <v>2237754</v>
      </c>
      <c r="G5" s="4">
        <f t="shared" si="0"/>
        <v>0</v>
      </c>
      <c r="H5" s="4" t="str">
        <f t="shared" si="1"/>
        <v>，2237754</v>
      </c>
      <c r="I5" s="4" t="str">
        <f>VLOOKUP(A5,HOP!A:T,20,0)</f>
        <v>直连</v>
      </c>
    </row>
    <row r="6" s="4" customFormat="1" spans="1:9">
      <c r="A6" s="4">
        <v>16193097654</v>
      </c>
      <c r="B6" s="5">
        <v>44444</v>
      </c>
      <c r="C6" s="5">
        <v>44445</v>
      </c>
      <c r="D6" s="4">
        <v>359.97</v>
      </c>
      <c r="E6" s="4" t="str">
        <f>VLOOKUP(A6,HOP!A:L,12,0)</f>
        <v>359.97</v>
      </c>
      <c r="F6" s="4" t="str">
        <f>VLOOKUP(A6,HOP!A:C,3,0)</f>
        <v>2241208</v>
      </c>
      <c r="G6" s="4">
        <f t="shared" si="0"/>
        <v>0</v>
      </c>
      <c r="H6" s="4" t="str">
        <f t="shared" si="1"/>
        <v>，2241208</v>
      </c>
      <c r="I6" s="4" t="str">
        <f>VLOOKUP(A6,HOP!A:T,20,0)</f>
        <v>直连</v>
      </c>
    </row>
    <row r="7" s="4" customFormat="1" hidden="1" spans="1:9">
      <c r="A7" s="4">
        <v>16194101610</v>
      </c>
      <c r="B7" s="5">
        <v>44442</v>
      </c>
      <c r="C7" s="5">
        <v>44445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4">
        <v>16201400097</v>
      </c>
      <c r="B8" s="5">
        <v>44443</v>
      </c>
      <c r="C8" s="5">
        <v>44445</v>
      </c>
      <c r="D8" s="4">
        <v>302.4</v>
      </c>
      <c r="E8" s="4" t="str">
        <f>VLOOKUP(A8,HOP!A:L,12,0)</f>
        <v>302.40</v>
      </c>
      <c r="F8" s="4" t="str">
        <f>VLOOKUP(A8,HOP!A:C,3,0)</f>
        <v>2242401</v>
      </c>
      <c r="G8" s="4">
        <f t="shared" si="0"/>
        <v>0</v>
      </c>
      <c r="H8" s="4" t="str">
        <f t="shared" si="1"/>
        <v>，2242401</v>
      </c>
      <c r="I8" s="4" t="str">
        <f>VLOOKUP(A8,HOP!A:T,20,0)</f>
        <v>直连</v>
      </c>
    </row>
    <row r="9" s="4" customFormat="1" spans="1:9">
      <c r="A9" s="4">
        <v>16201583640</v>
      </c>
      <c r="B9" s="5">
        <v>44444</v>
      </c>
      <c r="C9" s="5">
        <v>44445</v>
      </c>
      <c r="D9" s="4">
        <v>149.68</v>
      </c>
      <c r="E9" s="4" t="str">
        <f>VLOOKUP(A9,HOP!A:L,12,0)</f>
        <v>149.68</v>
      </c>
      <c r="F9" s="4" t="str">
        <f>VLOOKUP(A9,HOP!A:C,3,0)</f>
        <v>2242447</v>
      </c>
      <c r="G9" s="4">
        <f t="shared" si="0"/>
        <v>0</v>
      </c>
      <c r="H9" s="4" t="str">
        <f t="shared" si="1"/>
        <v>，2242447</v>
      </c>
      <c r="I9" s="4" t="str">
        <f>VLOOKUP(A9,HOP!A:T,20,0)</f>
        <v>直连</v>
      </c>
    </row>
    <row r="10" s="4" customFormat="1" spans="1:9">
      <c r="A10" s="4">
        <v>16202525988</v>
      </c>
      <c r="B10" s="5">
        <v>44443</v>
      </c>
      <c r="C10" s="5">
        <v>44445</v>
      </c>
      <c r="D10" s="4">
        <v>265.94</v>
      </c>
      <c r="E10" s="4" t="str">
        <f>VLOOKUP(A10,HOP!A:L,12,0)</f>
        <v>265.94</v>
      </c>
      <c r="F10" s="4" t="str">
        <f>VLOOKUP(A10,HOP!A:C,3,0)</f>
        <v>2242675</v>
      </c>
      <c r="G10" s="4">
        <f t="shared" si="0"/>
        <v>0</v>
      </c>
      <c r="H10" s="4" t="str">
        <f t="shared" si="1"/>
        <v>，2242675</v>
      </c>
      <c r="I10" s="4" t="str">
        <f>VLOOKUP(A10,HOP!A:T,20,0)</f>
        <v>直连</v>
      </c>
    </row>
    <row r="11" s="4" customFormat="1" spans="1:9">
      <c r="A11" s="4">
        <v>16205575309</v>
      </c>
      <c r="B11" s="5">
        <v>44444</v>
      </c>
      <c r="C11" s="5">
        <v>44445</v>
      </c>
      <c r="D11" s="4">
        <v>132.97</v>
      </c>
      <c r="E11" s="4" t="str">
        <f>VLOOKUP(A11,HOP!A:L,12,0)</f>
        <v>132.97</v>
      </c>
      <c r="F11" s="4" t="str">
        <f>VLOOKUP(A11,HOP!A:C,3,0)</f>
        <v>2243310</v>
      </c>
      <c r="G11" s="4">
        <f t="shared" si="0"/>
        <v>0</v>
      </c>
      <c r="H11" s="4" t="str">
        <f t="shared" si="1"/>
        <v>，2243310</v>
      </c>
      <c r="I11" s="4" t="str">
        <f>VLOOKUP(A11,HOP!A:T,20,0)</f>
        <v>直连</v>
      </c>
    </row>
    <row r="12" s="4" customFormat="1" spans="1:9">
      <c r="A12" s="4">
        <v>16210010755</v>
      </c>
      <c r="B12" s="5">
        <v>44444</v>
      </c>
      <c r="C12" s="5">
        <v>44445</v>
      </c>
      <c r="D12" s="4">
        <v>318.43</v>
      </c>
      <c r="E12" s="4" t="str">
        <f>VLOOKUP(A12,HOP!A:L,12,0)</f>
        <v>318.43</v>
      </c>
      <c r="F12" s="4" t="str">
        <f>VLOOKUP(A12,HOP!A:C,3,0)</f>
        <v>2243458</v>
      </c>
      <c r="G12" s="4">
        <f t="shared" si="0"/>
        <v>0</v>
      </c>
      <c r="H12" s="4" t="str">
        <f t="shared" si="1"/>
        <v>，2243458</v>
      </c>
      <c r="I12" s="4" t="str">
        <f>VLOOKUP(A12,HOP!A:T,20,0)</f>
        <v>直连</v>
      </c>
    </row>
    <row r="13" s="4" customFormat="1" spans="1:9">
      <c r="A13" s="4">
        <v>16210011866</v>
      </c>
      <c r="B13" s="5">
        <v>44444</v>
      </c>
      <c r="C13" s="5">
        <v>44445</v>
      </c>
      <c r="D13" s="4">
        <v>318.43</v>
      </c>
      <c r="E13" s="4" t="str">
        <f>VLOOKUP(A13,HOP!A:L,12,0)</f>
        <v>318.43</v>
      </c>
      <c r="F13" s="4" t="str">
        <f>VLOOKUP(A13,HOP!A:C,3,0)</f>
        <v>2243460</v>
      </c>
      <c r="G13" s="4">
        <f t="shared" si="0"/>
        <v>0</v>
      </c>
      <c r="H13" s="4" t="str">
        <f t="shared" si="1"/>
        <v>，2243460</v>
      </c>
      <c r="I13" s="4" t="str">
        <f>VLOOKUP(A13,HOP!A:T,20,0)</f>
        <v>直连</v>
      </c>
    </row>
    <row r="14" s="4" customFormat="1" spans="1:9">
      <c r="A14" s="4">
        <v>16210776615</v>
      </c>
      <c r="B14" s="5">
        <v>44444</v>
      </c>
      <c r="C14" s="5">
        <v>44445</v>
      </c>
      <c r="D14" s="4">
        <v>179.77</v>
      </c>
      <c r="E14" s="4" t="str">
        <f>VLOOKUP(A14,HOP!A:L,12,0)</f>
        <v>179.77</v>
      </c>
      <c r="F14" s="4" t="str">
        <f>VLOOKUP(A14,HOP!A:C,3,0)</f>
        <v>2243600</v>
      </c>
      <c r="G14" s="4">
        <f t="shared" si="0"/>
        <v>0</v>
      </c>
      <c r="H14" s="4" t="str">
        <f t="shared" si="1"/>
        <v>，2243600</v>
      </c>
      <c r="I14" s="4" t="str">
        <f>VLOOKUP(A14,HOP!A:T,20,0)</f>
        <v>直连</v>
      </c>
    </row>
    <row r="15" s="4" customFormat="1" spans="1:9">
      <c r="A15" s="4">
        <v>16211199000</v>
      </c>
      <c r="B15" s="5">
        <v>44444</v>
      </c>
      <c r="C15" s="5">
        <v>44445</v>
      </c>
      <c r="D15" s="4">
        <v>254.41</v>
      </c>
      <c r="E15" s="4" t="str">
        <f>VLOOKUP(A15,HOP!A:L,12,0)</f>
        <v>254.41</v>
      </c>
      <c r="F15" s="4" t="str">
        <f>VLOOKUP(A15,HOP!A:C,3,0)</f>
        <v>2243705</v>
      </c>
      <c r="G15" s="4">
        <f t="shared" si="0"/>
        <v>0</v>
      </c>
      <c r="H15" s="4" t="str">
        <f t="shared" si="1"/>
        <v>，2243705</v>
      </c>
      <c r="I15" s="4" t="str">
        <f>VLOOKUP(A15,HOP!A:T,20,0)</f>
        <v>直连</v>
      </c>
    </row>
    <row r="16" s="4" customFormat="1" spans="1:9">
      <c r="A16" s="4">
        <v>16211328172</v>
      </c>
      <c r="B16" s="5">
        <v>44444</v>
      </c>
      <c r="C16" s="5">
        <v>44445</v>
      </c>
      <c r="D16" s="4">
        <v>254.41</v>
      </c>
      <c r="E16" s="4" t="str">
        <f>VLOOKUP(A16,HOP!A:L,12,0)</f>
        <v>254.41</v>
      </c>
      <c r="F16" s="4" t="str">
        <f>VLOOKUP(A16,HOP!A:C,3,0)</f>
        <v>2243738</v>
      </c>
      <c r="G16" s="4">
        <f t="shared" si="0"/>
        <v>0</v>
      </c>
      <c r="H16" s="4" t="str">
        <f t="shared" si="1"/>
        <v>，2243738</v>
      </c>
      <c r="I16" s="4" t="str">
        <f>VLOOKUP(A16,HOP!A:T,20,0)</f>
        <v>直连</v>
      </c>
    </row>
    <row r="17" s="4" customFormat="1" spans="1:9">
      <c r="A17" s="4">
        <v>16211485822</v>
      </c>
      <c r="B17" s="5">
        <v>44444</v>
      </c>
      <c r="C17" s="5">
        <v>44445</v>
      </c>
      <c r="D17" s="4">
        <v>272.02</v>
      </c>
      <c r="E17" s="4" t="str">
        <f>VLOOKUP(A17,HOP!A:L,12,0)</f>
        <v>272.02</v>
      </c>
      <c r="F17" s="4" t="str">
        <f>VLOOKUP(A17,HOP!A:C,3,0)</f>
        <v>2243768</v>
      </c>
      <c r="G17" s="4">
        <f t="shared" si="0"/>
        <v>0</v>
      </c>
      <c r="H17" s="4" t="str">
        <f t="shared" si="1"/>
        <v>，2243768</v>
      </c>
      <c r="I17" s="4" t="str">
        <f>VLOOKUP(A17,HOP!A:T,20,0)</f>
        <v>直连</v>
      </c>
    </row>
    <row r="18" s="4" customFormat="1" spans="1:9">
      <c r="A18" s="4">
        <v>16211583399</v>
      </c>
      <c r="B18" s="5">
        <v>44444</v>
      </c>
      <c r="C18" s="5">
        <v>44445</v>
      </c>
      <c r="D18" s="4">
        <v>188.15</v>
      </c>
      <c r="E18" s="4" t="str">
        <f>VLOOKUP(A18,HOP!A:L,12,0)</f>
        <v>188.15</v>
      </c>
      <c r="F18" s="4" t="str">
        <f>VLOOKUP(A18,HOP!A:C,3,0)</f>
        <v>2243790</v>
      </c>
      <c r="G18" s="4">
        <f t="shared" si="0"/>
        <v>0</v>
      </c>
      <c r="H18" s="4" t="str">
        <f t="shared" si="1"/>
        <v>，2243790</v>
      </c>
      <c r="I18" s="4" t="str">
        <f>VLOOKUP(A18,HOP!A:T,20,0)</f>
        <v>直连</v>
      </c>
    </row>
    <row r="19" s="4" customFormat="1" spans="1:9">
      <c r="A19" s="4">
        <v>16211762341</v>
      </c>
      <c r="B19" s="5">
        <v>44444</v>
      </c>
      <c r="C19" s="5">
        <v>44445</v>
      </c>
      <c r="D19" s="4">
        <v>412.74</v>
      </c>
      <c r="E19" s="4" t="str">
        <f>VLOOKUP(A19,HOP!A:L,12,0)</f>
        <v>412.74</v>
      </c>
      <c r="F19" s="4" t="str">
        <f>VLOOKUP(A19,HOP!A:C,3,0)</f>
        <v>2243833</v>
      </c>
      <c r="G19" s="4">
        <f t="shared" si="0"/>
        <v>0</v>
      </c>
      <c r="H19" s="4" t="str">
        <f t="shared" si="1"/>
        <v>，2243833</v>
      </c>
      <c r="I19" s="4" t="str">
        <f>VLOOKUP(A19,HOP!A:T,20,0)</f>
        <v>直连</v>
      </c>
    </row>
    <row r="20" s="4" customFormat="1" spans="1:9">
      <c r="A20" s="4">
        <v>16211762402</v>
      </c>
      <c r="B20" s="5">
        <v>44444</v>
      </c>
      <c r="C20" s="5">
        <v>44445</v>
      </c>
      <c r="D20" s="4">
        <v>412.74</v>
      </c>
      <c r="E20" s="4" t="str">
        <f>VLOOKUP(A20,HOP!A:L,12,0)</f>
        <v>412.74</v>
      </c>
      <c r="F20" s="4" t="str">
        <f>VLOOKUP(A20,HOP!A:C,3,0)</f>
        <v>2243834</v>
      </c>
      <c r="G20" s="4">
        <f t="shared" si="0"/>
        <v>0</v>
      </c>
      <c r="H20" s="4" t="str">
        <f t="shared" si="1"/>
        <v>，2243834</v>
      </c>
      <c r="I20" s="4" t="str">
        <f>VLOOKUP(A20,HOP!A:T,20,0)</f>
        <v>直连</v>
      </c>
    </row>
    <row r="21" s="4" customFormat="1" hidden="1" spans="1:9">
      <c r="A21" s="4">
        <v>16211794228</v>
      </c>
      <c r="B21" s="5">
        <v>44444</v>
      </c>
      <c r="C21" s="5">
        <v>44445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VLOOKUP(A21,HOP!A:T,20,0)</f>
        <v>#N/A</v>
      </c>
    </row>
    <row r="22" s="4" customFormat="1" spans="1:9">
      <c r="A22" s="4">
        <v>16211938702</v>
      </c>
      <c r="B22" s="5">
        <v>44444</v>
      </c>
      <c r="C22" s="5">
        <v>44445</v>
      </c>
      <c r="D22" s="4">
        <v>80.7</v>
      </c>
      <c r="E22" s="4" t="str">
        <f>VLOOKUP(A22,HOP!A:L,12,0)</f>
        <v>80.70</v>
      </c>
      <c r="F22" s="4" t="str">
        <f>VLOOKUP(A22,HOP!A:C,3,0)</f>
        <v>2243885</v>
      </c>
      <c r="G22" s="4">
        <f t="shared" si="0"/>
        <v>0</v>
      </c>
      <c r="H22" s="4" t="str">
        <f t="shared" si="1"/>
        <v>，2243885</v>
      </c>
      <c r="I22" s="4" t="str">
        <f>VLOOKUP(A22,HOP!A:T,20,0)</f>
        <v>直连</v>
      </c>
    </row>
    <row r="23" s="4" customFormat="1" spans="1:9">
      <c r="A23" s="4">
        <v>16212000470</v>
      </c>
      <c r="B23" s="5">
        <v>44444</v>
      </c>
      <c r="C23" s="5">
        <v>44445</v>
      </c>
      <c r="D23" s="4">
        <v>136.01</v>
      </c>
      <c r="E23" s="4" t="str">
        <f>VLOOKUP(A23,HOP!A:L,12,0)</f>
        <v>136.01</v>
      </c>
      <c r="F23" s="4" t="str">
        <f>VLOOKUP(A23,HOP!A:C,3,0)</f>
        <v>2243901</v>
      </c>
      <c r="G23" s="4">
        <f t="shared" si="0"/>
        <v>0</v>
      </c>
      <c r="H23" s="4" t="str">
        <f t="shared" si="1"/>
        <v>，2243901</v>
      </c>
      <c r="I23" s="4" t="str">
        <f>VLOOKUP(A23,HOP!A:T,20,0)</f>
        <v>直连</v>
      </c>
    </row>
    <row r="24" s="4" customFormat="1" spans="1:9">
      <c r="A24" s="4">
        <v>16212205880</v>
      </c>
      <c r="B24" s="5">
        <v>44444</v>
      </c>
      <c r="C24" s="5">
        <v>44445</v>
      </c>
      <c r="D24" s="4">
        <v>239.96</v>
      </c>
      <c r="E24" s="4" t="str">
        <f>VLOOKUP(A24,HOP!A:L,12,0)</f>
        <v>239.96</v>
      </c>
      <c r="F24" s="4" t="str">
        <f>VLOOKUP(A24,HOP!A:C,3,0)</f>
        <v>2243952</v>
      </c>
      <c r="G24" s="4">
        <f t="shared" si="0"/>
        <v>0</v>
      </c>
      <c r="H24" s="4" t="str">
        <f t="shared" si="1"/>
        <v>，2243952</v>
      </c>
      <c r="I24" s="4" t="str">
        <f>VLOOKUP(A24,HOP!A:T,20,0)</f>
        <v>直连</v>
      </c>
    </row>
    <row r="25" s="4" customFormat="1" spans="1:9">
      <c r="A25" s="4">
        <v>16212233793</v>
      </c>
      <c r="B25" s="5">
        <v>44444</v>
      </c>
      <c r="C25" s="5">
        <v>44445</v>
      </c>
      <c r="D25" s="4">
        <v>253.49</v>
      </c>
      <c r="E25" s="4" t="str">
        <f>VLOOKUP(A25,HOP!A:L,12,0)</f>
        <v>253.49</v>
      </c>
      <c r="F25" s="4" t="str">
        <f>VLOOKUP(A25,HOP!A:C,3,0)</f>
        <v>2243954</v>
      </c>
      <c r="G25" s="4">
        <f t="shared" si="0"/>
        <v>0</v>
      </c>
      <c r="H25" s="4" t="str">
        <f t="shared" si="1"/>
        <v>，2243954</v>
      </c>
      <c r="I25" s="4" t="str">
        <f>VLOOKUP(A25,HOP!A:T,20,0)</f>
        <v>直连</v>
      </c>
    </row>
    <row r="26" s="4" customFormat="1" hidden="1" spans="1:9">
      <c r="A26" s="4">
        <v>16212238173</v>
      </c>
      <c r="B26" s="5">
        <v>44444</v>
      </c>
      <c r="C26" s="5">
        <v>44445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VLOOKUP(A26,HOP!A:T,20,0)</f>
        <v>#N/A</v>
      </c>
    </row>
    <row r="27" s="4" customFormat="1" spans="1:9">
      <c r="A27" s="4">
        <v>16212671029</v>
      </c>
      <c r="B27" s="5">
        <v>44444</v>
      </c>
      <c r="C27" s="5">
        <v>44445</v>
      </c>
      <c r="D27" s="4">
        <v>165.12</v>
      </c>
      <c r="E27" s="4" t="str">
        <f>VLOOKUP(A27,HOP!A:L,12,0)</f>
        <v>165.12</v>
      </c>
      <c r="F27" s="4" t="str">
        <f>VLOOKUP(A27,HOP!A:C,3,0)</f>
        <v>2244042</v>
      </c>
      <c r="G27" s="4">
        <f t="shared" si="0"/>
        <v>0</v>
      </c>
      <c r="H27" s="4" t="str">
        <f t="shared" si="1"/>
        <v>，2244042</v>
      </c>
      <c r="I27" s="4" t="str">
        <f>VLOOKUP(A27,HOP!A:T,20,0)</f>
        <v>直连</v>
      </c>
    </row>
    <row r="28" s="4" customFormat="1" spans="1:9">
      <c r="A28" s="4">
        <v>16213377153</v>
      </c>
      <c r="B28" s="5">
        <v>44444</v>
      </c>
      <c r="C28" s="5">
        <v>44445</v>
      </c>
      <c r="D28" s="4">
        <v>175.6</v>
      </c>
      <c r="E28" s="4" t="str">
        <f>VLOOKUP(A28,HOP!A:L,12,0)</f>
        <v>175.60</v>
      </c>
      <c r="F28" s="4" t="str">
        <f>VLOOKUP(A28,HOP!A:C,3,0)</f>
        <v>2244229</v>
      </c>
      <c r="G28" s="4">
        <f t="shared" si="0"/>
        <v>0</v>
      </c>
      <c r="H28" s="4" t="str">
        <f t="shared" si="1"/>
        <v>，2244229</v>
      </c>
      <c r="I28" s="4" t="str">
        <f>VLOOKUP(A28,HOP!A:T,20,0)</f>
        <v>直连</v>
      </c>
    </row>
    <row r="29" s="4" customFormat="1" spans="1:9">
      <c r="A29" s="4">
        <v>16213377839</v>
      </c>
      <c r="B29" s="5">
        <v>44444</v>
      </c>
      <c r="C29" s="5">
        <v>44445</v>
      </c>
      <c r="D29" s="4">
        <v>183.8</v>
      </c>
      <c r="E29" s="4" t="str">
        <f>VLOOKUP(A29,HOP!A:L,12,0)</f>
        <v>183.80</v>
      </c>
      <c r="F29" s="4" t="str">
        <f>VLOOKUP(A29,HOP!A:C,3,0)</f>
        <v>2244233</v>
      </c>
      <c r="G29" s="4">
        <f t="shared" si="0"/>
        <v>0</v>
      </c>
      <c r="H29" s="4" t="str">
        <f t="shared" si="1"/>
        <v>，2244233</v>
      </c>
      <c r="I29" s="4" t="str">
        <f>VLOOKUP(A29,HOP!A:T,20,0)</f>
        <v>直连</v>
      </c>
    </row>
    <row r="30" s="4" customFormat="1" spans="1:9">
      <c r="A30" s="4">
        <v>16214320086</v>
      </c>
      <c r="B30" s="5">
        <v>44444</v>
      </c>
      <c r="C30" s="5">
        <v>44445</v>
      </c>
      <c r="D30" s="4">
        <v>181.56</v>
      </c>
      <c r="E30" s="4" t="str">
        <f>VLOOKUP(A30,HOP!A:L,12,0)</f>
        <v>181.56</v>
      </c>
      <c r="F30" s="4" t="str">
        <f>VLOOKUP(A30,HOP!A:C,3,0)</f>
        <v>2244462</v>
      </c>
      <c r="G30" s="4">
        <f t="shared" si="0"/>
        <v>0</v>
      </c>
      <c r="H30" s="4" t="str">
        <f t="shared" si="1"/>
        <v>，2244462</v>
      </c>
      <c r="I30" s="4" t="str">
        <f>VLOOKUP(A30,HOP!A:T,20,0)</f>
        <v>直连</v>
      </c>
    </row>
    <row r="31" s="4" customFormat="1" spans="1:9">
      <c r="A31" s="4">
        <v>16214393111</v>
      </c>
      <c r="B31" s="5">
        <v>44444</v>
      </c>
      <c r="C31" s="5">
        <v>44445</v>
      </c>
      <c r="D31" s="4">
        <v>125.85</v>
      </c>
      <c r="E31" s="4" t="str">
        <f>VLOOKUP(A31,HOP!A:L,12,0)</f>
        <v>125.85</v>
      </c>
      <c r="F31" s="4" t="str">
        <f>VLOOKUP(A31,HOP!A:C,3,0)</f>
        <v>2244476</v>
      </c>
      <c r="G31" s="4">
        <f t="shared" si="0"/>
        <v>0</v>
      </c>
      <c r="H31" s="4" t="str">
        <f t="shared" si="1"/>
        <v>，2244476</v>
      </c>
      <c r="I31" s="4" t="str">
        <f>VLOOKUP(A31,HOP!A:T,20,0)</f>
        <v>直连</v>
      </c>
    </row>
    <row r="32" s="4" customFormat="1" hidden="1" spans="1:9">
      <c r="A32" s="4">
        <v>16214467425</v>
      </c>
      <c r="B32" s="5">
        <v>44444</v>
      </c>
      <c r="C32" s="5">
        <v>44445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VLOOKUP(A32,HOP!A:T,20,0)</f>
        <v>#N/A</v>
      </c>
    </row>
    <row r="33" s="4" customFormat="1" spans="1:9">
      <c r="A33" s="4">
        <v>16214477767</v>
      </c>
      <c r="B33" s="5">
        <v>44444</v>
      </c>
      <c r="C33" s="5">
        <v>44445</v>
      </c>
      <c r="D33" s="4">
        <v>229.07</v>
      </c>
      <c r="E33" s="4" t="str">
        <f>VLOOKUP(A33,HOP!A:L,12,0)</f>
        <v>229.07</v>
      </c>
      <c r="F33" s="4" t="str">
        <f>VLOOKUP(A33,HOP!A:C,3,0)</f>
        <v>2244493</v>
      </c>
      <c r="G33" s="4">
        <f t="shared" si="0"/>
        <v>0</v>
      </c>
      <c r="H33" s="4" t="str">
        <f t="shared" si="1"/>
        <v>，2244493</v>
      </c>
      <c r="I33" s="4" t="str">
        <f>VLOOKUP(A33,HOP!A:T,20,0)</f>
        <v>直连</v>
      </c>
    </row>
    <row r="35" spans="4:4">
      <c r="D35" s="4">
        <f>SUM(D2:D34)</f>
        <v>8985.06</v>
      </c>
    </row>
    <row r="39" spans="1:1">
      <c r="A39" s="4" t="s">
        <v>119</v>
      </c>
    </row>
    <row r="40" spans="1:1">
      <c r="A40" s="4" t="s">
        <v>120</v>
      </c>
    </row>
    <row r="41" spans="1:1">
      <c r="A41" s="4" t="s">
        <v>121</v>
      </c>
    </row>
  </sheetData>
  <autoFilter ref="A1:X33">
    <filterColumn colId="3">
      <filters>
        <filter val="165.12"/>
        <filter val="164.14"/>
        <filter val="265.94"/>
        <filter val="188.15"/>
        <filter val="181.56"/>
        <filter val="239.96"/>
        <filter val="248.16"/>
        <filter val="132.97"/>
        <filter val="359.97"/>
        <filter val="302.4"/>
        <filter val="2855.75"/>
        <filter val="175.6"/>
        <filter val="80.7"/>
        <filter val="183.8"/>
        <filter val="149.68"/>
        <filter val="412.74"/>
        <filter val="179.77"/>
        <filter val="123.79"/>
        <filter val="136.01"/>
        <filter val="254.41"/>
        <filter val="272.02"/>
        <filter val="318.43"/>
        <filter val="125.85"/>
        <filter val="229.07"/>
        <filter val="253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122</v>
      </c>
      <c r="B1" s="2" t="s">
        <v>123</v>
      </c>
      <c r="C1" s="2" t="s">
        <v>124</v>
      </c>
      <c r="D1" s="2" t="s">
        <v>125</v>
      </c>
      <c r="E1" s="2" t="s">
        <v>13</v>
      </c>
      <c r="F1" s="2" t="s">
        <v>5</v>
      </c>
      <c r="G1" s="2" t="s">
        <v>6</v>
      </c>
      <c r="H1" s="2" t="s">
        <v>126</v>
      </c>
      <c r="I1" s="2" t="s">
        <v>127</v>
      </c>
      <c r="J1" s="2" t="s">
        <v>128</v>
      </c>
      <c r="K1" s="2" t="s">
        <v>129</v>
      </c>
      <c r="L1" s="2" t="s">
        <v>130</v>
      </c>
      <c r="M1" s="2" t="s">
        <v>131</v>
      </c>
      <c r="N1" s="2" t="s">
        <v>132</v>
      </c>
      <c r="O1" s="2" t="s">
        <v>133</v>
      </c>
      <c r="P1" s="2" t="s">
        <v>134</v>
      </c>
      <c r="Q1" s="2" t="s">
        <v>135</v>
      </c>
      <c r="R1" s="2" t="s">
        <v>136</v>
      </c>
      <c r="S1" s="2" t="s">
        <v>137</v>
      </c>
      <c r="T1" s="2" t="s">
        <v>138</v>
      </c>
    </row>
    <row r="2" s="1" customFormat="1" spans="1:20">
      <c r="A2" s="3">
        <v>16143232421</v>
      </c>
      <c r="B2" s="1" t="s">
        <v>139</v>
      </c>
      <c r="C2" s="1" t="s">
        <v>140</v>
      </c>
      <c r="D2" s="1" t="s">
        <v>141</v>
      </c>
      <c r="E2" s="1" t="s">
        <v>30</v>
      </c>
      <c r="F2" s="1" t="s">
        <v>142</v>
      </c>
      <c r="G2" s="1" t="s">
        <v>143</v>
      </c>
      <c r="H2" s="1" t="s">
        <v>144</v>
      </c>
      <c r="I2" s="1" t="s">
        <v>145</v>
      </c>
      <c r="J2" s="1" t="s">
        <v>146</v>
      </c>
      <c r="K2" s="1" t="s">
        <v>145</v>
      </c>
      <c r="L2" s="1" t="s">
        <v>145</v>
      </c>
      <c r="M2" s="1" t="s">
        <v>147</v>
      </c>
      <c r="N2" s="1" t="s">
        <v>147</v>
      </c>
      <c r="O2" s="1" t="s">
        <v>148</v>
      </c>
      <c r="P2" s="1" t="s">
        <v>149</v>
      </c>
      <c r="Q2" s="1" t="s">
        <v>150</v>
      </c>
      <c r="R2" s="1" t="s">
        <v>151</v>
      </c>
      <c r="S2" s="1" t="s">
        <v>152</v>
      </c>
      <c r="T2" s="1" t="s">
        <v>153</v>
      </c>
    </row>
    <row r="3" s="1" customFormat="1" spans="1:20">
      <c r="A3" s="3">
        <v>16162222169</v>
      </c>
      <c r="B3" s="1" t="s">
        <v>154</v>
      </c>
      <c r="C3" s="1" t="s">
        <v>155</v>
      </c>
      <c r="D3" s="1" t="s">
        <v>156</v>
      </c>
      <c r="E3" s="1" t="s">
        <v>36</v>
      </c>
      <c r="F3" s="1" t="s">
        <v>142</v>
      </c>
      <c r="G3" s="1" t="s">
        <v>143</v>
      </c>
      <c r="H3" s="1" t="s">
        <v>144</v>
      </c>
      <c r="I3" s="1" t="s">
        <v>157</v>
      </c>
      <c r="J3" s="1" t="s">
        <v>146</v>
      </c>
      <c r="K3" s="1" t="s">
        <v>157</v>
      </c>
      <c r="L3" s="1" t="s">
        <v>157</v>
      </c>
      <c r="M3" s="1" t="s">
        <v>147</v>
      </c>
      <c r="N3" s="1" t="s">
        <v>147</v>
      </c>
      <c r="O3" s="1" t="s">
        <v>148</v>
      </c>
      <c r="P3" s="1" t="s">
        <v>149</v>
      </c>
      <c r="Q3" s="1" t="s">
        <v>158</v>
      </c>
      <c r="R3" s="1" t="s">
        <v>151</v>
      </c>
      <c r="S3" s="1" t="s">
        <v>152</v>
      </c>
      <c r="T3" s="1" t="s">
        <v>153</v>
      </c>
    </row>
    <row r="4" s="1" customFormat="1" spans="1:20">
      <c r="A4" s="3">
        <v>16171224715</v>
      </c>
      <c r="B4" s="1" t="s">
        <v>159</v>
      </c>
      <c r="C4" s="1" t="s">
        <v>160</v>
      </c>
      <c r="D4" s="1" t="s">
        <v>161</v>
      </c>
      <c r="E4" s="1" t="s">
        <v>39</v>
      </c>
      <c r="F4" s="1" t="s">
        <v>142</v>
      </c>
      <c r="G4" s="1" t="s">
        <v>143</v>
      </c>
      <c r="H4" s="1" t="s">
        <v>144</v>
      </c>
      <c r="I4" s="1" t="s">
        <v>162</v>
      </c>
      <c r="J4" s="1" t="s">
        <v>146</v>
      </c>
      <c r="K4" s="1" t="s">
        <v>162</v>
      </c>
      <c r="L4" s="1" t="s">
        <v>162</v>
      </c>
      <c r="M4" s="1" t="s">
        <v>147</v>
      </c>
      <c r="N4" s="1" t="s">
        <v>147</v>
      </c>
      <c r="O4" s="1" t="s">
        <v>148</v>
      </c>
      <c r="P4" s="1" t="s">
        <v>149</v>
      </c>
      <c r="Q4" s="1" t="s">
        <v>163</v>
      </c>
      <c r="R4" s="1" t="s">
        <v>151</v>
      </c>
      <c r="S4" s="1" t="s">
        <v>152</v>
      </c>
      <c r="T4" s="1" t="s">
        <v>153</v>
      </c>
    </row>
    <row r="5" s="1" customFormat="1" spans="1:20">
      <c r="A5" s="3">
        <v>16171663478</v>
      </c>
      <c r="B5" s="1" t="s">
        <v>159</v>
      </c>
      <c r="C5" s="1" t="s">
        <v>164</v>
      </c>
      <c r="D5" s="1" t="s">
        <v>165</v>
      </c>
      <c r="E5" s="1" t="s">
        <v>42</v>
      </c>
      <c r="F5" s="1" t="s">
        <v>166</v>
      </c>
      <c r="G5" s="1" t="s">
        <v>143</v>
      </c>
      <c r="H5" s="1" t="s">
        <v>144</v>
      </c>
      <c r="I5" s="1" t="s">
        <v>167</v>
      </c>
      <c r="J5" s="1" t="s">
        <v>146</v>
      </c>
      <c r="K5" s="1" t="s">
        <v>167</v>
      </c>
      <c r="L5" s="1" t="s">
        <v>167</v>
      </c>
      <c r="M5" s="1" t="s">
        <v>147</v>
      </c>
      <c r="N5" s="1" t="s">
        <v>147</v>
      </c>
      <c r="O5" s="1" t="s">
        <v>148</v>
      </c>
      <c r="P5" s="1" t="s">
        <v>149</v>
      </c>
      <c r="Q5" s="1" t="s">
        <v>168</v>
      </c>
      <c r="R5" s="1" t="s">
        <v>151</v>
      </c>
      <c r="S5" s="1" t="s">
        <v>152</v>
      </c>
      <c r="T5" s="1" t="s">
        <v>153</v>
      </c>
    </row>
    <row r="6" s="1" customFormat="1" spans="1:20">
      <c r="A6" s="3">
        <v>16193097654</v>
      </c>
      <c r="B6" s="1" t="s">
        <v>169</v>
      </c>
      <c r="C6" s="1" t="s">
        <v>170</v>
      </c>
      <c r="D6" s="1" t="s">
        <v>171</v>
      </c>
      <c r="E6" s="1" t="s">
        <v>45</v>
      </c>
      <c r="F6" s="1" t="s">
        <v>142</v>
      </c>
      <c r="G6" s="1" t="s">
        <v>143</v>
      </c>
      <c r="H6" s="1" t="s">
        <v>144</v>
      </c>
      <c r="I6" s="1" t="s">
        <v>172</v>
      </c>
      <c r="J6" s="1" t="s">
        <v>146</v>
      </c>
      <c r="K6" s="1" t="s">
        <v>172</v>
      </c>
      <c r="L6" s="1" t="s">
        <v>172</v>
      </c>
      <c r="M6" s="1" t="s">
        <v>147</v>
      </c>
      <c r="N6" s="1" t="s">
        <v>147</v>
      </c>
      <c r="O6" s="1" t="s">
        <v>148</v>
      </c>
      <c r="P6" s="1" t="s">
        <v>149</v>
      </c>
      <c r="Q6" s="1" t="s">
        <v>173</v>
      </c>
      <c r="R6" s="1" t="s">
        <v>151</v>
      </c>
      <c r="S6" s="1" t="s">
        <v>152</v>
      </c>
      <c r="T6" s="1" t="s">
        <v>153</v>
      </c>
    </row>
    <row r="7" s="1" customFormat="1" spans="1:20">
      <c r="A7" s="3">
        <v>16201400097</v>
      </c>
      <c r="B7" s="1" t="s">
        <v>174</v>
      </c>
      <c r="C7" s="1" t="s">
        <v>175</v>
      </c>
      <c r="D7" s="1" t="s">
        <v>176</v>
      </c>
      <c r="E7" s="1" t="s">
        <v>53</v>
      </c>
      <c r="F7" s="1" t="s">
        <v>177</v>
      </c>
      <c r="G7" s="1" t="s">
        <v>143</v>
      </c>
      <c r="H7" s="1" t="s">
        <v>144</v>
      </c>
      <c r="I7" s="1" t="s">
        <v>178</v>
      </c>
      <c r="J7" s="1" t="s">
        <v>146</v>
      </c>
      <c r="K7" s="1" t="s">
        <v>178</v>
      </c>
      <c r="L7" s="1" t="s">
        <v>178</v>
      </c>
      <c r="M7" s="1" t="s">
        <v>147</v>
      </c>
      <c r="N7" s="1" t="s">
        <v>147</v>
      </c>
      <c r="O7" s="1" t="s">
        <v>148</v>
      </c>
      <c r="P7" s="1" t="s">
        <v>149</v>
      </c>
      <c r="Q7" s="1" t="s">
        <v>179</v>
      </c>
      <c r="R7" s="1" t="s">
        <v>151</v>
      </c>
      <c r="S7" s="1" t="s">
        <v>152</v>
      </c>
      <c r="T7" s="1" t="s">
        <v>153</v>
      </c>
    </row>
    <row r="8" s="1" customFormat="1" spans="1:20">
      <c r="A8" s="3">
        <v>16201583640</v>
      </c>
      <c r="B8" s="1" t="s">
        <v>174</v>
      </c>
      <c r="C8" s="1" t="s">
        <v>180</v>
      </c>
      <c r="D8" s="1" t="s">
        <v>181</v>
      </c>
      <c r="E8" s="1" t="s">
        <v>56</v>
      </c>
      <c r="F8" s="1" t="s">
        <v>142</v>
      </c>
      <c r="G8" s="1" t="s">
        <v>143</v>
      </c>
      <c r="H8" s="1" t="s">
        <v>144</v>
      </c>
      <c r="I8" s="1" t="s">
        <v>182</v>
      </c>
      <c r="J8" s="1" t="s">
        <v>146</v>
      </c>
      <c r="K8" s="1" t="s">
        <v>182</v>
      </c>
      <c r="L8" s="1" t="s">
        <v>182</v>
      </c>
      <c r="M8" s="1" t="s">
        <v>147</v>
      </c>
      <c r="N8" s="1" t="s">
        <v>147</v>
      </c>
      <c r="O8" s="1" t="s">
        <v>148</v>
      </c>
      <c r="P8" s="1" t="s">
        <v>149</v>
      </c>
      <c r="Q8" s="1" t="s">
        <v>183</v>
      </c>
      <c r="R8" s="1" t="s">
        <v>151</v>
      </c>
      <c r="S8" s="1" t="s">
        <v>152</v>
      </c>
      <c r="T8" s="1" t="s">
        <v>153</v>
      </c>
    </row>
    <row r="9" s="1" customFormat="1" spans="1:20">
      <c r="A9" s="3">
        <v>16202525988</v>
      </c>
      <c r="B9" s="1" t="s">
        <v>177</v>
      </c>
      <c r="C9" s="1" t="s">
        <v>184</v>
      </c>
      <c r="D9" s="1" t="s">
        <v>185</v>
      </c>
      <c r="E9" s="1" t="s">
        <v>59</v>
      </c>
      <c r="F9" s="1" t="s">
        <v>177</v>
      </c>
      <c r="G9" s="1" t="s">
        <v>143</v>
      </c>
      <c r="H9" s="1" t="s">
        <v>144</v>
      </c>
      <c r="I9" s="1" t="s">
        <v>186</v>
      </c>
      <c r="J9" s="1" t="s">
        <v>146</v>
      </c>
      <c r="K9" s="1" t="s">
        <v>186</v>
      </c>
      <c r="L9" s="1" t="s">
        <v>186</v>
      </c>
      <c r="M9" s="1" t="s">
        <v>147</v>
      </c>
      <c r="N9" s="1" t="s">
        <v>147</v>
      </c>
      <c r="O9" s="1" t="s">
        <v>148</v>
      </c>
      <c r="P9" s="1" t="s">
        <v>149</v>
      </c>
      <c r="Q9" s="1" t="s">
        <v>187</v>
      </c>
      <c r="R9" s="1" t="s">
        <v>151</v>
      </c>
      <c r="S9" s="1" t="s">
        <v>152</v>
      </c>
      <c r="T9" s="1" t="s">
        <v>153</v>
      </c>
    </row>
    <row r="10" s="1" customFormat="1" spans="1:20">
      <c r="A10" s="3">
        <v>16205575309</v>
      </c>
      <c r="B10" s="1" t="s">
        <v>177</v>
      </c>
      <c r="C10" s="1" t="s">
        <v>188</v>
      </c>
      <c r="D10" s="1" t="s">
        <v>189</v>
      </c>
      <c r="E10" s="1" t="s">
        <v>62</v>
      </c>
      <c r="F10" s="1" t="s">
        <v>142</v>
      </c>
      <c r="G10" s="1" t="s">
        <v>143</v>
      </c>
      <c r="H10" s="1" t="s">
        <v>144</v>
      </c>
      <c r="I10" s="1" t="s">
        <v>190</v>
      </c>
      <c r="J10" s="1" t="s">
        <v>146</v>
      </c>
      <c r="K10" s="1" t="s">
        <v>190</v>
      </c>
      <c r="L10" s="1" t="s">
        <v>190</v>
      </c>
      <c r="M10" s="1" t="s">
        <v>147</v>
      </c>
      <c r="N10" s="1" t="s">
        <v>147</v>
      </c>
      <c r="O10" s="1" t="s">
        <v>148</v>
      </c>
      <c r="P10" s="1" t="s">
        <v>149</v>
      </c>
      <c r="Q10" s="1" t="s">
        <v>191</v>
      </c>
      <c r="R10" s="1" t="s">
        <v>151</v>
      </c>
      <c r="S10" s="1" t="s">
        <v>152</v>
      </c>
      <c r="T10" s="1" t="s">
        <v>153</v>
      </c>
    </row>
    <row r="11" s="1" customFormat="1" spans="1:20">
      <c r="A11" s="3">
        <v>16210010755</v>
      </c>
      <c r="B11" s="1" t="s">
        <v>177</v>
      </c>
      <c r="C11" s="1" t="s">
        <v>192</v>
      </c>
      <c r="D11" s="1" t="s">
        <v>193</v>
      </c>
      <c r="E11" s="1" t="s">
        <v>65</v>
      </c>
      <c r="F11" s="1" t="s">
        <v>142</v>
      </c>
      <c r="G11" s="1" t="s">
        <v>143</v>
      </c>
      <c r="H11" s="1" t="s">
        <v>144</v>
      </c>
      <c r="I11" s="1" t="s">
        <v>194</v>
      </c>
      <c r="J11" s="1" t="s">
        <v>146</v>
      </c>
      <c r="K11" s="1" t="s">
        <v>194</v>
      </c>
      <c r="L11" s="1" t="s">
        <v>194</v>
      </c>
      <c r="M11" s="1" t="s">
        <v>147</v>
      </c>
      <c r="N11" s="1" t="s">
        <v>147</v>
      </c>
      <c r="O11" s="1" t="s">
        <v>148</v>
      </c>
      <c r="P11" s="1" t="s">
        <v>149</v>
      </c>
      <c r="Q11" s="1" t="s">
        <v>195</v>
      </c>
      <c r="R11" s="1" t="s">
        <v>151</v>
      </c>
      <c r="S11" s="1" t="s">
        <v>152</v>
      </c>
      <c r="T11" s="1" t="s">
        <v>153</v>
      </c>
    </row>
    <row r="12" s="1" customFormat="1" spans="1:20">
      <c r="A12" s="3">
        <v>16210011866</v>
      </c>
      <c r="B12" s="1" t="s">
        <v>177</v>
      </c>
      <c r="C12" s="1" t="s">
        <v>196</v>
      </c>
      <c r="D12" s="1" t="s">
        <v>193</v>
      </c>
      <c r="E12" s="1" t="s">
        <v>67</v>
      </c>
      <c r="F12" s="1" t="s">
        <v>142</v>
      </c>
      <c r="G12" s="1" t="s">
        <v>143</v>
      </c>
      <c r="H12" s="1" t="s">
        <v>144</v>
      </c>
      <c r="I12" s="1" t="s">
        <v>194</v>
      </c>
      <c r="J12" s="1" t="s">
        <v>146</v>
      </c>
      <c r="K12" s="1" t="s">
        <v>194</v>
      </c>
      <c r="L12" s="1" t="s">
        <v>194</v>
      </c>
      <c r="M12" s="1" t="s">
        <v>147</v>
      </c>
      <c r="N12" s="1" t="s">
        <v>147</v>
      </c>
      <c r="O12" s="1" t="s">
        <v>148</v>
      </c>
      <c r="P12" s="1" t="s">
        <v>149</v>
      </c>
      <c r="Q12" s="1" t="s">
        <v>197</v>
      </c>
      <c r="R12" s="1" t="s">
        <v>151</v>
      </c>
      <c r="S12" s="1" t="s">
        <v>152</v>
      </c>
      <c r="T12" s="1" t="s">
        <v>153</v>
      </c>
    </row>
    <row r="13" s="1" customFormat="1" spans="1:20">
      <c r="A13" s="3">
        <v>16210776615</v>
      </c>
      <c r="B13" s="1" t="s">
        <v>142</v>
      </c>
      <c r="C13" s="1" t="s">
        <v>198</v>
      </c>
      <c r="D13" s="1" t="s">
        <v>199</v>
      </c>
      <c r="E13" s="1" t="s">
        <v>70</v>
      </c>
      <c r="F13" s="1" t="s">
        <v>142</v>
      </c>
      <c r="G13" s="1" t="s">
        <v>143</v>
      </c>
      <c r="H13" s="1" t="s">
        <v>144</v>
      </c>
      <c r="I13" s="1" t="s">
        <v>200</v>
      </c>
      <c r="J13" s="1" t="s">
        <v>146</v>
      </c>
      <c r="K13" s="1" t="s">
        <v>200</v>
      </c>
      <c r="L13" s="1" t="s">
        <v>200</v>
      </c>
      <c r="M13" s="1" t="s">
        <v>147</v>
      </c>
      <c r="N13" s="1" t="s">
        <v>147</v>
      </c>
      <c r="O13" s="1" t="s">
        <v>148</v>
      </c>
      <c r="P13" s="1" t="s">
        <v>149</v>
      </c>
      <c r="Q13" s="1" t="s">
        <v>201</v>
      </c>
      <c r="R13" s="1" t="s">
        <v>151</v>
      </c>
      <c r="S13" s="1" t="s">
        <v>152</v>
      </c>
      <c r="T13" s="1" t="s">
        <v>153</v>
      </c>
    </row>
    <row r="14" s="1" customFormat="1" spans="1:20">
      <c r="A14" s="3">
        <v>16211199000</v>
      </c>
      <c r="B14" s="1" t="s">
        <v>142</v>
      </c>
      <c r="C14" s="1" t="s">
        <v>202</v>
      </c>
      <c r="D14" s="1" t="s">
        <v>203</v>
      </c>
      <c r="E14" s="1" t="s">
        <v>73</v>
      </c>
      <c r="F14" s="1" t="s">
        <v>142</v>
      </c>
      <c r="G14" s="1" t="s">
        <v>143</v>
      </c>
      <c r="H14" s="1" t="s">
        <v>144</v>
      </c>
      <c r="I14" s="1" t="s">
        <v>204</v>
      </c>
      <c r="J14" s="1" t="s">
        <v>146</v>
      </c>
      <c r="K14" s="1" t="s">
        <v>204</v>
      </c>
      <c r="L14" s="1" t="s">
        <v>204</v>
      </c>
      <c r="M14" s="1" t="s">
        <v>147</v>
      </c>
      <c r="N14" s="1" t="s">
        <v>147</v>
      </c>
      <c r="O14" s="1" t="s">
        <v>148</v>
      </c>
      <c r="P14" s="1" t="s">
        <v>149</v>
      </c>
      <c r="Q14" s="1" t="s">
        <v>205</v>
      </c>
      <c r="R14" s="1" t="s">
        <v>151</v>
      </c>
      <c r="S14" s="1" t="s">
        <v>152</v>
      </c>
      <c r="T14" s="1" t="s">
        <v>153</v>
      </c>
    </row>
    <row r="15" s="1" customFormat="1" spans="1:20">
      <c r="A15" s="3">
        <v>16211328172</v>
      </c>
      <c r="B15" s="1" t="s">
        <v>142</v>
      </c>
      <c r="C15" s="1" t="s">
        <v>206</v>
      </c>
      <c r="D15" s="1" t="s">
        <v>203</v>
      </c>
      <c r="E15" s="1" t="s">
        <v>74</v>
      </c>
      <c r="F15" s="1" t="s">
        <v>142</v>
      </c>
      <c r="G15" s="1" t="s">
        <v>143</v>
      </c>
      <c r="H15" s="1" t="s">
        <v>144</v>
      </c>
      <c r="I15" s="1" t="s">
        <v>204</v>
      </c>
      <c r="J15" s="1" t="s">
        <v>146</v>
      </c>
      <c r="K15" s="1" t="s">
        <v>204</v>
      </c>
      <c r="L15" s="1" t="s">
        <v>204</v>
      </c>
      <c r="M15" s="1" t="s">
        <v>147</v>
      </c>
      <c r="N15" s="1" t="s">
        <v>147</v>
      </c>
      <c r="O15" s="1" t="s">
        <v>148</v>
      </c>
      <c r="P15" s="1" t="s">
        <v>149</v>
      </c>
      <c r="Q15" s="1" t="s">
        <v>207</v>
      </c>
      <c r="R15" s="1" t="s">
        <v>151</v>
      </c>
      <c r="S15" s="1" t="s">
        <v>152</v>
      </c>
      <c r="T15" s="1" t="s">
        <v>153</v>
      </c>
    </row>
    <row r="16" s="1" customFormat="1" spans="1:20">
      <c r="A16" s="3">
        <v>16211485822</v>
      </c>
      <c r="B16" s="1" t="s">
        <v>142</v>
      </c>
      <c r="C16" s="1" t="s">
        <v>208</v>
      </c>
      <c r="D16" s="1" t="s">
        <v>209</v>
      </c>
      <c r="E16" s="1" t="s">
        <v>77</v>
      </c>
      <c r="F16" s="1" t="s">
        <v>142</v>
      </c>
      <c r="G16" s="1" t="s">
        <v>143</v>
      </c>
      <c r="H16" s="1" t="s">
        <v>144</v>
      </c>
      <c r="I16" s="1" t="s">
        <v>210</v>
      </c>
      <c r="J16" s="1" t="s">
        <v>146</v>
      </c>
      <c r="K16" s="1" t="s">
        <v>210</v>
      </c>
      <c r="L16" s="1" t="s">
        <v>210</v>
      </c>
      <c r="M16" s="1" t="s">
        <v>147</v>
      </c>
      <c r="N16" s="1" t="s">
        <v>147</v>
      </c>
      <c r="O16" s="1" t="s">
        <v>148</v>
      </c>
      <c r="P16" s="1" t="s">
        <v>149</v>
      </c>
      <c r="Q16" s="1" t="s">
        <v>211</v>
      </c>
      <c r="R16" s="1" t="s">
        <v>151</v>
      </c>
      <c r="S16" s="1" t="s">
        <v>152</v>
      </c>
      <c r="T16" s="1" t="s">
        <v>153</v>
      </c>
    </row>
    <row r="17" s="1" customFormat="1" spans="1:20">
      <c r="A17" s="3">
        <v>16211583399</v>
      </c>
      <c r="B17" s="1" t="s">
        <v>142</v>
      </c>
      <c r="C17" s="1" t="s">
        <v>212</v>
      </c>
      <c r="D17" s="1" t="s">
        <v>213</v>
      </c>
      <c r="E17" s="1" t="s">
        <v>79</v>
      </c>
      <c r="F17" s="1" t="s">
        <v>142</v>
      </c>
      <c r="G17" s="1" t="s">
        <v>143</v>
      </c>
      <c r="H17" s="1" t="s">
        <v>144</v>
      </c>
      <c r="I17" s="1" t="s">
        <v>214</v>
      </c>
      <c r="J17" s="1" t="s">
        <v>146</v>
      </c>
      <c r="K17" s="1" t="s">
        <v>214</v>
      </c>
      <c r="L17" s="1" t="s">
        <v>214</v>
      </c>
      <c r="M17" s="1" t="s">
        <v>147</v>
      </c>
      <c r="N17" s="1" t="s">
        <v>147</v>
      </c>
      <c r="O17" s="1" t="s">
        <v>148</v>
      </c>
      <c r="P17" s="1" t="s">
        <v>149</v>
      </c>
      <c r="Q17" s="1" t="s">
        <v>215</v>
      </c>
      <c r="R17" s="1" t="s">
        <v>151</v>
      </c>
      <c r="S17" s="1" t="s">
        <v>152</v>
      </c>
      <c r="T17" s="1" t="s">
        <v>153</v>
      </c>
    </row>
    <row r="18" s="1" customFormat="1" spans="1:20">
      <c r="A18" s="3">
        <v>16211762341</v>
      </c>
      <c r="B18" s="1" t="s">
        <v>142</v>
      </c>
      <c r="C18" s="1" t="s">
        <v>216</v>
      </c>
      <c r="D18" s="1" t="s">
        <v>217</v>
      </c>
      <c r="E18" s="1" t="s">
        <v>82</v>
      </c>
      <c r="F18" s="1" t="s">
        <v>142</v>
      </c>
      <c r="G18" s="1" t="s">
        <v>143</v>
      </c>
      <c r="H18" s="1" t="s">
        <v>144</v>
      </c>
      <c r="I18" s="1" t="s">
        <v>218</v>
      </c>
      <c r="J18" s="1" t="s">
        <v>146</v>
      </c>
      <c r="K18" s="1" t="s">
        <v>218</v>
      </c>
      <c r="L18" s="1" t="s">
        <v>218</v>
      </c>
      <c r="M18" s="1" t="s">
        <v>147</v>
      </c>
      <c r="N18" s="1" t="s">
        <v>147</v>
      </c>
      <c r="O18" s="1" t="s">
        <v>148</v>
      </c>
      <c r="P18" s="1" t="s">
        <v>149</v>
      </c>
      <c r="Q18" s="1" t="s">
        <v>219</v>
      </c>
      <c r="R18" s="1" t="s">
        <v>151</v>
      </c>
      <c r="S18" s="1" t="s">
        <v>152</v>
      </c>
      <c r="T18" s="1" t="s">
        <v>153</v>
      </c>
    </row>
    <row r="19" s="1" customFormat="1" spans="1:20">
      <c r="A19" s="3">
        <v>16211762402</v>
      </c>
      <c r="B19" s="1" t="s">
        <v>142</v>
      </c>
      <c r="C19" s="1" t="s">
        <v>220</v>
      </c>
      <c r="D19" s="1" t="s">
        <v>217</v>
      </c>
      <c r="E19" s="1" t="s">
        <v>83</v>
      </c>
      <c r="F19" s="1" t="s">
        <v>142</v>
      </c>
      <c r="G19" s="1" t="s">
        <v>143</v>
      </c>
      <c r="H19" s="1" t="s">
        <v>144</v>
      </c>
      <c r="I19" s="1" t="s">
        <v>218</v>
      </c>
      <c r="J19" s="1" t="s">
        <v>146</v>
      </c>
      <c r="K19" s="1" t="s">
        <v>218</v>
      </c>
      <c r="L19" s="1" t="s">
        <v>218</v>
      </c>
      <c r="M19" s="1" t="s">
        <v>147</v>
      </c>
      <c r="N19" s="1" t="s">
        <v>147</v>
      </c>
      <c r="O19" s="1" t="s">
        <v>148</v>
      </c>
      <c r="P19" s="1" t="s">
        <v>149</v>
      </c>
      <c r="Q19" s="1" t="s">
        <v>221</v>
      </c>
      <c r="R19" s="1" t="s">
        <v>151</v>
      </c>
      <c r="S19" s="1" t="s">
        <v>152</v>
      </c>
      <c r="T19" s="1" t="s">
        <v>153</v>
      </c>
    </row>
    <row r="20" s="1" customFormat="1" spans="1:20">
      <c r="A20" s="3">
        <v>16211938702</v>
      </c>
      <c r="B20" s="1" t="s">
        <v>142</v>
      </c>
      <c r="C20" s="1" t="s">
        <v>222</v>
      </c>
      <c r="D20" s="1" t="s">
        <v>223</v>
      </c>
      <c r="E20" s="1" t="s">
        <v>87</v>
      </c>
      <c r="F20" s="1" t="s">
        <v>142</v>
      </c>
      <c r="G20" s="1" t="s">
        <v>143</v>
      </c>
      <c r="H20" s="1" t="s">
        <v>144</v>
      </c>
      <c r="I20" s="1" t="s">
        <v>224</v>
      </c>
      <c r="J20" s="1" t="s">
        <v>146</v>
      </c>
      <c r="K20" s="1" t="s">
        <v>224</v>
      </c>
      <c r="L20" s="1" t="s">
        <v>224</v>
      </c>
      <c r="M20" s="1" t="s">
        <v>147</v>
      </c>
      <c r="N20" s="1" t="s">
        <v>147</v>
      </c>
      <c r="O20" s="1" t="s">
        <v>148</v>
      </c>
      <c r="P20" s="1" t="s">
        <v>149</v>
      </c>
      <c r="Q20" s="1" t="s">
        <v>225</v>
      </c>
      <c r="R20" s="1" t="s">
        <v>151</v>
      </c>
      <c r="S20" s="1" t="s">
        <v>152</v>
      </c>
      <c r="T20" s="1" t="s">
        <v>153</v>
      </c>
    </row>
    <row r="21" s="1" customFormat="1" spans="1:20">
      <c r="A21" s="3">
        <v>16212000470</v>
      </c>
      <c r="B21" s="1" t="s">
        <v>142</v>
      </c>
      <c r="C21" s="1" t="s">
        <v>226</v>
      </c>
      <c r="D21" s="1" t="s">
        <v>227</v>
      </c>
      <c r="E21" s="1" t="s">
        <v>90</v>
      </c>
      <c r="F21" s="1" t="s">
        <v>142</v>
      </c>
      <c r="G21" s="1" t="s">
        <v>143</v>
      </c>
      <c r="H21" s="1" t="s">
        <v>144</v>
      </c>
      <c r="I21" s="1" t="s">
        <v>228</v>
      </c>
      <c r="J21" s="1" t="s">
        <v>146</v>
      </c>
      <c r="K21" s="1" t="s">
        <v>228</v>
      </c>
      <c r="L21" s="1" t="s">
        <v>228</v>
      </c>
      <c r="M21" s="1" t="s">
        <v>147</v>
      </c>
      <c r="N21" s="1" t="s">
        <v>147</v>
      </c>
      <c r="O21" s="1" t="s">
        <v>148</v>
      </c>
      <c r="P21" s="1" t="s">
        <v>149</v>
      </c>
      <c r="Q21" s="1" t="s">
        <v>229</v>
      </c>
      <c r="R21" s="1" t="s">
        <v>151</v>
      </c>
      <c r="S21" s="1" t="s">
        <v>152</v>
      </c>
      <c r="T21" s="1" t="s">
        <v>153</v>
      </c>
    </row>
    <row r="22" s="1" customFormat="1" spans="1:20">
      <c r="A22" s="3">
        <v>16212205880</v>
      </c>
      <c r="B22" s="1" t="s">
        <v>142</v>
      </c>
      <c r="C22" s="1" t="s">
        <v>230</v>
      </c>
      <c r="D22" s="1" t="s">
        <v>231</v>
      </c>
      <c r="E22" s="1" t="s">
        <v>93</v>
      </c>
      <c r="F22" s="1" t="s">
        <v>142</v>
      </c>
      <c r="G22" s="1" t="s">
        <v>143</v>
      </c>
      <c r="H22" s="1" t="s">
        <v>144</v>
      </c>
      <c r="I22" s="1" t="s">
        <v>232</v>
      </c>
      <c r="J22" s="1" t="s">
        <v>146</v>
      </c>
      <c r="K22" s="1" t="s">
        <v>232</v>
      </c>
      <c r="L22" s="1" t="s">
        <v>232</v>
      </c>
      <c r="M22" s="1" t="s">
        <v>147</v>
      </c>
      <c r="N22" s="1" t="s">
        <v>147</v>
      </c>
      <c r="O22" s="1" t="s">
        <v>148</v>
      </c>
      <c r="P22" s="1" t="s">
        <v>149</v>
      </c>
      <c r="Q22" s="1" t="s">
        <v>233</v>
      </c>
      <c r="R22" s="1" t="s">
        <v>151</v>
      </c>
      <c r="S22" s="1" t="s">
        <v>152</v>
      </c>
      <c r="T22" s="1" t="s">
        <v>153</v>
      </c>
    </row>
    <row r="23" s="1" customFormat="1" spans="1:20">
      <c r="A23" s="3">
        <v>16212233793</v>
      </c>
      <c r="B23" s="1" t="s">
        <v>142</v>
      </c>
      <c r="C23" s="1" t="s">
        <v>234</v>
      </c>
      <c r="D23" s="1" t="s">
        <v>235</v>
      </c>
      <c r="E23" s="1" t="s">
        <v>95</v>
      </c>
      <c r="F23" s="1" t="s">
        <v>142</v>
      </c>
      <c r="G23" s="1" t="s">
        <v>143</v>
      </c>
      <c r="H23" s="1" t="s">
        <v>144</v>
      </c>
      <c r="I23" s="1" t="s">
        <v>236</v>
      </c>
      <c r="J23" s="1" t="s">
        <v>146</v>
      </c>
      <c r="K23" s="1" t="s">
        <v>236</v>
      </c>
      <c r="L23" s="1" t="s">
        <v>236</v>
      </c>
      <c r="M23" s="1" t="s">
        <v>147</v>
      </c>
      <c r="N23" s="1" t="s">
        <v>147</v>
      </c>
      <c r="O23" s="1" t="s">
        <v>148</v>
      </c>
      <c r="P23" s="1" t="s">
        <v>149</v>
      </c>
      <c r="Q23" s="1" t="s">
        <v>237</v>
      </c>
      <c r="R23" s="1" t="s">
        <v>151</v>
      </c>
      <c r="S23" s="1" t="s">
        <v>152</v>
      </c>
      <c r="T23" s="1" t="s">
        <v>153</v>
      </c>
    </row>
    <row r="24" s="1" customFormat="1" spans="1:20">
      <c r="A24" s="3">
        <v>16212671029</v>
      </c>
      <c r="B24" s="1" t="s">
        <v>142</v>
      </c>
      <c r="C24" s="1" t="s">
        <v>238</v>
      </c>
      <c r="D24" s="1" t="s">
        <v>239</v>
      </c>
      <c r="E24" s="1" t="s">
        <v>98</v>
      </c>
      <c r="F24" s="1" t="s">
        <v>142</v>
      </c>
      <c r="G24" s="1" t="s">
        <v>143</v>
      </c>
      <c r="H24" s="1" t="s">
        <v>144</v>
      </c>
      <c r="I24" s="1" t="s">
        <v>240</v>
      </c>
      <c r="J24" s="1" t="s">
        <v>146</v>
      </c>
      <c r="K24" s="1" t="s">
        <v>240</v>
      </c>
      <c r="L24" s="1" t="s">
        <v>240</v>
      </c>
      <c r="M24" s="1" t="s">
        <v>147</v>
      </c>
      <c r="N24" s="1" t="s">
        <v>147</v>
      </c>
      <c r="O24" s="1" t="s">
        <v>148</v>
      </c>
      <c r="P24" s="1" t="s">
        <v>149</v>
      </c>
      <c r="Q24" s="1" t="s">
        <v>241</v>
      </c>
      <c r="R24" s="1" t="s">
        <v>151</v>
      </c>
      <c r="S24" s="1" t="s">
        <v>152</v>
      </c>
      <c r="T24" s="1" t="s">
        <v>153</v>
      </c>
    </row>
    <row r="25" s="1" customFormat="1" spans="1:20">
      <c r="A25" s="3">
        <v>16213377153</v>
      </c>
      <c r="B25" s="1" t="s">
        <v>142</v>
      </c>
      <c r="C25" s="1" t="s">
        <v>242</v>
      </c>
      <c r="D25" s="1" t="s">
        <v>243</v>
      </c>
      <c r="E25" s="1" t="s">
        <v>102</v>
      </c>
      <c r="F25" s="1" t="s">
        <v>142</v>
      </c>
      <c r="G25" s="1" t="s">
        <v>143</v>
      </c>
      <c r="H25" s="1" t="s">
        <v>144</v>
      </c>
      <c r="I25" s="1" t="s">
        <v>244</v>
      </c>
      <c r="J25" s="1" t="s">
        <v>146</v>
      </c>
      <c r="K25" s="1" t="s">
        <v>244</v>
      </c>
      <c r="L25" s="1" t="s">
        <v>244</v>
      </c>
      <c r="M25" s="1" t="s">
        <v>147</v>
      </c>
      <c r="N25" s="1" t="s">
        <v>147</v>
      </c>
      <c r="O25" s="1" t="s">
        <v>148</v>
      </c>
      <c r="P25" s="1" t="s">
        <v>149</v>
      </c>
      <c r="Q25" s="1" t="s">
        <v>245</v>
      </c>
      <c r="R25" s="1" t="s">
        <v>151</v>
      </c>
      <c r="S25" s="1" t="s">
        <v>152</v>
      </c>
      <c r="T25" s="1" t="s">
        <v>153</v>
      </c>
    </row>
    <row r="26" s="1" customFormat="1" spans="1:20">
      <c r="A26" s="3">
        <v>16213377839</v>
      </c>
      <c r="B26" s="1" t="s">
        <v>142</v>
      </c>
      <c r="C26" s="1" t="s">
        <v>246</v>
      </c>
      <c r="D26" s="1" t="s">
        <v>247</v>
      </c>
      <c r="E26" s="1" t="s">
        <v>105</v>
      </c>
      <c r="F26" s="1" t="s">
        <v>142</v>
      </c>
      <c r="G26" s="1" t="s">
        <v>143</v>
      </c>
      <c r="H26" s="1" t="s">
        <v>144</v>
      </c>
      <c r="I26" s="1" t="s">
        <v>248</v>
      </c>
      <c r="J26" s="1" t="s">
        <v>146</v>
      </c>
      <c r="K26" s="1" t="s">
        <v>248</v>
      </c>
      <c r="L26" s="1" t="s">
        <v>248</v>
      </c>
      <c r="M26" s="1" t="s">
        <v>147</v>
      </c>
      <c r="N26" s="1" t="s">
        <v>147</v>
      </c>
      <c r="O26" s="1" t="s">
        <v>148</v>
      </c>
      <c r="P26" s="1" t="s">
        <v>149</v>
      </c>
      <c r="Q26" s="1" t="s">
        <v>249</v>
      </c>
      <c r="R26" s="1" t="s">
        <v>151</v>
      </c>
      <c r="S26" s="1" t="s">
        <v>152</v>
      </c>
      <c r="T26" s="1" t="s">
        <v>153</v>
      </c>
    </row>
    <row r="27" s="1" customFormat="1" spans="1:20">
      <c r="A27" s="3">
        <v>16214320086</v>
      </c>
      <c r="B27" s="1" t="s">
        <v>142</v>
      </c>
      <c r="C27" s="1" t="s">
        <v>250</v>
      </c>
      <c r="D27" s="1" t="s">
        <v>251</v>
      </c>
      <c r="E27" s="1" t="s">
        <v>107</v>
      </c>
      <c r="F27" s="1" t="s">
        <v>142</v>
      </c>
      <c r="G27" s="1" t="s">
        <v>143</v>
      </c>
      <c r="H27" s="1" t="s">
        <v>144</v>
      </c>
      <c r="I27" s="1" t="s">
        <v>252</v>
      </c>
      <c r="J27" s="1" t="s">
        <v>146</v>
      </c>
      <c r="K27" s="1" t="s">
        <v>252</v>
      </c>
      <c r="L27" s="1" t="s">
        <v>252</v>
      </c>
      <c r="M27" s="1" t="s">
        <v>147</v>
      </c>
      <c r="N27" s="1" t="s">
        <v>147</v>
      </c>
      <c r="O27" s="1" t="s">
        <v>148</v>
      </c>
      <c r="P27" s="1" t="s">
        <v>149</v>
      </c>
      <c r="Q27" s="1" t="s">
        <v>253</v>
      </c>
      <c r="R27" s="1" t="s">
        <v>151</v>
      </c>
      <c r="S27" s="1" t="s">
        <v>152</v>
      </c>
      <c r="T27" s="1" t="s">
        <v>153</v>
      </c>
    </row>
    <row r="28" s="1" customFormat="1" spans="1:20">
      <c r="A28" s="3">
        <v>16214393111</v>
      </c>
      <c r="B28" s="1" t="s">
        <v>142</v>
      </c>
      <c r="C28" s="1" t="s">
        <v>254</v>
      </c>
      <c r="D28" s="1" t="s">
        <v>255</v>
      </c>
      <c r="E28" s="1" t="s">
        <v>110</v>
      </c>
      <c r="F28" s="1" t="s">
        <v>142</v>
      </c>
      <c r="G28" s="1" t="s">
        <v>143</v>
      </c>
      <c r="H28" s="1" t="s">
        <v>144</v>
      </c>
      <c r="I28" s="1" t="s">
        <v>256</v>
      </c>
      <c r="J28" s="1" t="s">
        <v>146</v>
      </c>
      <c r="K28" s="1" t="s">
        <v>256</v>
      </c>
      <c r="L28" s="1" t="s">
        <v>256</v>
      </c>
      <c r="M28" s="1" t="s">
        <v>147</v>
      </c>
      <c r="N28" s="1" t="s">
        <v>147</v>
      </c>
      <c r="O28" s="1" t="s">
        <v>148</v>
      </c>
      <c r="P28" s="1" t="s">
        <v>149</v>
      </c>
      <c r="Q28" s="1" t="s">
        <v>257</v>
      </c>
      <c r="R28" s="1" t="s">
        <v>151</v>
      </c>
      <c r="S28" s="1" t="s">
        <v>152</v>
      </c>
      <c r="T28" s="1" t="s">
        <v>153</v>
      </c>
    </row>
    <row r="29" s="1" customFormat="1" spans="1:20">
      <c r="A29" s="3">
        <v>16214477767</v>
      </c>
      <c r="B29" s="1" t="s">
        <v>142</v>
      </c>
      <c r="C29" s="1" t="s">
        <v>258</v>
      </c>
      <c r="D29" s="1" t="s">
        <v>259</v>
      </c>
      <c r="E29" s="1" t="s">
        <v>116</v>
      </c>
      <c r="F29" s="1" t="s">
        <v>142</v>
      </c>
      <c r="G29" s="1" t="s">
        <v>143</v>
      </c>
      <c r="H29" s="1" t="s">
        <v>144</v>
      </c>
      <c r="I29" s="1" t="s">
        <v>260</v>
      </c>
      <c r="J29" s="1" t="s">
        <v>146</v>
      </c>
      <c r="K29" s="1" t="s">
        <v>260</v>
      </c>
      <c r="L29" s="1" t="s">
        <v>260</v>
      </c>
      <c r="M29" s="1" t="s">
        <v>147</v>
      </c>
      <c r="N29" s="1" t="s">
        <v>147</v>
      </c>
      <c r="O29" s="1" t="s">
        <v>148</v>
      </c>
      <c r="P29" s="1" t="s">
        <v>149</v>
      </c>
      <c r="Q29" s="1" t="s">
        <v>261</v>
      </c>
      <c r="R29" s="1" t="s">
        <v>151</v>
      </c>
      <c r="S29" s="1" t="s">
        <v>152</v>
      </c>
      <c r="T29" s="1" t="s">
        <v>153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2021-09-09T01:25:32Z</dcterms:created>
  <dcterms:modified xsi:type="dcterms:W3CDTF">2021-09-09T01:30:58Z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1857751C6C3440498803CF8873A21190</vt:lpwstr>
  </property>
  <property fmtid="{D5CDD505-2E9C-101B-9397-08002B2CF9AE}" pid="3" name="KSOProductBuildVer">
    <vt:lpwstr>2052-11.1.0.10938</vt:lpwstr>
  </property>
</Properties>
</file>