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<sst xmlns="http://schemas.openxmlformats.org/spreadsheetml/2006/main" count="2363" uniqueCount="789">
  <si>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</si>
  <si>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</si>
  <si>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</si>
  <si>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</si>
  <si>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</si>
  <si>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</si>
  <si>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</si>
  <si>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</si>
  <si>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</si>
  <si>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</si>
  <si>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</si>
  <si>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</si>
  <si>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</si>
  <si>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</si>
  <si>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</si>
  <si>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</si>
  <si>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</si>
  <si>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</si>
  <si>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</si>
  <si>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</si>
  <si>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</si>
  <si>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</si>
  <si>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</si>
  <si>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</si>
  <si>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</si>
  <si>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</si>
  <si>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</si>
  <si>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[纳什维尔]纳什维尔市中心 - 体育场克拉丽奥酒店(Clarion Hotel Downtown Nashville - Stadium)(37225023)</t>
  </si>
  <si>
    <t>特大床房&lt;1&gt;&lt;早餐&gt;&lt;不退款&gt;&lt;2人入住&gt;</t>
  </si>
  <si>
    <t>USD</t>
  </si>
  <si>
    <t>Ramos/Bernardina</t>
  </si>
  <si>
    <t>CA5326210909USD</t>
  </si>
  <si>
    <t>未提现</t>
  </si>
  <si>
    <t>携程开票</t>
  </si>
  <si>
    <t>[圣莫尼卡]费尔蒙米拉马尔酒店&amp;单层小屋(Fairmont Miramar Hotel &amp; Bungalows)(37202529)</t>
  </si>
  <si>
    <t>豪华海景房&lt;不退款&gt;&lt;2人入住&gt;</t>
  </si>
  <si>
    <t>Wang/Anyi</t>
  </si>
  <si>
    <t>[威廉斯堡]威廉斯堡旅馆傲途格精选酒店(Williamsburg Lodge, Autograph Collection)(39622473)</t>
  </si>
  <si>
    <t>标准间1张大床&lt;2人入住&gt;&lt;IBU黄金会员专享&gt;&lt;不退款&gt;</t>
  </si>
  <si>
    <t>Crawshaw/Michael Colin</t>
  </si>
  <si>
    <t>[伍德布里奇]波托马克米尔斯伍德布里奇万怡酒店(Courtyard by Marriott Potomac Mills Woodbridge)(39665886)</t>
  </si>
  <si>
    <t>特大床房&lt;不退款&gt;&lt;2人入住&gt;</t>
  </si>
  <si>
    <t>Hatcher/Paulette</t>
  </si>
  <si>
    <t>[迈阿密海滩]迈阿密海滩枫丹白露酒店(Fontainebleau Miami Beach)(37198258)</t>
  </si>
  <si>
    <t>珍爱海景精致套房&lt;不退款&gt;&lt;2人入住&gt;</t>
  </si>
  <si>
    <t>Berger/Lashawn,Berry/DeVon</t>
  </si>
  <si>
    <t>索伦托海滨小型套房&lt;不退款&gt;&lt;2人入住&gt;</t>
  </si>
  <si>
    <t>Olsson/Richard</t>
  </si>
  <si>
    <t>[巴西利亚]巴西利亚阿尔沃拉达皇家郁金香酒店(Royal Tulip Brasília Alvorada)(37199274)</t>
  </si>
  <si>
    <t>标准双人房&lt;不退款&gt;&lt;2人入住&gt;</t>
  </si>
  <si>
    <t>Dafico Bernardes/Marina Nahas,de Carvalho Caldas/Pedro Paulo</t>
  </si>
  <si>
    <t>[汉普顿海滩]海边阿什沃斯酒店(Ashworth by The Sea)(40007796)</t>
  </si>
  <si>
    <t>标准间1张大床&lt;不退款&gt;&lt;2人入住&gt;</t>
  </si>
  <si>
    <t>Parenteau/Pamela</t>
  </si>
  <si>
    <t>[拉斯维加斯]四皇后赌场酒店(Four Queens Hotel and Casino)(39037193)</t>
  </si>
  <si>
    <t>尊贵房(南塔楼)&lt;不退款&gt;&lt;2人入住&gt;</t>
  </si>
  <si>
    <t>pachica/stephen</t>
  </si>
  <si>
    <t>[华沙]格罗马达华沙中心酒店(Hotel Gromada Warszawa Centrum)(37213171)</t>
  </si>
  <si>
    <t>豪华双人房&lt;不退款&gt;&lt;2人入住&gt;</t>
  </si>
  <si>
    <t>Park/Noah</t>
  </si>
  <si>
    <t>[达文波特]黑鹰酒店 - 签名收藏集团(Hotel Blackhawk, Autograph Collection)(37223069)</t>
  </si>
  <si>
    <t>标准特大床房&lt;不退款&gt;&lt;2人入住&gt;</t>
  </si>
  <si>
    <t>Stewart/Micah,Cox/Madeline</t>
  </si>
  <si>
    <t>[坎皮纳斯]坎皮纳斯丽笙红标酒店(Radisson Red Campinas)(37202217)</t>
  </si>
  <si>
    <t>特大床一室房&lt;不退款&gt;&lt;2人入住&gt;</t>
  </si>
  <si>
    <t>Heluany/Thalita Alcantara,Pintor/Murilo Branquinho de Andrade</t>
  </si>
  <si>
    <t>[夏律第镇]夏洛茨维尔英式酒店(The English Inn of Charlottesville)(40046695)</t>
  </si>
  <si>
    <t>标准间1特大床&lt;不退款&gt;&lt;2人入住&gt;</t>
  </si>
  <si>
    <t>Ratmer/Lisa</t>
  </si>
  <si>
    <t>[塞勒姆]公园景酒店(Park View Inn)(40119617)</t>
  </si>
  <si>
    <t>Verolla/Laura</t>
  </si>
  <si>
    <t>取消</t>
  </si>
  <si>
    <t>[明尼阿波利斯]明尼阿波利斯千禧酒店(Millennium Minneapolis Hotel)(44806485)</t>
  </si>
  <si>
    <t>双人床房&lt;不退款&gt;&lt;2人入住&gt;</t>
  </si>
  <si>
    <t>Breitigam/Maggie</t>
  </si>
  <si>
    <t>退单</t>
  </si>
  <si>
    <t>[凯恩斯]凯恩斯广场酒店(Cairns Plaza Hotel)(37211238)</t>
  </si>
  <si>
    <t>客房&lt;不退款&gt;&lt;2人入住&gt;</t>
  </si>
  <si>
    <t>Johnston/Lynda</t>
  </si>
  <si>
    <t>[伊丽莎白城]伊丽莎白城旅行者汽车旅馆(Travelers Inn Elizabeth City)(40072628)</t>
  </si>
  <si>
    <t>标准间2双人床&lt;不退款&gt;&lt;2人入住&gt;</t>
  </si>
  <si>
    <t>Ellis/Bailey N</t>
  </si>
  <si>
    <t>凭名字</t>
  </si>
  <si>
    <t>[Buckland]哈茨菲尔德庄园酒店(Hartsfield Manor)(39663227)</t>
  </si>
  <si>
    <t>标准间双人床（附属厂房）&lt;不退款&gt;&lt;2人入住&gt;</t>
  </si>
  <si>
    <t>Hutchings/Yasmin</t>
  </si>
  <si>
    <t>[达拉斯]新月阁酒店(Hotel Crescent Court)(44791795)</t>
  </si>
  <si>
    <t>高级房, 1 张特大床房&lt;不退款&gt;&lt;2人入住&gt;</t>
  </si>
  <si>
    <t>Engle/Danny</t>
  </si>
  <si>
    <t>[查塔努加]查塔努加克拉丽奥酒店(Clarion Inn Chattanooga)(48411168)</t>
  </si>
  <si>
    <t>客房, 2 张大床&lt;2人入住&gt;&lt;不退款&gt;&lt;早餐&gt;</t>
  </si>
  <si>
    <t>Yang/Yifan</t>
  </si>
  <si>
    <t>[拉斯维加斯]拉斯维加斯百乐宫酒店(Bellagio Hotel &amp; Casino)(37196114)</t>
  </si>
  <si>
    <t>度假特大号床房&lt;不退款&gt;&lt;2人入住&gt;</t>
  </si>
  <si>
    <t>Chennawi/Nazih</t>
  </si>
  <si>
    <t>[基奇纳]基奇纳皇冠假日酒店 - 滑铁卢(Crowne Plaza Kitchener-Waterloo, an Ihg Hotel)(37198817)</t>
  </si>
  <si>
    <t>休闲特大床房&lt;不退款&gt;&lt;2人入住&gt;</t>
  </si>
  <si>
    <t>Dods/Sonj</t>
  </si>
  <si>
    <t>[Benito Juarez]坎昆机场伊利里亚舒适酒店(Comfort Inn Cancún Aeropuerto)(37217986)</t>
  </si>
  <si>
    <t>LOUBET MATAMOROS/RICARDO</t>
  </si>
  <si>
    <t>[布鲁克林]安静角落酒店(Quiet Corner Inn)(40034693)</t>
  </si>
  <si>
    <t>客房1张大床&lt;不退款&gt;&lt;2人入住&gt;</t>
  </si>
  <si>
    <t>Stein/Laura</t>
  </si>
  <si>
    <t>[莱萨布勒－多洛讷]英格兰酒店(Hôtel d'Angleterre)(39655912)</t>
  </si>
  <si>
    <t>双人间&lt;不退款&gt;&lt;2人入住&gt;</t>
  </si>
  <si>
    <t>Regnier/Virginie</t>
  </si>
  <si>
    <t>[塞多纳]塞多纳天空岩旅馆(Sky Rock Inn of Sedona)(37211770)</t>
  </si>
  <si>
    <t>豪华特大床房&lt;不退款&gt;&lt;2人入住&gt;</t>
  </si>
  <si>
    <t>Matejka/Andrew</t>
  </si>
  <si>
    <t>[柏斯海滩]舒适酒店 - 雷赫波夫(Comfort Inn - Rehoboth)(37203180)</t>
  </si>
  <si>
    <t>标准房, 2 张大床房&lt;早餐&gt;&lt;不退款&gt;&lt;2人入住&gt;</t>
  </si>
  <si>
    <t>Malla/Vijaynag</t>
  </si>
  <si>
    <t>[波士顿]波士顿阿尔斯通酒店(Studio Allston Hotel Boston)(44698460)</t>
  </si>
  <si>
    <t>标准房, 1 张特大床&lt;不退款&gt;&lt;2人入住&gt;</t>
  </si>
  <si>
    <t>Meng/Xianglong</t>
  </si>
  <si>
    <t>[东圣路易斯]皇后赌场酒店(Casino Queen Hotel)(39995505)</t>
  </si>
  <si>
    <t>豪华客房，带特大床和赌场景观&lt;不退款&gt;&lt;2人入住&gt;</t>
  </si>
  <si>
    <t>Bailey/Amanda Leigh</t>
  </si>
  <si>
    <t>[大西洋滩]大西洋海滩一片海洋温泉度假酒店(One Ocean Resort &amp; Spa - Atlantic Beach)(39613656)</t>
  </si>
  <si>
    <t>豪华客房1张特大床（景观）&lt;不退款&gt;&lt;2人入住&gt;</t>
  </si>
  <si>
    <t>jones/janine</t>
  </si>
  <si>
    <t>[纽约]曼哈顿中城皇冠假日酒店&amp;度假村HY36(Crowne Plaza HY36 Midtown Manhattan, an Ihg Hotel)(37196581)</t>
  </si>
  <si>
    <t>Thompson/Stephanie Ells</t>
  </si>
  <si>
    <t>[莫比尔县]市中心历史区品质酒店(Quality Inn Downtown Historic District)(37203682)</t>
  </si>
  <si>
    <t>客房(特大床)&lt;不退款&gt;&lt;2人入住&gt;</t>
  </si>
  <si>
    <t>Strand/Kathy</t>
  </si>
  <si>
    <t>[新奥尔良]新奥尔良 - 蒙特利尔酒店(Hotel Monteleone, New Orleans)(39057286)</t>
  </si>
  <si>
    <t>传统特大床房&lt;不退款&gt;&lt;2人入住&gt;</t>
  </si>
  <si>
    <t>Cohen/Jerome Boarnet,Moorhead III/Jesse Jefferson</t>
  </si>
  <si>
    <t>阶梯</t>
  </si>
  <si>
    <t>[盐湖城]美国长住酒店 - 盐湖城 - 糖果屋(Extended Stay America - Salt Lake City - Sugar House)(40097936)</t>
  </si>
  <si>
    <t>1号工作室大床&lt;不退款&gt;&lt;2人入住&gt;</t>
  </si>
  <si>
    <t>Johnson/Keven,Glassco/Genevieve</t>
  </si>
  <si>
    <t>[奥罗拉]加洛德洛矶度假村及会议中心(Gaylord Rockies Resort &amp; Convention Center)(40062541)</t>
  </si>
  <si>
    <t>客房1张特大床，带沙发床（山景）&lt;2人入住&gt;&lt;IBU黄金会员专享&gt;&lt;不退款&gt;</t>
  </si>
  <si>
    <t>Rios/Gloria Vanessa,Rios/Francisco  TC</t>
  </si>
  <si>
    <t>[布雷斯特]布雷斯特古埃斯努机场普瑞米尔经典酒店(Premiere Classe Brest Gouesnou Aeroport)(47472255)</t>
  </si>
  <si>
    <t>标准大床房&lt;不退款&gt;&lt;2人入住&gt;</t>
  </si>
  <si>
    <t>Didelot/Arthur</t>
  </si>
  <si>
    <t>[赖茨敦]莱茨敦苏格兰汽车旅馆(Scottish Inns Wrightstown)(39614708)</t>
  </si>
  <si>
    <t>客房1张大床（吸烟）&lt;不退款&gt;&lt;2人入住&gt;</t>
  </si>
  <si>
    <t>Lakata/Dale</t>
  </si>
  <si>
    <t>Confirmed on mobile app</t>
  </si>
  <si>
    <t>Zapata/Giovanni</t>
  </si>
  <si>
    <t>[辛格岛]希尔顿辛格岛海滨 - 棕榈海滩度假村(Hilton Singer Island Oceanfront/Palm Beaches Resort)(39054258)</t>
  </si>
  <si>
    <t>局部岛景两张大床房&lt;不退款&gt;&lt;2人入住&gt;</t>
  </si>
  <si>
    <t>Faxas/Alexis</t>
  </si>
  <si>
    <t>[洛思加图斯]洛斯加托斯小屋酒店(Los Gatos Lodge)(70669306)</t>
  </si>
  <si>
    <t>标准房, 1 张特大床, 花园景观&lt;2人入住&gt;&lt;不退款&gt;&lt;早餐&gt;</t>
  </si>
  <si>
    <t>Aldemita/Annabel Lee,Fernandez/Jesus Garcia</t>
  </si>
  <si>
    <t>[怀特普莱恩斯]怀特普莱恩斯中心索内斯塔酒店(Sonesta White Plains Downtown)(39056303)</t>
  </si>
  <si>
    <t>Hill/Johnny</t>
  </si>
  <si>
    <t>31853sc051826</t>
  </si>
  <si>
    <t>[Bee Cave]蜂洞奥斯汀圣淘沙集团酒店(Sonesta Bee Cave Austin)(37218008)</t>
  </si>
  <si>
    <t>Aguirre/Aurelio</t>
  </si>
  <si>
    <t>[夏洛特阿马利亚]温沃尔德帕萨奇酒店(Windward Passage Hotel)(46921703)</t>
  </si>
  <si>
    <t>Moore/Brandon rashad,Thomas/Maggie Malika</t>
  </si>
  <si>
    <t>Barnes/Greg</t>
  </si>
  <si>
    <t>[切罗基]切罗基万豪费尔菲尔德酒店(Fairfield Inn &amp; Suites Cherokee)(45826195)</t>
  </si>
  <si>
    <t>特大床客房&lt;不退款&gt;&lt;2人入住&gt;</t>
  </si>
  <si>
    <t>Spain/Timothy</t>
  </si>
  <si>
    <t>[费城]宾州兰丁希尔顿费城酒店(Hilton Philadelphia at Penn's Landing)(37209175)</t>
  </si>
  <si>
    <t>客房（1张特大床）&lt;不退款&gt;&lt;2人入住&gt;</t>
  </si>
  <si>
    <t>Efremov/Andrew</t>
  </si>
  <si>
    <t>Adams/Leo</t>
  </si>
  <si>
    <t>Antonio/Luis,Massey/Esther</t>
  </si>
  <si>
    <t>[马什菲尔德]马什菲尔德会议中心假日酒店&amp;度假村(Holiday Inn Conference Center Marshfield, an Ihg Hotel)(39057225)</t>
  </si>
  <si>
    <t>Rauworth/Barry</t>
  </si>
  <si>
    <t>[圣地亚哥]圣迭戈万豪侯爵与滨海酒店(San Diego Marriott Marquis and Marina)(39062288)</t>
  </si>
  <si>
    <t>特大床房带城景&lt;不退款&gt;&lt;2人入住&gt;</t>
  </si>
  <si>
    <t>Rodriguez/Heriberto</t>
  </si>
  <si>
    <t>Das/Archita</t>
  </si>
  <si>
    <t>[曼谷]懒散星期天青年旅舍(Lazy Sunday Hostel)(39650565)</t>
  </si>
  <si>
    <t>带房间的双人房&lt;不退款&gt;&lt;2人入住&gt;</t>
  </si>
  <si>
    <t>Sangmaneechotchuang/Bluenapas,Sangmaneechotchuang/Bluenapas</t>
  </si>
  <si>
    <t>[芝加哥]芝加哥希尔顿伦敦之家格芮精选酒店(LondonHouse Chicago, Curio Collection by Hilton)(37219063)</t>
  </si>
  <si>
    <t>LIN/SHIYIN</t>
  </si>
  <si>
    <t>[查韦斯]查韦斯赌场酒店(Hotel Casino Chaves)(44734441)</t>
  </si>
  <si>
    <t>PHAN DANG/KHOA</t>
  </si>
  <si>
    <t>[盖雷]普瑞米尔杰雷经典酒店(Premiere Classe Gueret)(39684431)</t>
  </si>
  <si>
    <t>标准三人房&lt;不退款&gt;&lt;2人入住&gt;</t>
  </si>
  <si>
    <t>Quiles/Catherine</t>
  </si>
  <si>
    <t>[科罗拉多斯普林斯]鹿角温德姆酒店(The Antlers, A Wyndham Hotel)(37231441)</t>
  </si>
  <si>
    <t>市区景特大床房（禁烟）&lt;不退款&gt;&lt;2人入住&gt;</t>
  </si>
  <si>
    <t>Cramer/Donald,Cramer/Rebecca</t>
  </si>
  <si>
    <t>[锡福德]特拉华州锡福德6号汽车旅馆(Motel 6-Seaford, De)(40106204)</t>
  </si>
  <si>
    <t>标准间2双人床（吸烟）&lt;不退款&gt;&lt;2人入住&gt;</t>
  </si>
  <si>
    <t>Thomas/Elbert</t>
  </si>
  <si>
    <t>Acknowledged</t>
  </si>
  <si>
    <t>[居銮]塞蒂亚酒店(Hotel Setia)(48377629)</t>
  </si>
  <si>
    <t>豪华家庭房&lt;不退款&gt;&lt;2人入住&gt;</t>
  </si>
  <si>
    <t>ALI/NORSHAFINA BINTI</t>
  </si>
  <si>
    <t>[亨廷顿公园]洛杉矶圣塔菲旅馆(Santa Fe Inn Los Angeles)(48436499)</t>
  </si>
  <si>
    <t>大床房&lt;不退款&gt;&lt;2人入住&gt;</t>
  </si>
  <si>
    <t>Words/Cyrus Victor</t>
  </si>
  <si>
    <t>0273ABM614</t>
  </si>
  <si>
    <t>[埃利科特城]美国长住酒店 - 哥伦比亚 - 哥伦比亚高速公路(Extended Stay America - Columbia - Columbia Parkway)(39622078)</t>
  </si>
  <si>
    <t>Darrisaw/Monique</t>
  </si>
  <si>
    <t>[帕克斯托尼亚]哈里斯堡 - 赫尔希地区品质酒店(Quality Inn Harrisburg - Hershey Area)(37229067)</t>
  </si>
  <si>
    <t>标准房, 2 张大床房&lt;2人入住&gt;&lt;不退款&gt;&lt;早餐&gt;</t>
  </si>
  <si>
    <t>Wilfert/Kate</t>
  </si>
  <si>
    <t>Gomes/Manoel Francisco</t>
  </si>
  <si>
    <t>[苏比克]白石水上乐园及沙滩酒店(Whiterock Beach Hotel + Waterpark)(44688191)</t>
  </si>
  <si>
    <t>豪华房&lt;不退款&gt;&lt;2人入住&gt;</t>
  </si>
  <si>
    <t>Pang/Juanjuan,Li/Hang</t>
  </si>
  <si>
    <t>[纽约]比克曼汤普森酒店(The Beekman, a Thompson Hotel)(37202455)</t>
  </si>
  <si>
    <t>尊贵特大床房&lt;不退款&gt;&lt;2人入住&gt;</t>
  </si>
  <si>
    <t>Capolino/John</t>
  </si>
  <si>
    <t>[隆特利]南丹佛/隆特里万豪唐普雷斯酒店(TownePlace Suites by Marriott Denver South/Lone Tree)(40617521)</t>
  </si>
  <si>
    <t>特大床一室房(带沙发床)&lt;2人入住&gt;&lt;不退款&gt;&lt;早餐&gt;</t>
  </si>
  <si>
    <t>Ruysser/Kathleen</t>
  </si>
  <si>
    <t>[圣安东尼奥]米德镇旅馆&amp;套房酒店(Mid Towne Inn &amp; Suites)(40116305)</t>
  </si>
  <si>
    <t>客房1张特大床（吸烟）&lt;不退款&gt;&lt;2人入住&gt;</t>
  </si>
  <si>
    <t>DE LOS SANTOS/ADAN</t>
  </si>
  <si>
    <t>[圣马丹代尚普]莫莱西部原生酒店(The Originals City, Hôtel Morlaix Ouest (Inter-Hotel))(40031455)</t>
  </si>
  <si>
    <t>Maisonneuve/Sylvine</t>
  </si>
  <si>
    <t>[钱德勒]凤凰城钱德勒时尚中心万豪唐普雷斯套房酒店(TownePlace Suites by Marriott Phoenix Chandler/Fashion Center)(45826193)</t>
  </si>
  <si>
    <t>特大床工作室（沙发床）&lt;不退款&gt;&lt;2人入住&gt;</t>
  </si>
  <si>
    <t>Lunn/todd</t>
  </si>
  <si>
    <t>[索利赫尔区]伯明翰国际机场宜必思快捷酒店 - 国家展览中心(Ibis Budget Birmingham International Airport – NEC)(39618352)</t>
  </si>
  <si>
    <t>Lu/Jianan</t>
  </si>
  <si>
    <t>6365VI4724</t>
  </si>
  <si>
    <t>[德希内斯·尚皮埃]普瑞米尔里昂东布隆厄科尔斯博经典酒店(Premiere Classe Lyon Est - Bron Eurexpo)(46578544)</t>
  </si>
  <si>
    <t>Djomni/chemseddine</t>
  </si>
  <si>
    <t>[帕迪尤卡]帕迪尤卡 I-24 舒适酒店(Comfort Inn Paducah I-24)(47471662)</t>
  </si>
  <si>
    <t>特大床房&lt;2人入住&gt;&lt;不退款&gt;&lt;早餐&gt;</t>
  </si>
  <si>
    <t>Laney/Craig</t>
  </si>
  <si>
    <t>[Kaw Township]堪萨斯城市中心皇冠假日酒店(Crowne Plaza Kansas City Downtown, an Ihg Hotel)(39035542)</t>
  </si>
  <si>
    <t>标准房&lt;不退款&gt;&lt;2人入住&gt;</t>
  </si>
  <si>
    <t>Guida/Kenneth</t>
  </si>
  <si>
    <t>[凤凰城]凤凰城 FOUND:RE 酒店(Foundre Phoenix)(44788910)</t>
  </si>
  <si>
    <t>Unruh/Jessie,Bay/Shelby</t>
  </si>
  <si>
    <t>[罗斯蒙特]芝加哥奥黑尔皇冠假日酒店与会议中心(Crowne Plaza Chicago O'Hare Hotel &amp; Conference Center, an Ihg Hotel)(37205724)</t>
  </si>
  <si>
    <t>Bautista/Rebeca</t>
  </si>
  <si>
    <t>[法兰克福]法兰克福莱昂纳多皇家酒店(Leonardo Royal Hotel Frankfurt)(37221195)</t>
  </si>
  <si>
    <t>舒适房&lt;不退款&gt;&lt;2人入住&gt;</t>
  </si>
  <si>
    <t>Haj-yahya/Amin,Hardt/Maya</t>
  </si>
  <si>
    <t>[内罗毕]内罗毕西兰宜必思尚品酒店(Ibis Styles - Nairobi, Westlands)(39049701)</t>
  </si>
  <si>
    <t>Lutfi/Al Shuakili</t>
  </si>
  <si>
    <t>[埃克塞特]布兰德德文酒店(The Devon Hotel)(39639518)</t>
  </si>
  <si>
    <t>标准双人间&lt;不退款&gt;&lt;2人入住&gt;</t>
  </si>
  <si>
    <t>Nash/Mariya</t>
  </si>
  <si>
    <t>RL26458960</t>
  </si>
  <si>
    <t>[Bayrakli]伊兹密尔贝拉克里希尔顿花园酒店(Hilton Garden Inn Izmir Bayrakli)(37211558)</t>
  </si>
  <si>
    <t>标准双床房&lt;不退款&gt;&lt;2人入住&gt;</t>
  </si>
  <si>
    <t>Khan/Bilal Hafeez</t>
  </si>
  <si>
    <t>[圣孔泰斯]普林米尔克拉希凯恩诺德纪念酒店(Premiere Classe Caen Nord - Mémorial)(46578550)</t>
  </si>
  <si>
    <t>双人房&lt;不退款&gt;&lt;2人入住&gt;</t>
  </si>
  <si>
    <t>Bertin/Lucie</t>
  </si>
  <si>
    <t>[阿德列尔]骑士小屋酒店(Riders Lodge Hotel)(39601395)</t>
  </si>
  <si>
    <t>高级双床房标准间&lt;不退款&gt;&lt;2人入住&gt;</t>
  </si>
  <si>
    <t>BAlDINA/TATIANA</t>
  </si>
  <si>
    <t>20210904-7360-107141609</t>
  </si>
  <si>
    <t>补单</t>
  </si>
  <si>
    <t>[拉斯维加斯]维达拉水疗度假酒店(Vdara Hotel &amp; Spa at ARIA Las Vegas)(5931900)</t>
  </si>
  <si>
    <t>一室房&lt;不退款&gt;&lt;2人入住&gt;</t>
  </si>
  <si>
    <t>LIN/BIN BIN</t>
  </si>
  <si>
    <t>，</t>
  </si>
  <si>
    <t>原单未结算，本期扣款-69.42</t>
  </si>
  <si>
    <t>本期扣款843元</t>
  </si>
  <si>
    <t>16201993713此单多收111元退回</t>
  </si>
  <si>
    <t>本期收回5元</t>
  </si>
  <si>
    <t>A210909142136410</t>
  </si>
  <si>
    <t>A210909100149481</t>
  </si>
  <si>
    <t>A2109091002562566</t>
  </si>
  <si>
    <t>A210909151037410</t>
  </si>
  <si>
    <t>USD / HKD 当前参考汇率: 7.77678</t>
  </si>
  <si>
    <t>总计： 16890.1 USD/
131350.59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</si>
  <si>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</si>
  <si>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</si>
  <si>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</si>
  <si>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</si>
  <si>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</si>
  <si>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</si>
  <si>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</si>
  <si>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</si>
  <si>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</si>
  <si>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</si>
  <si>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</si>
  <si>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</si>
  <si>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</si>
  <si>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</si>
  <si>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</si>
  <si>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</si>
  <si>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</si>
  <si>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2021-04-20</t>
  </si>
  <si>
    <t>2074359</t>
  </si>
  <si>
    <t>高山通风赌场及度假酒店</t>
  </si>
  <si>
    <t>Molyviatis Hayley,Molyviatis Hayley</t>
  </si>
  <si>
    <t>2021-09-05</t>
  </si>
  <si>
    <t>2021-09-06</t>
  </si>
  <si>
    <t>退房日周结</t>
  </si>
  <si>
    <t>1057.10</t>
  </si>
  <si>
    <t>162.00</t>
  </si>
  <si>
    <t>0</t>
  </si>
  <si>
    <t>0.00</t>
  </si>
  <si>
    <t>携程盛景国际直连</t>
  </si>
  <si>
    <t>2021-04-20 06:51:40</t>
  </si>
  <si>
    <t>否</t>
  </si>
  <si>
    <t>汇智国际旅游发展有限公司</t>
  </si>
  <si>
    <t>直连</t>
  </si>
  <si>
    <t>2021-04-28</t>
  </si>
  <si>
    <t>2088583</t>
  </si>
  <si>
    <t>凯恩斯广场酒店</t>
  </si>
  <si>
    <t>Johnston Lynda</t>
  </si>
  <si>
    <t>17.20</t>
  </si>
  <si>
    <t>17</t>
  </si>
  <si>
    <t>111</t>
  </si>
  <si>
    <t>2021-08-19 10:52:01</t>
  </si>
  <si>
    <t>2021-06-30</t>
  </si>
  <si>
    <t>2178633</t>
  </si>
  <si>
    <t>四皇后赌场酒店</t>
  </si>
  <si>
    <t>Honda Timothy</t>
  </si>
  <si>
    <t>2021-09-04</t>
  </si>
  <si>
    <t>1735.89</t>
  </si>
  <si>
    <t>268.00</t>
  </si>
  <si>
    <t>2021-06-30 16:00:43</t>
  </si>
  <si>
    <t>2021-07-12</t>
  </si>
  <si>
    <t>2194283</t>
  </si>
  <si>
    <t>Candlewood Suites Louisville North</t>
  </si>
  <si>
    <t>Janos Beth Janos</t>
  </si>
  <si>
    <t>947.86</t>
  </si>
  <si>
    <t>146.00</t>
  </si>
  <si>
    <t>2021-07-12 21:15:48</t>
  </si>
  <si>
    <t>2021-07-22</t>
  </si>
  <si>
    <t>2204788</t>
  </si>
  <si>
    <t>圣迭戈伊利斯酒店</t>
  </si>
  <si>
    <t>Caracter Nathan</t>
  </si>
  <si>
    <t>2021-07-22 05:05:34</t>
  </si>
  <si>
    <t>2021-07-29</t>
  </si>
  <si>
    <t>2212334</t>
  </si>
  <si>
    <t>纳什维尔市中心 - 体育场克拉丽奥酒店</t>
  </si>
  <si>
    <t>Ramos Bernardina</t>
  </si>
  <si>
    <t>2810.29</t>
  </si>
  <si>
    <t>432.00</t>
  </si>
  <si>
    <t>2021-07-29 05:10:19</t>
  </si>
  <si>
    <t>2021-07-30</t>
  </si>
  <si>
    <t>2213771</t>
  </si>
  <si>
    <t>费尔蒙米拉马尔酒店&amp;单层小屋</t>
  </si>
  <si>
    <t>Wang Anyi</t>
  </si>
  <si>
    <t>2021-09-03</t>
  </si>
  <si>
    <t>10192.14</t>
  </si>
  <si>
    <t>1575.00</t>
  </si>
  <si>
    <t>157.50</t>
  </si>
  <si>
    <t>-1417</t>
  </si>
  <si>
    <t>-9172</t>
  </si>
  <si>
    <t>2021-07-30 21:42:35</t>
  </si>
  <si>
    <t>2021-08-02</t>
  </si>
  <si>
    <t>2215575</t>
  </si>
  <si>
    <t>威廉斯堡傲途格精选小屋酒店</t>
  </si>
  <si>
    <t>Crawshaw Michael Colin</t>
  </si>
  <si>
    <t>1794.18</t>
  </si>
  <si>
    <t>277.00</t>
  </si>
  <si>
    <t>2021-08-02 07:14:48</t>
  </si>
  <si>
    <t>2021-08-06</t>
  </si>
  <si>
    <t>2218320</t>
  </si>
  <si>
    <t>波托马克米尔斯伍德布里奇万怡酒店</t>
  </si>
  <si>
    <t>Hatcher Paulette</t>
  </si>
  <si>
    <t>1592.90</t>
  </si>
  <si>
    <t>246.00</t>
  </si>
  <si>
    <t>2021-08-06 19:30:38</t>
  </si>
  <si>
    <t>2021-08-09</t>
  </si>
  <si>
    <t>2219607</t>
  </si>
  <si>
    <t>迈阿密海滩枫丹白露酒店</t>
  </si>
  <si>
    <t>Berger Lashawn,Berry DeVon</t>
  </si>
  <si>
    <t>7328.28</t>
  </si>
  <si>
    <t>1128.00</t>
  </si>
  <si>
    <t>2021-08-09 07:13:23</t>
  </si>
  <si>
    <t>2219976</t>
  </si>
  <si>
    <t>Olsson Richard</t>
  </si>
  <si>
    <t>9004.43</t>
  </si>
  <si>
    <t>1386.00</t>
  </si>
  <si>
    <t>2021-08-09 20:38:57</t>
  </si>
  <si>
    <t>2021-08-10</t>
  </si>
  <si>
    <t>2220651</t>
  </si>
  <si>
    <t>巴西利亚阿尔沃拉达皇家郁金香酒店</t>
  </si>
  <si>
    <t>Dafico Bernardes Marina Nahas,de Carvalho Caldas Pedro Paulo</t>
  </si>
  <si>
    <t>1053.03</t>
  </si>
  <si>
    <t>2021-08-10 22:35:50</t>
  </si>
  <si>
    <t>2021-08-11</t>
  </si>
  <si>
    <t>2220741</t>
  </si>
  <si>
    <t>阿什沃思海边酒店</t>
  </si>
  <si>
    <t>Parenteau Pamela</t>
  </si>
  <si>
    <t>1768.05</t>
  </si>
  <si>
    <t>272.00</t>
  </si>
  <si>
    <t>2021-08-11 04:03:14</t>
  </si>
  <si>
    <t>2220911</t>
  </si>
  <si>
    <t>pachica stephen</t>
  </si>
  <si>
    <t>2574.08</t>
  </si>
  <si>
    <t>396.00</t>
  </si>
  <si>
    <t>2021-08-11 13:00:15</t>
  </si>
  <si>
    <t>2021-08-14</t>
  </si>
  <si>
    <t>2223312</t>
  </si>
  <si>
    <t>格罗马达华沙中心酒店</t>
  </si>
  <si>
    <t>Park Noah</t>
  </si>
  <si>
    <t>2739.16</t>
  </si>
  <si>
    <t>421.98</t>
  </si>
  <si>
    <t>2021-08-14 05:52:58</t>
  </si>
  <si>
    <t>2021-08-16</t>
  </si>
  <si>
    <t>2225384</t>
  </si>
  <si>
    <t>黑鹰酒店 - 签名收藏集团</t>
  </si>
  <si>
    <t>Stewart Micah,Cox Madeline</t>
  </si>
  <si>
    <t>954.21</t>
  </si>
  <si>
    <t>147.00</t>
  </si>
  <si>
    <t>2021-08-16 23:12:00</t>
  </si>
  <si>
    <t>2021-08-17</t>
  </si>
  <si>
    <t>2225550</t>
  </si>
  <si>
    <t>坎皮納斯麗笙紅標酒店</t>
  </si>
  <si>
    <t>Heluany Thalita Alcantara,Pintor Murilo Branquinho de Andrade</t>
  </si>
  <si>
    <t>532.07</t>
  </si>
  <si>
    <t>82.00</t>
  </si>
  <si>
    <t>2021-08-17 10:25:59</t>
  </si>
  <si>
    <t>2021-08-18</t>
  </si>
  <si>
    <t>2226788</t>
  </si>
  <si>
    <t>夏洛茨维尔英式酒店</t>
  </si>
  <si>
    <t>Ratmer Lisa</t>
  </si>
  <si>
    <t>676.02</t>
  </si>
  <si>
    <t>104.00</t>
  </si>
  <si>
    <t>2021-08-18 22:01:10</t>
  </si>
  <si>
    <t>2021-08-19</t>
  </si>
  <si>
    <t>2226977</t>
  </si>
  <si>
    <t>明尼阿波利斯千禧酒店</t>
  </si>
  <si>
    <t>Breitigam Maggie</t>
  </si>
  <si>
    <t>2007.94</t>
  </si>
  <si>
    <t>309.00</t>
  </si>
  <si>
    <t>2021-08-19 08:08:42</t>
  </si>
  <si>
    <t>2021-08-22</t>
  </si>
  <si>
    <t>2229392</t>
  </si>
  <si>
    <t>旅行者酒店</t>
  </si>
  <si>
    <t>Ellis Bailey N</t>
  </si>
  <si>
    <t>2645.01</t>
  </si>
  <si>
    <t>406.00</t>
  </si>
  <si>
    <t>2021-08-22 04:36:03</t>
  </si>
  <si>
    <t>2021-08-23</t>
  </si>
  <si>
    <t>2230094</t>
  </si>
  <si>
    <t>哈特斯菲爾德莊園飯店</t>
  </si>
  <si>
    <t>Hutchings Yasmin</t>
  </si>
  <si>
    <t>736.17</t>
  </si>
  <si>
    <t>113.00</t>
  </si>
  <si>
    <t>2021-08-23 02:22:06</t>
  </si>
  <si>
    <t>2230113</t>
  </si>
  <si>
    <t>新月阁酒店</t>
  </si>
  <si>
    <t>Engle Danny</t>
  </si>
  <si>
    <t>4781.86</t>
  </si>
  <si>
    <t>734.00</t>
  </si>
  <si>
    <t>2021-08-23 04:09:29</t>
  </si>
  <si>
    <t>2021-08-24</t>
  </si>
  <si>
    <t>2231766</t>
  </si>
  <si>
    <t>CLARION INN CHATTANOOGA</t>
  </si>
  <si>
    <t>Yang Yifan</t>
  </si>
  <si>
    <t>474.30</t>
  </si>
  <si>
    <t>73.00</t>
  </si>
  <si>
    <t>2021-08-24 19:37:21</t>
  </si>
  <si>
    <t>2021-08-26</t>
  </si>
  <si>
    <t>2233335</t>
  </si>
  <si>
    <t>贝拉吉奥度假村</t>
  </si>
  <si>
    <t>Chennawi Nazih</t>
  </si>
  <si>
    <t>2021-09-02</t>
  </si>
  <si>
    <t>6516.16</t>
  </si>
  <si>
    <t>1004.00</t>
  </si>
  <si>
    <t>2021-08-26 11:03:16</t>
  </si>
  <si>
    <t>2234135</t>
  </si>
  <si>
    <t>基奇纳皇冠假日酒店 - 滑铁卢</t>
  </si>
  <si>
    <t>Dods Sonj</t>
  </si>
  <si>
    <t>616.57</t>
  </si>
  <si>
    <t>95.00</t>
  </si>
  <si>
    <t>2021-08-26 23:08:31</t>
  </si>
  <si>
    <t>2021-08-27</t>
  </si>
  <si>
    <t>2234261</t>
  </si>
  <si>
    <t>坎昆机场伊利里亚舒适酒店</t>
  </si>
  <si>
    <t>LOUBET MATAMOROS RICARDO</t>
  </si>
  <si>
    <t>318.31</t>
  </si>
  <si>
    <t>49.00</t>
  </si>
  <si>
    <t>2021-08-27 02:32:08</t>
  </si>
  <si>
    <t>2234296</t>
  </si>
  <si>
    <t>安静角落旅馆</t>
  </si>
  <si>
    <t>Stein Laura</t>
  </si>
  <si>
    <t>773.05</t>
  </si>
  <si>
    <t>119.00</t>
  </si>
  <si>
    <t>2021-08-27 05:37:02</t>
  </si>
  <si>
    <t>2234300</t>
  </si>
  <si>
    <t>安格特瑞酒店</t>
  </si>
  <si>
    <t>Regnier Virginie</t>
  </si>
  <si>
    <t>1455.15</t>
  </si>
  <si>
    <t>224.00</t>
  </si>
  <si>
    <t>2021-08-27 06:08:08</t>
  </si>
  <si>
    <t>2234479</t>
  </si>
  <si>
    <t>塞多纳天空岩旅馆</t>
  </si>
  <si>
    <t>Matejka Andrew</t>
  </si>
  <si>
    <t>2773.88</t>
  </si>
  <si>
    <t>427.00</t>
  </si>
  <si>
    <t>2021-08-27 11:42:08</t>
  </si>
  <si>
    <t>2021-08-28</t>
  </si>
  <si>
    <t>2235179</t>
  </si>
  <si>
    <t>舒适酒店 - 雷赫波夫</t>
  </si>
  <si>
    <t>Malla Vijaynag</t>
  </si>
  <si>
    <t>3767.80</t>
  </si>
  <si>
    <t>580.00</t>
  </si>
  <si>
    <t>2021-08-28 01:17:25</t>
  </si>
  <si>
    <t>2021-08-29</t>
  </si>
  <si>
    <t>2236225</t>
  </si>
  <si>
    <t>皇后赌场酒店</t>
  </si>
  <si>
    <t>Bailey Amanda Leigh</t>
  </si>
  <si>
    <t>557.81</t>
  </si>
  <si>
    <t>86.00</t>
  </si>
  <si>
    <t>2021-08-29 10:49:26</t>
  </si>
  <si>
    <t>2021-08-30</t>
  </si>
  <si>
    <t>2236911</t>
  </si>
  <si>
    <t>同一海洋温泉度假酒店</t>
  </si>
  <si>
    <t>jones janine</t>
  </si>
  <si>
    <t>1485.34</t>
  </si>
  <si>
    <t>229.00</t>
  </si>
  <si>
    <t>2021-08-30 07:20:48</t>
  </si>
  <si>
    <t>2236914</t>
  </si>
  <si>
    <t>曼哈顿中城皇冠假日酒店&amp;度假村HY36</t>
  </si>
  <si>
    <t>Thompson Stephanie Ells</t>
  </si>
  <si>
    <t>2568.54</t>
  </si>
  <si>
    <t>2021-08-30 07:10:09</t>
  </si>
  <si>
    <t>2236922</t>
  </si>
  <si>
    <t>市中心历史区品质酒店</t>
  </si>
  <si>
    <t>Strand Kathy</t>
  </si>
  <si>
    <t>564.30</t>
  </si>
  <si>
    <t>87.00</t>
  </si>
  <si>
    <t>2021-08-30 08:02:37</t>
  </si>
  <si>
    <t>2021-08-31</t>
  </si>
  <si>
    <t>2237955</t>
  </si>
  <si>
    <t>盐湖城糖房家园旅馆</t>
  </si>
  <si>
    <t>Johnson Keven,Glassco Genevieve</t>
  </si>
  <si>
    <t>1490.68</t>
  </si>
  <si>
    <t>230.00</t>
  </si>
  <si>
    <t>2021-08-31 08:12:33</t>
  </si>
  <si>
    <t>2238149</t>
  </si>
  <si>
    <t>加洛德洛矶度假村及会议中心</t>
  </si>
  <si>
    <t>Rios Gloria Vanessa,Rios Francisco  TC</t>
  </si>
  <si>
    <t>2216.57</t>
  </si>
  <si>
    <t>342.00</t>
  </si>
  <si>
    <t>2021-08-31 13:03:03</t>
  </si>
  <si>
    <t>2238166</t>
  </si>
  <si>
    <t>布雷斯特古埃斯努机场普瑞米尔经典酒店</t>
  </si>
  <si>
    <t>Didelot Arthur</t>
  </si>
  <si>
    <t>317.58</t>
  </si>
  <si>
    <t>2021-08-31 13:25:07</t>
  </si>
  <si>
    <t>2238678</t>
  </si>
  <si>
    <t>苏格兰酒店</t>
  </si>
  <si>
    <t>Lakata Dale</t>
  </si>
  <si>
    <t>453.68</t>
  </si>
  <si>
    <t>70.00</t>
  </si>
  <si>
    <t>2021-08-31 21:37:30</t>
  </si>
  <si>
    <t>2238742</t>
  </si>
  <si>
    <t>波士顿阿尔斯通酒店</t>
  </si>
  <si>
    <t>Zapata Giovanni</t>
  </si>
  <si>
    <t>900.89</t>
  </si>
  <si>
    <t>139.00</t>
  </si>
  <si>
    <t>2021-08-31 22:46:38</t>
  </si>
  <si>
    <t>2021-09-01</t>
  </si>
  <si>
    <t>2238862</t>
  </si>
  <si>
    <t>洛斯加托斯小屋酒店</t>
  </si>
  <si>
    <t>Aldemita Annabel Lee,Fernandez Jesus Garcia</t>
  </si>
  <si>
    <t>938.61</t>
  </si>
  <si>
    <t>145.00</t>
  </si>
  <si>
    <t>2021-09-01 04:41:34</t>
  </si>
  <si>
    <t>2238863</t>
  </si>
  <si>
    <t>希尔顿辛格岛海滨度假酒店</t>
  </si>
  <si>
    <t>Faxas Alexis</t>
  </si>
  <si>
    <t>3560.26</t>
  </si>
  <si>
    <t>550.00</t>
  </si>
  <si>
    <t>2021-09-01 04:33:41</t>
  </si>
  <si>
    <t>2239165</t>
  </si>
  <si>
    <t>怀特普莱恩斯中心索内斯塔酒店</t>
  </si>
  <si>
    <t>Hill Johnny</t>
  </si>
  <si>
    <t>2110.26</t>
  </si>
  <si>
    <t>326.00</t>
  </si>
  <si>
    <t>2021-09-01 12:08:58</t>
  </si>
  <si>
    <t>2239736</t>
  </si>
  <si>
    <t>Sonesta Bee Cave Austin</t>
  </si>
  <si>
    <t>Aguirre Aurelio</t>
  </si>
  <si>
    <t>1547.09</t>
  </si>
  <si>
    <t>239.00</t>
  </si>
  <si>
    <t>2021-09-01 19:21:33</t>
  </si>
  <si>
    <t>2240127</t>
  </si>
  <si>
    <t>温沃尔德帕萨奇酒店</t>
  </si>
  <si>
    <t>Moore Brandon rashad,Thomas Maggie Malika</t>
  </si>
  <si>
    <t>3534.91</t>
  </si>
  <si>
    <t>546.00</t>
  </si>
  <si>
    <t>2021-09-02 03:58:40</t>
  </si>
  <si>
    <t>2240140</t>
  </si>
  <si>
    <t>Barnes Greg</t>
  </si>
  <si>
    <t>951.71</t>
  </si>
  <si>
    <t>2021-09-02 04:57:09</t>
  </si>
  <si>
    <t>2240147</t>
  </si>
  <si>
    <t>切罗基万豪费尔菲尔德酒店</t>
  </si>
  <si>
    <t>Spain Timothy</t>
  </si>
  <si>
    <t>1126.51</t>
  </si>
  <si>
    <t>174.00</t>
  </si>
  <si>
    <t>2021-09-02 05:41:59</t>
  </si>
  <si>
    <t>2240269</t>
  </si>
  <si>
    <t>宾州兰丁希尔顿费城酒店</t>
  </si>
  <si>
    <t>Efremov Andrew</t>
  </si>
  <si>
    <t>1120.04</t>
  </si>
  <si>
    <t>173.00</t>
  </si>
  <si>
    <t>2021-09-02 09:49:07</t>
  </si>
  <si>
    <t>2240375</t>
  </si>
  <si>
    <t>Adams Leo</t>
  </si>
  <si>
    <t>2021-09-02 11:24:28</t>
  </si>
  <si>
    <t>2241282</t>
  </si>
  <si>
    <t>Antonio Luis,Massey Esther</t>
  </si>
  <si>
    <t>615.05</t>
  </si>
  <si>
    <t>2021-09-02 23:41:30</t>
  </si>
  <si>
    <t>2241394</t>
  </si>
  <si>
    <t>Holiday Inn Conference Ctr Marshfield</t>
  </si>
  <si>
    <t>Rauworth Barry</t>
  </si>
  <si>
    <t>498.21</t>
  </si>
  <si>
    <t>77.00</t>
  </si>
  <si>
    <t>2021-09-03 03:28:49</t>
  </si>
  <si>
    <t>2241408</t>
  </si>
  <si>
    <t>圣迭戈万豪侯爵与滨海酒店</t>
  </si>
  <si>
    <t>Rodriguez Heriberto</t>
  </si>
  <si>
    <t>4134.46</t>
  </si>
  <si>
    <t>639.00</t>
  </si>
  <si>
    <t>2021-09-03 04:48:53</t>
  </si>
  <si>
    <t>2241412</t>
  </si>
  <si>
    <t>Das Archita</t>
  </si>
  <si>
    <t>899.36</t>
  </si>
  <si>
    <t>2021-09-03 05:09:02</t>
  </si>
  <si>
    <t>2241419</t>
  </si>
  <si>
    <t>懒散星期天青年旅舍</t>
  </si>
  <si>
    <t>Sangmaneechotchuang Bluenapas,Sangmaneechotchuang Bluenapas</t>
  </si>
  <si>
    <t>148.81</t>
  </si>
  <si>
    <t>23.00</t>
  </si>
  <si>
    <t>2021-09-03 05:44:33</t>
  </si>
  <si>
    <t>2241486</t>
  </si>
  <si>
    <t>芝加哥希尔顿伦敦之家格芮精选酒店</t>
  </si>
  <si>
    <t>LIN SHIYIN</t>
  </si>
  <si>
    <t>1248.75</t>
  </si>
  <si>
    <t>193.00</t>
  </si>
  <si>
    <t>2021-09-03 08:50:48</t>
  </si>
  <si>
    <t>2242231</t>
  </si>
  <si>
    <t>查韦斯赌场酒店</t>
  </si>
  <si>
    <t>PHAN DANG KHOA</t>
  </si>
  <si>
    <t>634.08</t>
  </si>
  <si>
    <t>98.00</t>
  </si>
  <si>
    <t>2021-09-03 20:11:38</t>
  </si>
  <si>
    <t>2242468</t>
  </si>
  <si>
    <t>盖雷普瑞米尔经典酒店</t>
  </si>
  <si>
    <t>Quiles Catherine</t>
  </si>
  <si>
    <t>349.39</t>
  </si>
  <si>
    <t>54.00</t>
  </si>
  <si>
    <t>2021-09-03 23:35:55</t>
  </si>
  <si>
    <t>2242575</t>
  </si>
  <si>
    <t>鹿角温德姆酒店</t>
  </si>
  <si>
    <t>Cramer Donald,Cramer Rebecca</t>
  </si>
  <si>
    <t>1300.51</t>
  </si>
  <si>
    <t>201.00</t>
  </si>
  <si>
    <t>2021-09-04 04:12:48</t>
  </si>
  <si>
    <t>2242859</t>
  </si>
  <si>
    <t>锡福德品质酒店</t>
  </si>
  <si>
    <t>Thomas Elbert</t>
  </si>
  <si>
    <t>2021-09-04 12:41:12</t>
  </si>
  <si>
    <t>2242990</t>
  </si>
  <si>
    <t>丹佛市西联邦中心万豪费尔菲尔德套房酒店</t>
  </si>
  <si>
    <t>Willits Ryan</t>
  </si>
  <si>
    <t>834.66</t>
  </si>
  <si>
    <t>129.00</t>
  </si>
  <si>
    <t>2021-09-04 14:29:05</t>
  </si>
  <si>
    <t>2243051</t>
  </si>
  <si>
    <t>Hotel Setia</t>
  </si>
  <si>
    <t>ALI NORSHAFINA BINTI</t>
  </si>
  <si>
    <t>414.09</t>
  </si>
  <si>
    <t>64.00</t>
  </si>
  <si>
    <t>2021-09-04 15:38:49</t>
  </si>
  <si>
    <t>2243102</t>
  </si>
  <si>
    <t>罗德威旅馆（靠近洛杉矶娱乐中心）</t>
  </si>
  <si>
    <t>Words Cyrus Victor</t>
  </si>
  <si>
    <t>1255.22</t>
  </si>
  <si>
    <t>194.00</t>
  </si>
  <si>
    <t>2021-09-04 16:46:17</t>
  </si>
  <si>
    <t>2243396</t>
  </si>
  <si>
    <t>哥伦比亚帕克韦美国长住酒店</t>
  </si>
  <si>
    <t>Darrisaw Monique</t>
  </si>
  <si>
    <t>1973.41</t>
  </si>
  <si>
    <t>305.00</t>
  </si>
  <si>
    <t>2021-09-04 21:02:59</t>
  </si>
  <si>
    <t>2243593</t>
  </si>
  <si>
    <t>哈里斯堡 - 赫尔希地区品质酒店</t>
  </si>
  <si>
    <t>Wilfert Kate</t>
  </si>
  <si>
    <t>653.49</t>
  </si>
  <si>
    <t>101.00</t>
  </si>
  <si>
    <t>2021-09-05 00:39:33</t>
  </si>
  <si>
    <t>2243607</t>
  </si>
  <si>
    <t>Gomes Manoel Francisco</t>
  </si>
  <si>
    <t>271.75</t>
  </si>
  <si>
    <t>42.00</t>
  </si>
  <si>
    <t>2021-09-05 00:52:28</t>
  </si>
  <si>
    <t>2243608</t>
  </si>
  <si>
    <t>白石水上乐园及沙滩酒店</t>
  </si>
  <si>
    <t>Pang Juanjuan,Li Hang</t>
  </si>
  <si>
    <t>931.71</t>
  </si>
  <si>
    <t>144.00</t>
  </si>
  <si>
    <t>2021-09-05 00:52:42</t>
  </si>
  <si>
    <t>2243616</t>
  </si>
  <si>
    <t xml:space="preserve">比克曼汤普森酒店 </t>
  </si>
  <si>
    <t>Capolino John</t>
  </si>
  <si>
    <t>2872.77</t>
  </si>
  <si>
    <t>444.00</t>
  </si>
  <si>
    <t>2021-09-05 01:17:06</t>
  </si>
  <si>
    <t>2243637</t>
  </si>
  <si>
    <t>南丹佛/隆特里万豪唐普雷斯酒店</t>
  </si>
  <si>
    <t>Ruysser Kathleen</t>
  </si>
  <si>
    <t>847.60</t>
  </si>
  <si>
    <t>131.00</t>
  </si>
  <si>
    <t>2021-09-05 02:46:35</t>
  </si>
  <si>
    <t>2243639</t>
  </si>
  <si>
    <t>西莫尔莱原创酒店（前国际酒店）</t>
  </si>
  <si>
    <t>Maisonneuve Sylvine</t>
  </si>
  <si>
    <t>407.62</t>
  </si>
  <si>
    <t>63.00</t>
  </si>
  <si>
    <t>2021-09-05 02:54:47</t>
  </si>
  <si>
    <t>2243702</t>
  </si>
  <si>
    <t>凤凰城钱德勒时尚中心万豪唐普雷斯套房酒店</t>
  </si>
  <si>
    <t>Lunn todd</t>
  </si>
  <si>
    <t>601.73</t>
  </si>
  <si>
    <t>93.00</t>
  </si>
  <si>
    <t>2021-09-05 08:09:49</t>
  </si>
  <si>
    <t>2243714</t>
  </si>
  <si>
    <t>伯明翰国际机场宜必思快捷酒店 - 国家展览中心</t>
  </si>
  <si>
    <t>Lu Jianan</t>
  </si>
  <si>
    <t>478.79</t>
  </si>
  <si>
    <t>74.00</t>
  </si>
  <si>
    <t>2021-09-05 09:01:22</t>
  </si>
  <si>
    <t>2243722</t>
  </si>
  <si>
    <t>普瑞米尔里昂东布隆厄科尔斯博经典酒店</t>
  </si>
  <si>
    <t>Djomni chemseddine</t>
  </si>
  <si>
    <t>368.80</t>
  </si>
  <si>
    <t>57.00</t>
  </si>
  <si>
    <t>2021-09-05 09:08:11</t>
  </si>
  <si>
    <t>2243739</t>
  </si>
  <si>
    <t>帕迪尤卡舒适酒店</t>
  </si>
  <si>
    <t>Laney Craig</t>
  </si>
  <si>
    <t>582.32</t>
  </si>
  <si>
    <t>90.00</t>
  </si>
  <si>
    <t>2021-09-05 09:26:59</t>
  </si>
  <si>
    <t>2243754</t>
  </si>
  <si>
    <t>堪萨斯城市中心皇冠假日酒店</t>
  </si>
  <si>
    <t>Guida Kenneth</t>
  </si>
  <si>
    <t>795.83</t>
  </si>
  <si>
    <t>123.00</t>
  </si>
  <si>
    <t>2021-09-05 09:58:41</t>
  </si>
  <si>
    <t>2243759</t>
  </si>
  <si>
    <t>凤凰城 FOUND:RE 酒店</t>
  </si>
  <si>
    <t>Unruh Jessie,Bay Shelby</t>
  </si>
  <si>
    <t>802.30</t>
  </si>
  <si>
    <t>124.00</t>
  </si>
  <si>
    <t>2021-09-05 10:04:02</t>
  </si>
  <si>
    <t>2243855</t>
  </si>
  <si>
    <t xml:space="preserve">芝加哥奥黑尔皇冠假日酒店与会议中心 </t>
  </si>
  <si>
    <t>Bautista Rebeca</t>
  </si>
  <si>
    <t>718.19</t>
  </si>
  <si>
    <t>111.00</t>
  </si>
  <si>
    <t>2021-09-05 11:41:15</t>
  </si>
  <si>
    <t>2244283</t>
  </si>
  <si>
    <t>法兰克福莱昂纳多皇家酒店</t>
  </si>
  <si>
    <t>Haj-yahya Amin,Hardt Maya</t>
  </si>
  <si>
    <t>310.57</t>
  </si>
  <si>
    <t>48.00</t>
  </si>
  <si>
    <t>2021-09-05 18:38:30</t>
  </si>
  <si>
    <t>2244408</t>
  </si>
  <si>
    <t>内罗毕韦斯特兰图恩酒店</t>
  </si>
  <si>
    <t>Lutfi Al Shuakili</t>
  </si>
  <si>
    <t>278.22</t>
  </si>
  <si>
    <t>43.00</t>
  </si>
  <si>
    <t>2021-09-05 20:23:25</t>
  </si>
  <si>
    <t>2244467</t>
  </si>
  <si>
    <t>德文酒店</t>
  </si>
  <si>
    <t>Nash Mariya</t>
  </si>
  <si>
    <t>808.78</t>
  </si>
  <si>
    <t>125.00</t>
  </si>
  <si>
    <t>2021-09-05 21:41:25</t>
  </si>
  <si>
    <t>2244515</t>
  </si>
  <si>
    <t>伊兹密尔贝拉克里希尔顿花园酒店</t>
  </si>
  <si>
    <t>Khan Bilal Hafeez</t>
  </si>
  <si>
    <t>297.63</t>
  </si>
  <si>
    <t>46.00</t>
  </si>
  <si>
    <t>2021-09-05 22:27:26</t>
  </si>
  <si>
    <t>2244528</t>
  </si>
  <si>
    <t>北钟楼卡昂纪念馆 - 桑特竞赛酒店</t>
  </si>
  <si>
    <t>Bertin Lucie</t>
  </si>
  <si>
    <t>329.98</t>
  </si>
  <si>
    <t>51.00</t>
  </si>
  <si>
    <t>2021-09-05 22:44:21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</si>
</sst>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15965982692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44443</v>
      </c>
      <c r="G2" s="5">
        <v>44445</v>
      </c>
      <c r="H2" s="4">
        <v>1</v>
      </c>
      <c r="I2" s="4">
        <v>2</v>
      </c>
      <c r="J2" s="4">
        <v>2</v>
      </c>
      <c r="K2" s="4" t="s">
        <v>29</v>
      </c>
      <c r="L2" s="4">
        <v>432</v>
      </c>
      <c r="M2" s="4">
        <v>432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44448</v>
      </c>
      <c r="T2" s="4" t="s">
        <v>33</v>
      </c>
      <c r="U2" s="4">
        <v>432</v>
      </c>
      <c r="V2" s="4">
        <v>0</v>
      </c>
      <c r="W2" s="4">
        <v>0</v>
      </c>
      <c r="X2" s="4">
        <v>2212334</v>
      </c>
      <c r="Y2" s="4">
        <v>769905432</v>
      </c>
    </row>
    <row r="3" s="4" customFormat="1" spans="1:24">
      <c r="A3" s="4">
        <v>15978765148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44445</v>
      </c>
      <c r="H3" s="4">
        <v>1</v>
      </c>
      <c r="I3" s="4">
        <v>3</v>
      </c>
      <c r="J3" s="4">
        <v>3</v>
      </c>
      <c r="K3" s="4" t="s">
        <v>29</v>
      </c>
      <c r="L3" s="4">
        <v>1575</v>
      </c>
      <c r="M3" s="4">
        <v>1575</v>
      </c>
      <c r="N3" s="4" t="s">
        <v>36</v>
      </c>
      <c r="O3" s="4" t="s">
        <v>31</v>
      </c>
      <c r="P3" s="4" t="s">
        <v>32</v>
      </c>
      <c r="Q3" s="4">
        <v>0</v>
      </c>
      <c r="R3" s="6">
        <v>44407</v>
      </c>
      <c r="S3" s="5">
        <v>44448</v>
      </c>
      <c r="T3" s="4" t="s">
        <v>33</v>
      </c>
      <c r="U3" s="4">
        <v>1575</v>
      </c>
      <c r="V3" s="4">
        <v>0</v>
      </c>
      <c r="W3" s="4">
        <v>0</v>
      </c>
      <c r="X3" s="4">
        <v>2213771</v>
      </c>
    </row>
    <row r="4" s="4" customFormat="1" spans="1:24">
      <c r="A4" s="4">
        <v>15996325286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44444</v>
      </c>
      <c r="G4" s="5">
        <v>44445</v>
      </c>
      <c r="H4" s="4">
        <v>1</v>
      </c>
      <c r="I4" s="4">
        <v>1</v>
      </c>
      <c r="J4" s="4">
        <v>1</v>
      </c>
      <c r="K4" s="4" t="s">
        <v>29</v>
      </c>
      <c r="L4" s="4">
        <v>277</v>
      </c>
      <c r="M4" s="4">
        <v>277</v>
      </c>
      <c r="N4" s="4" t="s">
        <v>39</v>
      </c>
      <c r="O4" s="4" t="s">
        <v>31</v>
      </c>
      <c r="P4" s="4" t="s">
        <v>32</v>
      </c>
      <c r="Q4" s="4">
        <v>0</v>
      </c>
      <c r="R4" s="6">
        <v>44410</v>
      </c>
      <c r="S4" s="5">
        <v>44448</v>
      </c>
      <c r="T4" s="4" t="s">
        <v>33</v>
      </c>
      <c r="U4" s="4">
        <v>277</v>
      </c>
      <c r="V4" s="4">
        <v>0</v>
      </c>
      <c r="W4" s="4">
        <v>0</v>
      </c>
      <c r="X4" s="4">
        <v>2215575</v>
      </c>
    </row>
    <row r="5" s="4" customFormat="1" spans="1:23">
      <c r="A5" s="4">
        <v>16026287576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44443</v>
      </c>
      <c r="G5" s="5">
        <v>44445</v>
      </c>
      <c r="H5" s="4">
        <v>1</v>
      </c>
      <c r="I5" s="4">
        <v>2</v>
      </c>
      <c r="J5" s="4">
        <v>2</v>
      </c>
      <c r="K5" s="4" t="s">
        <v>29</v>
      </c>
      <c r="L5" s="4">
        <v>246</v>
      </c>
      <c r="M5" s="4">
        <v>246</v>
      </c>
      <c r="N5" s="4" t="s">
        <v>42</v>
      </c>
      <c r="O5" s="4" t="s">
        <v>31</v>
      </c>
      <c r="P5" s="4" t="s">
        <v>32</v>
      </c>
      <c r="Q5" s="4">
        <v>0</v>
      </c>
      <c r="R5" s="6">
        <v>44414</v>
      </c>
      <c r="S5" s="5">
        <v>44448</v>
      </c>
      <c r="T5" s="4" t="s">
        <v>33</v>
      </c>
      <c r="U5" s="4">
        <v>246</v>
      </c>
      <c r="V5" s="4">
        <v>0</v>
      </c>
      <c r="W5" s="4">
        <v>0</v>
      </c>
    </row>
    <row r="6" s="4" customFormat="1" spans="1:24">
      <c r="A6" s="4">
        <v>16038458907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44442</v>
      </c>
      <c r="G6" s="5">
        <v>44445</v>
      </c>
      <c r="H6" s="4">
        <v>1</v>
      </c>
      <c r="I6" s="4">
        <v>3</v>
      </c>
      <c r="J6" s="4">
        <v>3</v>
      </c>
      <c r="K6" s="4" t="s">
        <v>29</v>
      </c>
      <c r="L6" s="4">
        <v>1128</v>
      </c>
      <c r="M6" s="4">
        <v>1128</v>
      </c>
      <c r="N6" s="4" t="s">
        <v>45</v>
      </c>
      <c r="O6" s="4" t="s">
        <v>31</v>
      </c>
      <c r="P6" s="4" t="s">
        <v>32</v>
      </c>
      <c r="Q6" s="4">
        <v>0</v>
      </c>
      <c r="R6" s="6">
        <v>44417</v>
      </c>
      <c r="S6" s="5">
        <v>44448</v>
      </c>
      <c r="T6" s="4" t="s">
        <v>33</v>
      </c>
      <c r="U6" s="4">
        <v>1128</v>
      </c>
      <c r="V6" s="4">
        <v>0</v>
      </c>
      <c r="W6" s="4">
        <v>0</v>
      </c>
      <c r="X6" s="4">
        <v>2219607</v>
      </c>
    </row>
    <row r="7" s="4" customFormat="1" spans="1:24">
      <c r="A7" s="4">
        <v>16040782464</v>
      </c>
      <c r="B7" s="4" t="s">
        <v>25</v>
      </c>
      <c r="C7" s="4" t="s">
        <v>26</v>
      </c>
      <c r="D7" s="4" t="s">
        <v>43</v>
      </c>
      <c r="E7" s="4" t="s">
        <v>46</v>
      </c>
      <c r="F7" s="5">
        <v>44442</v>
      </c>
      <c r="G7" s="5">
        <v>44445</v>
      </c>
      <c r="H7" s="4">
        <v>1</v>
      </c>
      <c r="I7" s="4">
        <v>3</v>
      </c>
      <c r="J7" s="4">
        <v>3</v>
      </c>
      <c r="K7" s="4" t="s">
        <v>29</v>
      </c>
      <c r="L7" s="4">
        <v>1386</v>
      </c>
      <c r="M7" s="4">
        <v>1386</v>
      </c>
      <c r="N7" s="4" t="s">
        <v>47</v>
      </c>
      <c r="O7" s="4" t="s">
        <v>31</v>
      </c>
      <c r="P7" s="4" t="s">
        <v>32</v>
      </c>
      <c r="Q7" s="4">
        <v>0</v>
      </c>
      <c r="R7" s="6">
        <v>44417</v>
      </c>
      <c r="S7" s="5">
        <v>44448</v>
      </c>
      <c r="T7" s="4" t="s">
        <v>33</v>
      </c>
      <c r="U7" s="4">
        <v>1386</v>
      </c>
      <c r="V7" s="4">
        <v>0</v>
      </c>
      <c r="W7" s="4">
        <v>0</v>
      </c>
      <c r="X7" s="4">
        <v>2219976</v>
      </c>
    </row>
    <row r="8" s="4" customFormat="1" spans="1:24">
      <c r="A8" s="4">
        <v>16047896961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44443</v>
      </c>
      <c r="G8" s="5">
        <v>44445</v>
      </c>
      <c r="H8" s="4">
        <v>1</v>
      </c>
      <c r="I8" s="4">
        <v>2</v>
      </c>
      <c r="J8" s="4">
        <v>2</v>
      </c>
      <c r="K8" s="4" t="s">
        <v>29</v>
      </c>
      <c r="L8" s="4">
        <v>162</v>
      </c>
      <c r="M8" s="4">
        <v>162</v>
      </c>
      <c r="N8" s="4" t="s">
        <v>50</v>
      </c>
      <c r="O8" s="4" t="s">
        <v>31</v>
      </c>
      <c r="P8" s="4" t="s">
        <v>32</v>
      </c>
      <c r="Q8" s="4">
        <v>0</v>
      </c>
      <c r="R8" s="6">
        <v>44418</v>
      </c>
      <c r="S8" s="5">
        <v>44448</v>
      </c>
      <c r="T8" s="4" t="s">
        <v>33</v>
      </c>
      <c r="U8" s="4">
        <v>162</v>
      </c>
      <c r="V8" s="4">
        <v>0</v>
      </c>
      <c r="W8" s="4">
        <v>0</v>
      </c>
      <c r="X8" s="4">
        <v>2220651</v>
      </c>
    </row>
    <row r="9" s="4" customFormat="1" spans="1:24">
      <c r="A9" s="4">
        <v>16048365838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44444</v>
      </c>
      <c r="G9" s="5">
        <v>44445</v>
      </c>
      <c r="H9" s="4">
        <v>1</v>
      </c>
      <c r="I9" s="4">
        <v>1</v>
      </c>
      <c r="J9" s="4">
        <v>1</v>
      </c>
      <c r="K9" s="4" t="s">
        <v>29</v>
      </c>
      <c r="L9" s="4">
        <v>272</v>
      </c>
      <c r="M9" s="4">
        <v>272</v>
      </c>
      <c r="N9" s="4" t="s">
        <v>53</v>
      </c>
      <c r="O9" s="4" t="s">
        <v>31</v>
      </c>
      <c r="P9" s="4" t="s">
        <v>32</v>
      </c>
      <c r="Q9" s="4">
        <v>0</v>
      </c>
      <c r="R9" s="6">
        <v>44419</v>
      </c>
      <c r="S9" s="5">
        <v>44448</v>
      </c>
      <c r="T9" s="4" t="s">
        <v>33</v>
      </c>
      <c r="U9" s="4">
        <v>272</v>
      </c>
      <c r="V9" s="4">
        <v>0</v>
      </c>
      <c r="W9" s="4">
        <v>0</v>
      </c>
      <c r="X9" s="4">
        <v>2220741</v>
      </c>
    </row>
    <row r="10" s="4" customFormat="1" spans="1:24">
      <c r="A10" s="4">
        <v>16049271759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44443</v>
      </c>
      <c r="G10" s="5">
        <v>44445</v>
      </c>
      <c r="H10" s="4">
        <v>1</v>
      </c>
      <c r="I10" s="4">
        <v>2</v>
      </c>
      <c r="J10" s="4">
        <v>2</v>
      </c>
      <c r="K10" s="4" t="s">
        <v>29</v>
      </c>
      <c r="L10" s="4">
        <v>396</v>
      </c>
      <c r="M10" s="4">
        <v>396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44419</v>
      </c>
      <c r="S10" s="5">
        <v>44448</v>
      </c>
      <c r="T10" s="4" t="s">
        <v>33</v>
      </c>
      <c r="U10" s="4">
        <v>396</v>
      </c>
      <c r="V10" s="4">
        <v>0</v>
      </c>
      <c r="W10" s="4">
        <v>0</v>
      </c>
      <c r="X10" s="4">
        <v>2220911</v>
      </c>
    </row>
    <row r="11" s="4" customFormat="1" spans="1:24">
      <c r="A11" s="4">
        <v>16066780403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44442</v>
      </c>
      <c r="G11" s="5">
        <v>44445</v>
      </c>
      <c r="H11" s="4">
        <v>2</v>
      </c>
      <c r="I11" s="4">
        <v>3</v>
      </c>
      <c r="J11" s="4">
        <v>6</v>
      </c>
      <c r="K11" s="4" t="s">
        <v>29</v>
      </c>
      <c r="L11" s="4">
        <v>422</v>
      </c>
      <c r="M11" s="4">
        <v>422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44422</v>
      </c>
      <c r="S11" s="5">
        <v>44448</v>
      </c>
      <c r="T11" s="4" t="s">
        <v>33</v>
      </c>
      <c r="U11" s="4">
        <v>422</v>
      </c>
      <c r="V11" s="4">
        <v>0</v>
      </c>
      <c r="W11" s="4">
        <v>0</v>
      </c>
      <c r="X11" s="4">
        <v>2223312</v>
      </c>
    </row>
    <row r="12" s="4" customFormat="1" spans="1:24">
      <c r="A12" s="4">
        <v>16080227180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44444</v>
      </c>
      <c r="G12" s="5">
        <v>44445</v>
      </c>
      <c r="H12" s="4">
        <v>1</v>
      </c>
      <c r="I12" s="4">
        <v>1</v>
      </c>
      <c r="J12" s="4">
        <v>1</v>
      </c>
      <c r="K12" s="4" t="s">
        <v>29</v>
      </c>
      <c r="L12" s="4">
        <v>147</v>
      </c>
      <c r="M12" s="4">
        <v>147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44424</v>
      </c>
      <c r="S12" s="5">
        <v>44448</v>
      </c>
      <c r="T12" s="4" t="s">
        <v>33</v>
      </c>
      <c r="U12" s="4">
        <v>147</v>
      </c>
      <c r="V12" s="4">
        <v>0</v>
      </c>
      <c r="W12" s="4">
        <v>0</v>
      </c>
      <c r="X12" s="4">
        <v>2225384</v>
      </c>
    </row>
    <row r="13" s="4" customFormat="1" spans="1:25">
      <c r="A13" s="4">
        <v>16080833558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44443</v>
      </c>
      <c r="G13" s="5">
        <v>44445</v>
      </c>
      <c r="H13" s="4">
        <v>1</v>
      </c>
      <c r="I13" s="4">
        <v>2</v>
      </c>
      <c r="J13" s="4">
        <v>2</v>
      </c>
      <c r="K13" s="4" t="s">
        <v>29</v>
      </c>
      <c r="L13" s="4">
        <v>82</v>
      </c>
      <c r="M13" s="4">
        <v>82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44425</v>
      </c>
      <c r="S13" s="5">
        <v>44448</v>
      </c>
      <c r="T13" s="4" t="s">
        <v>33</v>
      </c>
      <c r="U13" s="4">
        <v>82</v>
      </c>
      <c r="V13" s="4">
        <v>0</v>
      </c>
      <c r="W13" s="4">
        <v>0</v>
      </c>
      <c r="X13" s="4">
        <v>2225550</v>
      </c>
      <c r="Y13" s="4">
        <v>274121360</v>
      </c>
    </row>
    <row r="14" s="4" customFormat="1" spans="1:24">
      <c r="A14" s="4">
        <v>16091056400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44444</v>
      </c>
      <c r="G14" s="5">
        <v>44445</v>
      </c>
      <c r="H14" s="4">
        <v>1</v>
      </c>
      <c r="I14" s="4">
        <v>1</v>
      </c>
      <c r="J14" s="4">
        <v>1</v>
      </c>
      <c r="K14" s="4" t="s">
        <v>29</v>
      </c>
      <c r="L14" s="4">
        <v>104</v>
      </c>
      <c r="M14" s="4">
        <v>104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44426</v>
      </c>
      <c r="S14" s="5">
        <v>44448</v>
      </c>
      <c r="T14" s="4" t="s">
        <v>33</v>
      </c>
      <c r="U14" s="4">
        <v>104</v>
      </c>
      <c r="V14" s="4">
        <v>0</v>
      </c>
      <c r="W14" s="4">
        <v>0</v>
      </c>
      <c r="X14" s="4">
        <v>2226788</v>
      </c>
    </row>
    <row r="15" s="4" customFormat="1" spans="1:24">
      <c r="A15" s="4">
        <v>16091429561</v>
      </c>
      <c r="B15" s="4" t="s">
        <v>25</v>
      </c>
      <c r="C15" s="4" t="s">
        <v>26</v>
      </c>
      <c r="D15" s="4" t="s">
        <v>69</v>
      </c>
      <c r="E15" s="4" t="s">
        <v>52</v>
      </c>
      <c r="F15" s="5">
        <v>44444</v>
      </c>
      <c r="G15" s="5">
        <v>44445</v>
      </c>
      <c r="H15" s="4">
        <v>1</v>
      </c>
      <c r="I15" s="4">
        <v>1</v>
      </c>
      <c r="J15" s="4">
        <v>1</v>
      </c>
      <c r="K15" s="4" t="s">
        <v>29</v>
      </c>
      <c r="L15" s="4">
        <v>84</v>
      </c>
      <c r="M15" s="4">
        <v>84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44427</v>
      </c>
      <c r="S15" s="5">
        <v>44448</v>
      </c>
      <c r="T15" s="4" t="s">
        <v>33</v>
      </c>
      <c r="U15" s="4">
        <v>84</v>
      </c>
      <c r="V15" s="4">
        <v>0</v>
      </c>
      <c r="W15" s="4">
        <v>0</v>
      </c>
      <c r="X15" s="4">
        <v>2226895</v>
      </c>
    </row>
    <row r="16" s="4" customFormat="1" spans="1:24">
      <c r="A16" s="4">
        <v>16091429561</v>
      </c>
      <c r="B16" s="4" t="s">
        <v>25</v>
      </c>
      <c r="C16" s="4" t="s">
        <v>71</v>
      </c>
      <c r="D16" s="4" t="s">
        <v>69</v>
      </c>
      <c r="E16" s="4" t="s">
        <v>52</v>
      </c>
      <c r="F16" s="5">
        <v>44444</v>
      </c>
      <c r="G16" s="5">
        <v>44445</v>
      </c>
      <c r="H16" s="4">
        <v>1</v>
      </c>
      <c r="I16" s="4">
        <v>1</v>
      </c>
      <c r="J16" s="4">
        <v>1</v>
      </c>
      <c r="K16" s="4" t="s">
        <v>29</v>
      </c>
      <c r="L16" s="4">
        <v>-84</v>
      </c>
      <c r="M16" s="4">
        <v>-84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44427</v>
      </c>
      <c r="S16" s="5">
        <v>44448</v>
      </c>
      <c r="T16" s="4" t="s">
        <v>33</v>
      </c>
      <c r="U16" s="4">
        <v>-84</v>
      </c>
      <c r="V16" s="4">
        <v>0</v>
      </c>
      <c r="W16" s="4">
        <v>0</v>
      </c>
      <c r="X16" s="4">
        <v>2226895</v>
      </c>
    </row>
    <row r="17" s="4" customFormat="1" spans="1:24">
      <c r="A17" s="4">
        <v>16094819425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44442</v>
      </c>
      <c r="G17" s="5">
        <v>44445</v>
      </c>
      <c r="H17" s="4">
        <v>1</v>
      </c>
      <c r="I17" s="4">
        <v>3</v>
      </c>
      <c r="J17" s="4">
        <v>3</v>
      </c>
      <c r="K17" s="4" t="s">
        <v>29</v>
      </c>
      <c r="L17" s="4">
        <v>309</v>
      </c>
      <c r="M17" s="4">
        <v>309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44427</v>
      </c>
      <c r="S17" s="5">
        <v>44448</v>
      </c>
      <c r="T17" s="4" t="s">
        <v>33</v>
      </c>
      <c r="U17" s="4">
        <v>309</v>
      </c>
      <c r="V17" s="4">
        <v>0</v>
      </c>
      <c r="W17" s="4">
        <v>0</v>
      </c>
      <c r="X17" s="4">
        <v>2226977</v>
      </c>
    </row>
    <row r="18" s="4" customFormat="1" spans="1:24">
      <c r="A18" s="4">
        <v>15031081906</v>
      </c>
      <c r="B18" s="4" t="s">
        <v>25</v>
      </c>
      <c r="C18" s="4" t="s">
        <v>75</v>
      </c>
      <c r="D18" s="4" t="s">
        <v>76</v>
      </c>
      <c r="E18" s="4" t="s">
        <v>77</v>
      </c>
      <c r="F18" s="5">
        <v>44444</v>
      </c>
      <c r="G18" s="5">
        <v>44445</v>
      </c>
      <c r="H18" s="4">
        <v>1</v>
      </c>
      <c r="I18" s="4">
        <v>1</v>
      </c>
      <c r="J18" s="4">
        <v>1</v>
      </c>
      <c r="K18" s="4" t="s">
        <v>29</v>
      </c>
      <c r="L18" s="4">
        <v>-69.42</v>
      </c>
      <c r="M18" s="4">
        <v>-69.42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44314</v>
      </c>
      <c r="S18" s="5">
        <v>44448</v>
      </c>
      <c r="T18" s="4" t="s">
        <v>33</v>
      </c>
      <c r="U18" s="4">
        <v>-69.42</v>
      </c>
      <c r="V18" s="4">
        <v>0</v>
      </c>
      <c r="W18" s="4">
        <v>0</v>
      </c>
      <c r="X18" s="4">
        <v>2088583</v>
      </c>
    </row>
    <row r="19" s="4" customFormat="1" spans="1:25">
      <c r="A19" s="4">
        <v>16111766466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44442</v>
      </c>
      <c r="G19" s="5">
        <v>44445</v>
      </c>
      <c r="H19" s="4">
        <v>1</v>
      </c>
      <c r="I19" s="4">
        <v>3</v>
      </c>
      <c r="J19" s="4">
        <v>3</v>
      </c>
      <c r="K19" s="4" t="s">
        <v>29</v>
      </c>
      <c r="L19" s="4">
        <v>406</v>
      </c>
      <c r="M19" s="4">
        <v>406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44430</v>
      </c>
      <c r="S19" s="5">
        <v>44448</v>
      </c>
      <c r="T19" s="4" t="s">
        <v>33</v>
      </c>
      <c r="U19" s="4">
        <v>406</v>
      </c>
      <c r="V19" s="4">
        <v>0</v>
      </c>
      <c r="W19" s="4">
        <v>0</v>
      </c>
      <c r="X19" s="4">
        <v>2229392</v>
      </c>
      <c r="Y19" s="4" t="s">
        <v>82</v>
      </c>
    </row>
    <row r="20" s="4" customFormat="1" spans="1:24">
      <c r="A20" s="4">
        <v>16118132217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44444</v>
      </c>
      <c r="G20" s="5">
        <v>44445</v>
      </c>
      <c r="H20" s="4">
        <v>1</v>
      </c>
      <c r="I20" s="4">
        <v>1</v>
      </c>
      <c r="J20" s="4">
        <v>1</v>
      </c>
      <c r="K20" s="4" t="s">
        <v>29</v>
      </c>
      <c r="L20" s="4">
        <v>113</v>
      </c>
      <c r="M20" s="4">
        <v>113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44431</v>
      </c>
      <c r="S20" s="5">
        <v>44448</v>
      </c>
      <c r="T20" s="4" t="s">
        <v>33</v>
      </c>
      <c r="U20" s="4">
        <v>113</v>
      </c>
      <c r="V20" s="4">
        <v>0</v>
      </c>
      <c r="W20" s="4">
        <v>0</v>
      </c>
      <c r="X20" s="4">
        <v>2230094</v>
      </c>
    </row>
    <row r="21" s="4" customFormat="1" spans="1:24">
      <c r="A21" s="4">
        <v>16118197603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44442</v>
      </c>
      <c r="G21" s="5">
        <v>44445</v>
      </c>
      <c r="H21" s="4">
        <v>1</v>
      </c>
      <c r="I21" s="4">
        <v>3</v>
      </c>
      <c r="J21" s="4">
        <v>3</v>
      </c>
      <c r="K21" s="4" t="s">
        <v>29</v>
      </c>
      <c r="L21" s="4">
        <v>734</v>
      </c>
      <c r="M21" s="4">
        <v>734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44431</v>
      </c>
      <c r="S21" s="5">
        <v>44448</v>
      </c>
      <c r="T21" s="4" t="s">
        <v>33</v>
      </c>
      <c r="U21" s="4">
        <v>734</v>
      </c>
      <c r="V21" s="4">
        <v>0</v>
      </c>
      <c r="W21" s="4">
        <v>0</v>
      </c>
      <c r="X21" s="4">
        <v>2230113</v>
      </c>
    </row>
    <row r="22" s="4" customFormat="1" spans="1:23">
      <c r="A22" s="4">
        <v>16128569701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44444</v>
      </c>
      <c r="G22" s="5">
        <v>44445</v>
      </c>
      <c r="H22" s="4">
        <v>1</v>
      </c>
      <c r="I22" s="4">
        <v>1</v>
      </c>
      <c r="J22" s="4">
        <v>1</v>
      </c>
      <c r="K22" s="4" t="s">
        <v>29</v>
      </c>
      <c r="L22" s="4">
        <v>73</v>
      </c>
      <c r="M22" s="4">
        <v>73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44432</v>
      </c>
      <c r="S22" s="5">
        <v>44448</v>
      </c>
      <c r="T22" s="4" t="s">
        <v>33</v>
      </c>
      <c r="U22" s="4">
        <v>73</v>
      </c>
      <c r="V22" s="4">
        <v>0</v>
      </c>
      <c r="W22" s="4">
        <v>0</v>
      </c>
    </row>
    <row r="23" s="4" customFormat="1" spans="1:24">
      <c r="A23" s="4">
        <v>16138723929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44441</v>
      </c>
      <c r="G23" s="5">
        <v>44445</v>
      </c>
      <c r="H23" s="4">
        <v>1</v>
      </c>
      <c r="I23" s="4">
        <v>4</v>
      </c>
      <c r="J23" s="4">
        <v>4</v>
      </c>
      <c r="K23" s="4" t="s">
        <v>29</v>
      </c>
      <c r="L23" s="4">
        <v>1004</v>
      </c>
      <c r="M23" s="4">
        <v>1004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44434</v>
      </c>
      <c r="S23" s="5">
        <v>44448</v>
      </c>
      <c r="T23" s="4" t="s">
        <v>33</v>
      </c>
      <c r="U23" s="4">
        <v>1004</v>
      </c>
      <c r="V23" s="4">
        <v>0</v>
      </c>
      <c r="W23" s="4">
        <v>0</v>
      </c>
      <c r="X23" s="4">
        <v>2233335</v>
      </c>
    </row>
    <row r="24" s="4" customFormat="1" spans="1:24">
      <c r="A24" s="4">
        <v>16142023446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44444</v>
      </c>
      <c r="G24" s="5">
        <v>44445</v>
      </c>
      <c r="H24" s="4">
        <v>1</v>
      </c>
      <c r="I24" s="4">
        <v>1</v>
      </c>
      <c r="J24" s="4">
        <v>1</v>
      </c>
      <c r="K24" s="4" t="s">
        <v>29</v>
      </c>
      <c r="L24" s="4">
        <v>95</v>
      </c>
      <c r="M24" s="4">
        <v>95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44434</v>
      </c>
      <c r="S24" s="5">
        <v>44448</v>
      </c>
      <c r="T24" s="4" t="s">
        <v>33</v>
      </c>
      <c r="U24" s="4">
        <v>95</v>
      </c>
      <c r="V24" s="4">
        <v>0</v>
      </c>
      <c r="W24" s="4">
        <v>0</v>
      </c>
      <c r="X24" s="4">
        <v>2234135</v>
      </c>
    </row>
    <row r="25" s="4" customFormat="1" spans="1:25">
      <c r="A25" s="4">
        <v>16142456736</v>
      </c>
      <c r="B25" s="4" t="s">
        <v>25</v>
      </c>
      <c r="C25" s="4" t="s">
        <v>26</v>
      </c>
      <c r="D25" s="4" t="s">
        <v>98</v>
      </c>
      <c r="E25" s="4" t="s">
        <v>73</v>
      </c>
      <c r="F25" s="5">
        <v>44444</v>
      </c>
      <c r="G25" s="5">
        <v>44445</v>
      </c>
      <c r="H25" s="4">
        <v>1</v>
      </c>
      <c r="I25" s="4">
        <v>1</v>
      </c>
      <c r="J25" s="4">
        <v>1</v>
      </c>
      <c r="K25" s="4" t="s">
        <v>29</v>
      </c>
      <c r="L25" s="4">
        <v>49</v>
      </c>
      <c r="M25" s="4">
        <v>49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44435</v>
      </c>
      <c r="S25" s="5">
        <v>44448</v>
      </c>
      <c r="T25" s="4" t="s">
        <v>33</v>
      </c>
      <c r="U25" s="4">
        <v>49</v>
      </c>
      <c r="V25" s="4">
        <v>0</v>
      </c>
      <c r="W25" s="4">
        <v>0</v>
      </c>
      <c r="X25" s="4">
        <v>2234261</v>
      </c>
      <c r="Y25" s="4">
        <v>775273200</v>
      </c>
    </row>
    <row r="26" s="4" customFormat="1" spans="1:24">
      <c r="A26" s="4">
        <v>16142532331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44444</v>
      </c>
      <c r="G26" s="5">
        <v>44445</v>
      </c>
      <c r="H26" s="4">
        <v>1</v>
      </c>
      <c r="I26" s="4">
        <v>1</v>
      </c>
      <c r="J26" s="4">
        <v>1</v>
      </c>
      <c r="K26" s="4" t="s">
        <v>29</v>
      </c>
      <c r="L26" s="4">
        <v>119</v>
      </c>
      <c r="M26" s="4">
        <v>119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44435</v>
      </c>
      <c r="S26" s="5">
        <v>44448</v>
      </c>
      <c r="T26" s="4" t="s">
        <v>33</v>
      </c>
      <c r="U26" s="4">
        <v>119</v>
      </c>
      <c r="V26" s="4">
        <v>0</v>
      </c>
      <c r="W26" s="4">
        <v>0</v>
      </c>
      <c r="X26" s="4">
        <v>2234296</v>
      </c>
    </row>
    <row r="27" s="4" customFormat="1" spans="1:24">
      <c r="A27" s="4">
        <v>16142540023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44441</v>
      </c>
      <c r="G27" s="5">
        <v>44445</v>
      </c>
      <c r="H27" s="4">
        <v>1</v>
      </c>
      <c r="I27" s="4">
        <v>4</v>
      </c>
      <c r="J27" s="4">
        <v>4</v>
      </c>
      <c r="K27" s="4" t="s">
        <v>29</v>
      </c>
      <c r="L27" s="4">
        <v>224</v>
      </c>
      <c r="M27" s="4">
        <v>224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44435</v>
      </c>
      <c r="S27" s="5">
        <v>44448</v>
      </c>
      <c r="T27" s="4" t="s">
        <v>33</v>
      </c>
      <c r="U27" s="4">
        <v>224</v>
      </c>
      <c r="V27" s="4">
        <v>0</v>
      </c>
      <c r="W27" s="4">
        <v>0</v>
      </c>
      <c r="X27" s="4">
        <v>2234300</v>
      </c>
    </row>
    <row r="28" s="4" customFormat="1" spans="1:25">
      <c r="A28" s="4">
        <v>16143142969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44444</v>
      </c>
      <c r="G28" s="5">
        <v>44445</v>
      </c>
      <c r="H28" s="4">
        <v>1</v>
      </c>
      <c r="I28" s="4">
        <v>1</v>
      </c>
      <c r="J28" s="4">
        <v>1</v>
      </c>
      <c r="K28" s="4" t="s">
        <v>29</v>
      </c>
      <c r="L28" s="4">
        <v>427</v>
      </c>
      <c r="M28" s="4">
        <v>427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44435</v>
      </c>
      <c r="S28" s="5">
        <v>44448</v>
      </c>
      <c r="T28" s="4" t="s">
        <v>33</v>
      </c>
      <c r="U28" s="4">
        <v>427</v>
      </c>
      <c r="V28" s="4">
        <v>0</v>
      </c>
      <c r="W28" s="4">
        <v>0</v>
      </c>
      <c r="X28" s="4">
        <v>2234479</v>
      </c>
      <c r="Y28" s="4">
        <v>120385953</v>
      </c>
    </row>
    <row r="29" s="4" customFormat="1" spans="1:24">
      <c r="A29" s="4">
        <v>16150966458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44443</v>
      </c>
      <c r="G29" s="5">
        <v>44445</v>
      </c>
      <c r="H29" s="4">
        <v>1</v>
      </c>
      <c r="I29" s="4">
        <v>2</v>
      </c>
      <c r="J29" s="4">
        <v>2</v>
      </c>
      <c r="K29" s="4" t="s">
        <v>29</v>
      </c>
      <c r="L29" s="4">
        <v>580</v>
      </c>
      <c r="M29" s="4">
        <v>580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44436</v>
      </c>
      <c r="S29" s="5">
        <v>44448</v>
      </c>
      <c r="T29" s="4" t="s">
        <v>33</v>
      </c>
      <c r="U29" s="4">
        <v>580</v>
      </c>
      <c r="V29" s="4">
        <v>0</v>
      </c>
      <c r="W29" s="4">
        <v>0</v>
      </c>
      <c r="X29" s="4">
        <v>2235179</v>
      </c>
    </row>
    <row r="30" s="4" customFormat="1" spans="1:24">
      <c r="A30" s="4">
        <v>16151213715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44444</v>
      </c>
      <c r="G30" s="5">
        <v>44445</v>
      </c>
      <c r="H30" s="4">
        <v>1</v>
      </c>
      <c r="I30" s="4">
        <v>1</v>
      </c>
      <c r="J30" s="4">
        <v>1</v>
      </c>
      <c r="K30" s="4" t="s">
        <v>29</v>
      </c>
      <c r="L30" s="4">
        <v>139</v>
      </c>
      <c r="M30" s="4">
        <v>139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44436</v>
      </c>
      <c r="S30" s="5">
        <v>44448</v>
      </c>
      <c r="T30" s="4" t="s">
        <v>33</v>
      </c>
      <c r="U30" s="4">
        <v>139</v>
      </c>
      <c r="V30" s="4">
        <v>0</v>
      </c>
      <c r="W30" s="4">
        <v>0</v>
      </c>
      <c r="X30" s="4">
        <v>2235247</v>
      </c>
    </row>
    <row r="31" s="4" customFormat="1" spans="1:24">
      <c r="A31" s="4">
        <v>16151213715</v>
      </c>
      <c r="B31" s="4" t="s">
        <v>25</v>
      </c>
      <c r="C31" s="4" t="s">
        <v>71</v>
      </c>
      <c r="D31" s="4" t="s">
        <v>112</v>
      </c>
      <c r="E31" s="4" t="s">
        <v>113</v>
      </c>
      <c r="F31" s="5">
        <v>44444</v>
      </c>
      <c r="G31" s="5">
        <v>44445</v>
      </c>
      <c r="H31" s="4">
        <v>1</v>
      </c>
      <c r="I31" s="4">
        <v>1</v>
      </c>
      <c r="J31" s="4">
        <v>1</v>
      </c>
      <c r="K31" s="4" t="s">
        <v>29</v>
      </c>
      <c r="L31" s="4">
        <v>-139</v>
      </c>
      <c r="M31" s="4">
        <v>-139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44436</v>
      </c>
      <c r="S31" s="5">
        <v>44448</v>
      </c>
      <c r="T31" s="4" t="s">
        <v>33</v>
      </c>
      <c r="U31" s="4">
        <v>-139</v>
      </c>
      <c r="V31" s="4">
        <v>0</v>
      </c>
      <c r="W31" s="4">
        <v>0</v>
      </c>
      <c r="X31" s="4">
        <v>2235247</v>
      </c>
    </row>
    <row r="32" s="4" customFormat="1" spans="1:23">
      <c r="A32" s="4">
        <v>16160741427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44444</v>
      </c>
      <c r="G32" s="5">
        <v>44445</v>
      </c>
      <c r="H32" s="4">
        <v>1</v>
      </c>
      <c r="I32" s="4">
        <v>1</v>
      </c>
      <c r="J32" s="4">
        <v>1</v>
      </c>
      <c r="K32" s="4" t="s">
        <v>29</v>
      </c>
      <c r="L32" s="4">
        <v>86</v>
      </c>
      <c r="M32" s="4">
        <v>86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44437</v>
      </c>
      <c r="S32" s="5">
        <v>44448</v>
      </c>
      <c r="T32" s="4" t="s">
        <v>33</v>
      </c>
      <c r="U32" s="4">
        <v>86</v>
      </c>
      <c r="V32" s="4">
        <v>0</v>
      </c>
      <c r="W32" s="4">
        <v>0</v>
      </c>
    </row>
    <row r="33" s="4" customFormat="1" spans="1:24">
      <c r="A33" s="4">
        <v>16163984625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44444</v>
      </c>
      <c r="G33" s="5">
        <v>44445</v>
      </c>
      <c r="H33" s="4">
        <v>1</v>
      </c>
      <c r="I33" s="4">
        <v>1</v>
      </c>
      <c r="J33" s="4">
        <v>1</v>
      </c>
      <c r="K33" s="4" t="s">
        <v>29</v>
      </c>
      <c r="L33" s="4">
        <v>229</v>
      </c>
      <c r="M33" s="4">
        <v>229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44438</v>
      </c>
      <c r="S33" s="5">
        <v>44448</v>
      </c>
      <c r="T33" s="4" t="s">
        <v>33</v>
      </c>
      <c r="U33" s="4">
        <v>229</v>
      </c>
      <c r="V33" s="4">
        <v>0</v>
      </c>
      <c r="W33" s="4">
        <v>0</v>
      </c>
      <c r="X33" s="4">
        <v>2236911</v>
      </c>
    </row>
    <row r="34" s="4" customFormat="1" spans="1:25">
      <c r="A34" s="4">
        <v>16163990409</v>
      </c>
      <c r="B34" s="4" t="s">
        <v>25</v>
      </c>
      <c r="C34" s="4" t="s">
        <v>26</v>
      </c>
      <c r="D34" s="4" t="s">
        <v>121</v>
      </c>
      <c r="E34" s="4" t="s">
        <v>41</v>
      </c>
      <c r="F34" s="5">
        <v>44443</v>
      </c>
      <c r="G34" s="5">
        <v>44445</v>
      </c>
      <c r="H34" s="4">
        <v>1</v>
      </c>
      <c r="I34" s="4">
        <v>2</v>
      </c>
      <c r="J34" s="4">
        <v>2</v>
      </c>
      <c r="K34" s="4" t="s">
        <v>29</v>
      </c>
      <c r="L34" s="4">
        <v>396</v>
      </c>
      <c r="M34" s="4">
        <v>396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44438</v>
      </c>
      <c r="S34" s="5">
        <v>44448</v>
      </c>
      <c r="T34" s="4" t="s">
        <v>33</v>
      </c>
      <c r="U34" s="4">
        <v>396</v>
      </c>
      <c r="V34" s="4">
        <v>0</v>
      </c>
      <c r="W34" s="4">
        <v>0</v>
      </c>
      <c r="X34" s="4">
        <v>2236914</v>
      </c>
      <c r="Y34" s="4">
        <v>49579411</v>
      </c>
    </row>
    <row r="35" s="4" customFormat="1" spans="1:24">
      <c r="A35" s="4">
        <v>16164019775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44444</v>
      </c>
      <c r="G35" s="5">
        <v>44445</v>
      </c>
      <c r="H35" s="4">
        <v>1</v>
      </c>
      <c r="I35" s="4">
        <v>1</v>
      </c>
      <c r="J35" s="4">
        <v>1</v>
      </c>
      <c r="K35" s="4" t="s">
        <v>29</v>
      </c>
      <c r="L35" s="4">
        <v>87</v>
      </c>
      <c r="M35" s="4">
        <v>87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44438</v>
      </c>
      <c r="S35" s="5">
        <v>44448</v>
      </c>
      <c r="T35" s="4" t="s">
        <v>33</v>
      </c>
      <c r="U35" s="4">
        <v>87</v>
      </c>
      <c r="V35" s="4">
        <v>0</v>
      </c>
      <c r="W35" s="4">
        <v>0</v>
      </c>
      <c r="X35" s="4">
        <v>2236922</v>
      </c>
    </row>
    <row r="36" s="4" customFormat="1" spans="1:24">
      <c r="A36" s="4">
        <v>15194688266</v>
      </c>
      <c r="B36" s="4" t="s">
        <v>25</v>
      </c>
      <c r="C36" s="4" t="s">
        <v>71</v>
      </c>
      <c r="D36" s="4" t="s">
        <v>126</v>
      </c>
      <c r="E36" s="4" t="s">
        <v>127</v>
      </c>
      <c r="F36" s="5">
        <v>44442</v>
      </c>
      <c r="G36" s="5">
        <v>44445</v>
      </c>
      <c r="H36" s="4">
        <v>1</v>
      </c>
      <c r="I36" s="4">
        <v>3</v>
      </c>
      <c r="J36" s="4">
        <v>3</v>
      </c>
      <c r="K36" s="4" t="s">
        <v>29</v>
      </c>
      <c r="L36" s="4">
        <v>-843</v>
      </c>
      <c r="M36" s="4">
        <v>-843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44328</v>
      </c>
      <c r="S36" s="5">
        <v>44448</v>
      </c>
      <c r="T36" s="4" t="s">
        <v>33</v>
      </c>
      <c r="U36" s="4">
        <v>-843</v>
      </c>
      <c r="V36" s="4">
        <v>0</v>
      </c>
      <c r="W36" s="4">
        <v>0</v>
      </c>
      <c r="X36" s="4">
        <v>2112019</v>
      </c>
    </row>
    <row r="37" s="4" customFormat="1" spans="1:24">
      <c r="A37" s="4">
        <v>15194688266</v>
      </c>
      <c r="B37" s="4" t="s">
        <v>25</v>
      </c>
      <c r="C37" s="4" t="s">
        <v>129</v>
      </c>
      <c r="D37" s="4" t="s">
        <v>126</v>
      </c>
      <c r="E37" s="4" t="s">
        <v>127</v>
      </c>
      <c r="F37" s="5">
        <v>44442</v>
      </c>
      <c r="G37" s="5">
        <v>44445</v>
      </c>
      <c r="H37" s="4">
        <v>1</v>
      </c>
      <c r="I37" s="4">
        <v>3</v>
      </c>
      <c r="J37" s="4">
        <v>3</v>
      </c>
      <c r="K37" s="4" t="s">
        <v>29</v>
      </c>
      <c r="L37" s="4">
        <v>0</v>
      </c>
      <c r="M37" s="4">
        <v>0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44328</v>
      </c>
      <c r="S37" s="5">
        <v>44448</v>
      </c>
      <c r="T37" s="4" t="s">
        <v>33</v>
      </c>
      <c r="U37" s="4">
        <v>0</v>
      </c>
      <c r="V37" s="4">
        <v>0</v>
      </c>
      <c r="W37" s="4">
        <v>0</v>
      </c>
      <c r="X37" s="4">
        <v>2112019</v>
      </c>
    </row>
    <row r="38" s="4" customFormat="1" spans="1:24">
      <c r="A38" s="4">
        <v>16172328385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44443</v>
      </c>
      <c r="G38" s="5">
        <v>44445</v>
      </c>
      <c r="H38" s="4">
        <v>1</v>
      </c>
      <c r="I38" s="4">
        <v>2</v>
      </c>
      <c r="J38" s="4">
        <v>2</v>
      </c>
      <c r="K38" s="4" t="s">
        <v>29</v>
      </c>
      <c r="L38" s="4">
        <v>230</v>
      </c>
      <c r="M38" s="4">
        <v>230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44439</v>
      </c>
      <c r="S38" s="5">
        <v>44448</v>
      </c>
      <c r="T38" s="4" t="s">
        <v>33</v>
      </c>
      <c r="U38" s="4">
        <v>230</v>
      </c>
      <c r="V38" s="4">
        <v>0</v>
      </c>
      <c r="W38" s="4">
        <v>0</v>
      </c>
      <c r="X38" s="4">
        <v>2237955</v>
      </c>
    </row>
    <row r="39" s="4" customFormat="1" spans="1:24">
      <c r="A39" s="4">
        <v>16173382197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44444</v>
      </c>
      <c r="G39" s="5">
        <v>44445</v>
      </c>
      <c r="H39" s="4">
        <v>1</v>
      </c>
      <c r="I39" s="4">
        <v>1</v>
      </c>
      <c r="J39" s="4">
        <v>1</v>
      </c>
      <c r="K39" s="4" t="s">
        <v>29</v>
      </c>
      <c r="L39" s="4">
        <v>342</v>
      </c>
      <c r="M39" s="4">
        <v>342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44439</v>
      </c>
      <c r="S39" s="5">
        <v>44448</v>
      </c>
      <c r="T39" s="4" t="s">
        <v>33</v>
      </c>
      <c r="U39" s="4">
        <v>342</v>
      </c>
      <c r="V39" s="4">
        <v>0</v>
      </c>
      <c r="W39" s="4">
        <v>0</v>
      </c>
      <c r="X39" s="4">
        <v>2238149</v>
      </c>
    </row>
    <row r="40" s="4" customFormat="1" spans="1:24">
      <c r="A40" s="4">
        <v>16173438201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44444</v>
      </c>
      <c r="G40" s="5">
        <v>44445</v>
      </c>
      <c r="H40" s="4">
        <v>1</v>
      </c>
      <c r="I40" s="4">
        <v>1</v>
      </c>
      <c r="J40" s="4">
        <v>1</v>
      </c>
      <c r="K40" s="4" t="s">
        <v>29</v>
      </c>
      <c r="L40" s="4">
        <v>49</v>
      </c>
      <c r="M40" s="4">
        <v>49</v>
      </c>
      <c r="N40" s="4" t="s">
        <v>138</v>
      </c>
      <c r="O40" s="4" t="s">
        <v>31</v>
      </c>
      <c r="P40" s="4" t="s">
        <v>32</v>
      </c>
      <c r="Q40" s="4">
        <v>0</v>
      </c>
      <c r="R40" s="6">
        <v>44439</v>
      </c>
      <c r="S40" s="5">
        <v>44448</v>
      </c>
      <c r="T40" s="4" t="s">
        <v>33</v>
      </c>
      <c r="U40" s="4">
        <v>49</v>
      </c>
      <c r="V40" s="4">
        <v>0</v>
      </c>
      <c r="W40" s="4">
        <v>0</v>
      </c>
      <c r="X40" s="4">
        <v>2238166</v>
      </c>
    </row>
    <row r="41" s="4" customFormat="1" spans="1:25">
      <c r="A41" s="4">
        <v>16175654083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44444</v>
      </c>
      <c r="G41" s="5">
        <v>44445</v>
      </c>
      <c r="H41" s="4">
        <v>1</v>
      </c>
      <c r="I41" s="4">
        <v>1</v>
      </c>
      <c r="J41" s="4">
        <v>1</v>
      </c>
      <c r="K41" s="4" t="s">
        <v>29</v>
      </c>
      <c r="L41" s="4">
        <v>70</v>
      </c>
      <c r="M41" s="4">
        <v>70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44439</v>
      </c>
      <c r="S41" s="5">
        <v>44448</v>
      </c>
      <c r="T41" s="4" t="s">
        <v>33</v>
      </c>
      <c r="U41" s="4">
        <v>70</v>
      </c>
      <c r="V41" s="4">
        <v>0</v>
      </c>
      <c r="W41" s="4">
        <v>0</v>
      </c>
      <c r="X41" s="4">
        <v>2238678</v>
      </c>
      <c r="Y41" s="4" t="s">
        <v>142</v>
      </c>
    </row>
    <row r="42" s="4" customFormat="1" spans="1:24">
      <c r="A42" s="4">
        <v>16175972846</v>
      </c>
      <c r="B42" s="4" t="s">
        <v>25</v>
      </c>
      <c r="C42" s="4" t="s">
        <v>26</v>
      </c>
      <c r="D42" s="4" t="s">
        <v>112</v>
      </c>
      <c r="E42" s="4" t="s">
        <v>113</v>
      </c>
      <c r="F42" s="5">
        <v>44444</v>
      </c>
      <c r="G42" s="5">
        <v>44445</v>
      </c>
      <c r="H42" s="4">
        <v>1</v>
      </c>
      <c r="I42" s="4">
        <v>1</v>
      </c>
      <c r="J42" s="4">
        <v>1</v>
      </c>
      <c r="K42" s="4" t="s">
        <v>29</v>
      </c>
      <c r="L42" s="4">
        <v>139</v>
      </c>
      <c r="M42" s="4">
        <v>139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44439</v>
      </c>
      <c r="S42" s="5">
        <v>44448</v>
      </c>
      <c r="T42" s="4" t="s">
        <v>33</v>
      </c>
      <c r="U42" s="4">
        <v>139</v>
      </c>
      <c r="V42" s="4">
        <v>0</v>
      </c>
      <c r="W42" s="4">
        <v>0</v>
      </c>
      <c r="X42" s="4">
        <v>2238742</v>
      </c>
    </row>
    <row r="43" s="4" customFormat="1" spans="1:24">
      <c r="A43" s="4">
        <v>16176540009</v>
      </c>
      <c r="B43" s="4" t="s">
        <v>25</v>
      </c>
      <c r="C43" s="4" t="s">
        <v>26</v>
      </c>
      <c r="D43" s="4" t="s">
        <v>144</v>
      </c>
      <c r="E43" s="4" t="s">
        <v>145</v>
      </c>
      <c r="F43" s="5">
        <v>44443</v>
      </c>
      <c r="G43" s="5">
        <v>44445</v>
      </c>
      <c r="H43" s="4">
        <v>1</v>
      </c>
      <c r="I43" s="4">
        <v>2</v>
      </c>
      <c r="J43" s="4">
        <v>2</v>
      </c>
      <c r="K43" s="4" t="s">
        <v>29</v>
      </c>
      <c r="L43" s="4">
        <v>550</v>
      </c>
      <c r="M43" s="4">
        <v>550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44440</v>
      </c>
      <c r="S43" s="5">
        <v>44448</v>
      </c>
      <c r="T43" s="4" t="s">
        <v>33</v>
      </c>
      <c r="U43" s="4">
        <v>550</v>
      </c>
      <c r="V43" s="4">
        <v>0</v>
      </c>
      <c r="W43" s="4">
        <v>0</v>
      </c>
      <c r="X43" s="4">
        <v>2238863</v>
      </c>
    </row>
    <row r="44" s="4" customFormat="1" spans="1:24">
      <c r="A44" s="4">
        <v>16176533821</v>
      </c>
      <c r="B44" s="4" t="s">
        <v>25</v>
      </c>
      <c r="C44" s="4" t="s">
        <v>26</v>
      </c>
      <c r="D44" s="4" t="s">
        <v>147</v>
      </c>
      <c r="E44" s="4" t="s">
        <v>148</v>
      </c>
      <c r="F44" s="5">
        <v>44444</v>
      </c>
      <c r="G44" s="5">
        <v>44445</v>
      </c>
      <c r="H44" s="4">
        <v>1</v>
      </c>
      <c r="I44" s="4">
        <v>1</v>
      </c>
      <c r="J44" s="4">
        <v>1</v>
      </c>
      <c r="K44" s="4" t="s">
        <v>29</v>
      </c>
      <c r="L44" s="4">
        <v>145</v>
      </c>
      <c r="M44" s="4">
        <v>145</v>
      </c>
      <c r="N44" s="4" t="s">
        <v>149</v>
      </c>
      <c r="O44" s="4" t="s">
        <v>31</v>
      </c>
      <c r="P44" s="4" t="s">
        <v>32</v>
      </c>
      <c r="Q44" s="4">
        <v>0</v>
      </c>
      <c r="R44" s="6">
        <v>44440</v>
      </c>
      <c r="S44" s="5">
        <v>44448</v>
      </c>
      <c r="T44" s="4" t="s">
        <v>33</v>
      </c>
      <c r="U44" s="4">
        <v>145</v>
      </c>
      <c r="V44" s="4">
        <v>0</v>
      </c>
      <c r="W44" s="4">
        <v>0</v>
      </c>
      <c r="X44" s="4">
        <v>2238862</v>
      </c>
    </row>
    <row r="45" s="4" customFormat="1" spans="1:25">
      <c r="A45" s="4">
        <v>16181765672</v>
      </c>
      <c r="B45" s="4" t="s">
        <v>25</v>
      </c>
      <c r="C45" s="4" t="s">
        <v>26</v>
      </c>
      <c r="D45" s="4" t="s">
        <v>150</v>
      </c>
      <c r="E45" s="4" t="s">
        <v>107</v>
      </c>
      <c r="F45" s="5">
        <v>44443</v>
      </c>
      <c r="G45" s="5">
        <v>44445</v>
      </c>
      <c r="H45" s="4">
        <v>1</v>
      </c>
      <c r="I45" s="4">
        <v>2</v>
      </c>
      <c r="J45" s="4">
        <v>2</v>
      </c>
      <c r="K45" s="4" t="s">
        <v>29</v>
      </c>
      <c r="L45" s="4">
        <v>326</v>
      </c>
      <c r="M45" s="4">
        <v>326</v>
      </c>
      <c r="N45" s="4" t="s">
        <v>151</v>
      </c>
      <c r="O45" s="4" t="s">
        <v>31</v>
      </c>
      <c r="P45" s="4" t="s">
        <v>32</v>
      </c>
      <c r="Q45" s="4">
        <v>0</v>
      </c>
      <c r="R45" s="6">
        <v>44440</v>
      </c>
      <c r="S45" s="5">
        <v>44448</v>
      </c>
      <c r="T45" s="4" t="s">
        <v>33</v>
      </c>
      <c r="U45" s="4">
        <v>326</v>
      </c>
      <c r="V45" s="4">
        <v>0</v>
      </c>
      <c r="W45" s="4">
        <v>0</v>
      </c>
      <c r="X45" s="4">
        <v>2239165</v>
      </c>
      <c r="Y45" s="4" t="s">
        <v>152</v>
      </c>
    </row>
    <row r="46" s="4" customFormat="1" spans="1:25">
      <c r="A46" s="4">
        <v>16183984655</v>
      </c>
      <c r="B46" s="4" t="s">
        <v>25</v>
      </c>
      <c r="C46" s="4" t="s">
        <v>26</v>
      </c>
      <c r="D46" s="4" t="s">
        <v>153</v>
      </c>
      <c r="E46" s="4" t="s">
        <v>107</v>
      </c>
      <c r="F46" s="5">
        <v>44444</v>
      </c>
      <c r="G46" s="5">
        <v>44445</v>
      </c>
      <c r="H46" s="4">
        <v>1</v>
      </c>
      <c r="I46" s="4">
        <v>1</v>
      </c>
      <c r="J46" s="4">
        <v>1</v>
      </c>
      <c r="K46" s="4" t="s">
        <v>29</v>
      </c>
      <c r="L46" s="4">
        <v>239</v>
      </c>
      <c r="M46" s="4">
        <v>239</v>
      </c>
      <c r="N46" s="4" t="s">
        <v>154</v>
      </c>
      <c r="O46" s="4" t="s">
        <v>31</v>
      </c>
      <c r="P46" s="4" t="s">
        <v>32</v>
      </c>
      <c r="Q46" s="4">
        <v>0</v>
      </c>
      <c r="R46" s="6">
        <v>44440</v>
      </c>
      <c r="S46" s="5">
        <v>44448</v>
      </c>
      <c r="T46" s="4" t="s">
        <v>33</v>
      </c>
      <c r="U46" s="4">
        <v>239</v>
      </c>
      <c r="V46" s="4">
        <v>0</v>
      </c>
      <c r="W46" s="4">
        <v>0</v>
      </c>
      <c r="X46" s="4">
        <v>2239736</v>
      </c>
      <c r="Y46" s="4">
        <v>41578866</v>
      </c>
    </row>
    <row r="47" s="4" customFormat="1" spans="1:25">
      <c r="A47" s="4">
        <v>16185568716</v>
      </c>
      <c r="B47" s="4" t="s">
        <v>25</v>
      </c>
      <c r="C47" s="4" t="s">
        <v>26</v>
      </c>
      <c r="D47" s="4" t="s">
        <v>155</v>
      </c>
      <c r="E47" s="4" t="s">
        <v>67</v>
      </c>
      <c r="F47" s="5">
        <v>44442</v>
      </c>
      <c r="G47" s="5">
        <v>44445</v>
      </c>
      <c r="H47" s="4">
        <v>1</v>
      </c>
      <c r="I47" s="4">
        <v>3</v>
      </c>
      <c r="J47" s="4">
        <v>3</v>
      </c>
      <c r="K47" s="4" t="s">
        <v>29</v>
      </c>
      <c r="L47" s="4">
        <v>546</v>
      </c>
      <c r="M47" s="4">
        <v>546</v>
      </c>
      <c r="N47" s="4" t="s">
        <v>156</v>
      </c>
      <c r="O47" s="4" t="s">
        <v>31</v>
      </c>
      <c r="P47" s="4" t="s">
        <v>32</v>
      </c>
      <c r="Q47" s="4">
        <v>0</v>
      </c>
      <c r="R47" s="6">
        <v>44441</v>
      </c>
      <c r="S47" s="5">
        <v>44448</v>
      </c>
      <c r="T47" s="4" t="s">
        <v>33</v>
      </c>
      <c r="U47" s="4">
        <v>546</v>
      </c>
      <c r="V47" s="4">
        <v>0</v>
      </c>
      <c r="W47" s="4">
        <v>0</v>
      </c>
      <c r="X47" s="4">
        <v>2240127</v>
      </c>
      <c r="Y47" s="4">
        <v>894199</v>
      </c>
    </row>
    <row r="48" s="4" customFormat="1" spans="1:25">
      <c r="A48" s="4">
        <v>16185598438</v>
      </c>
      <c r="B48" s="4" t="s">
        <v>25</v>
      </c>
      <c r="C48" s="4" t="s">
        <v>26</v>
      </c>
      <c r="D48" s="4" t="s">
        <v>60</v>
      </c>
      <c r="E48" s="4" t="s">
        <v>61</v>
      </c>
      <c r="F48" s="5">
        <v>44444</v>
      </c>
      <c r="G48" s="5">
        <v>44445</v>
      </c>
      <c r="H48" s="4">
        <v>1</v>
      </c>
      <c r="I48" s="4">
        <v>1</v>
      </c>
      <c r="J48" s="4">
        <v>1</v>
      </c>
      <c r="K48" s="4" t="s">
        <v>29</v>
      </c>
      <c r="L48" s="4">
        <v>147</v>
      </c>
      <c r="M48" s="4">
        <v>147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44441</v>
      </c>
      <c r="S48" s="5">
        <v>44448</v>
      </c>
      <c r="T48" s="4" t="s">
        <v>33</v>
      </c>
      <c r="U48" s="4">
        <v>147</v>
      </c>
      <c r="V48" s="4">
        <v>0</v>
      </c>
      <c r="W48" s="4">
        <v>0</v>
      </c>
      <c r="X48" s="4">
        <v>2240140</v>
      </c>
      <c r="Y48" s="4">
        <v>72441554</v>
      </c>
    </row>
    <row r="49" s="4" customFormat="1" spans="1:25">
      <c r="A49" s="4">
        <v>16185609938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44444</v>
      </c>
      <c r="G49" s="5">
        <v>44445</v>
      </c>
      <c r="H49" s="4">
        <v>1</v>
      </c>
      <c r="I49" s="4">
        <v>1</v>
      </c>
      <c r="J49" s="4">
        <v>1</v>
      </c>
      <c r="K49" s="4" t="s">
        <v>29</v>
      </c>
      <c r="L49" s="4">
        <v>174</v>
      </c>
      <c r="M49" s="4">
        <v>174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44441</v>
      </c>
      <c r="S49" s="5">
        <v>44448</v>
      </c>
      <c r="T49" s="4" t="s">
        <v>33</v>
      </c>
      <c r="U49" s="4">
        <v>174</v>
      </c>
      <c r="V49" s="4">
        <v>0</v>
      </c>
      <c r="W49" s="4">
        <v>0</v>
      </c>
      <c r="X49" s="4">
        <v>2240147</v>
      </c>
      <c r="Y49" s="4">
        <v>72476150</v>
      </c>
    </row>
    <row r="50" s="4" customFormat="1" spans="1:25">
      <c r="A50" s="4">
        <v>16185999534</v>
      </c>
      <c r="B50" s="4" t="s">
        <v>25</v>
      </c>
      <c r="C50" s="4" t="s">
        <v>26</v>
      </c>
      <c r="D50" s="4" t="s">
        <v>161</v>
      </c>
      <c r="E50" s="4" t="s">
        <v>162</v>
      </c>
      <c r="F50" s="5">
        <v>44444</v>
      </c>
      <c r="G50" s="5">
        <v>44445</v>
      </c>
      <c r="H50" s="4">
        <v>1</v>
      </c>
      <c r="I50" s="4">
        <v>1</v>
      </c>
      <c r="J50" s="4">
        <v>1</v>
      </c>
      <c r="K50" s="4" t="s">
        <v>29</v>
      </c>
      <c r="L50" s="4">
        <v>173</v>
      </c>
      <c r="M50" s="4">
        <v>173</v>
      </c>
      <c r="N50" s="4" t="s">
        <v>163</v>
      </c>
      <c r="O50" s="4" t="s">
        <v>31</v>
      </c>
      <c r="P50" s="4" t="s">
        <v>32</v>
      </c>
      <c r="Q50" s="4">
        <v>0</v>
      </c>
      <c r="R50" s="6">
        <v>44441</v>
      </c>
      <c r="S50" s="5">
        <v>44448</v>
      </c>
      <c r="T50" s="4" t="s">
        <v>33</v>
      </c>
      <c r="U50" s="4">
        <v>173</v>
      </c>
      <c r="V50" s="4">
        <v>0</v>
      </c>
      <c r="W50" s="4">
        <v>0</v>
      </c>
      <c r="X50" s="4">
        <v>2240269</v>
      </c>
      <c r="Y50" s="4" t="s">
        <v>82</v>
      </c>
    </row>
    <row r="51" s="4" customFormat="1" spans="1:25">
      <c r="A51" s="4">
        <v>16186332372</v>
      </c>
      <c r="B51" s="4" t="s">
        <v>25</v>
      </c>
      <c r="C51" s="4" t="s">
        <v>26</v>
      </c>
      <c r="D51" s="4" t="s">
        <v>155</v>
      </c>
      <c r="E51" s="4" t="s">
        <v>67</v>
      </c>
      <c r="F51" s="5">
        <v>44442</v>
      </c>
      <c r="G51" s="5">
        <v>44445</v>
      </c>
      <c r="H51" s="4">
        <v>1</v>
      </c>
      <c r="I51" s="4">
        <v>3</v>
      </c>
      <c r="J51" s="4">
        <v>3</v>
      </c>
      <c r="K51" s="4" t="s">
        <v>29</v>
      </c>
      <c r="L51" s="4">
        <v>546</v>
      </c>
      <c r="M51" s="4">
        <v>546</v>
      </c>
      <c r="N51" s="4" t="s">
        <v>164</v>
      </c>
      <c r="O51" s="4" t="s">
        <v>31</v>
      </c>
      <c r="P51" s="4" t="s">
        <v>32</v>
      </c>
      <c r="Q51" s="4">
        <v>0</v>
      </c>
      <c r="R51" s="6">
        <v>44441</v>
      </c>
      <c r="S51" s="5">
        <v>44448</v>
      </c>
      <c r="T51" s="4" t="s">
        <v>33</v>
      </c>
      <c r="U51" s="4">
        <v>546</v>
      </c>
      <c r="V51" s="4">
        <v>0</v>
      </c>
      <c r="W51" s="4">
        <v>0</v>
      </c>
      <c r="X51" s="4">
        <v>2240375</v>
      </c>
      <c r="Y51" s="4">
        <v>898067</v>
      </c>
    </row>
    <row r="52" s="4" customFormat="1" spans="1:25">
      <c r="A52" s="4">
        <v>16193406738</v>
      </c>
      <c r="B52" s="4" t="s">
        <v>25</v>
      </c>
      <c r="C52" s="4" t="s">
        <v>26</v>
      </c>
      <c r="D52" s="4" t="s">
        <v>95</v>
      </c>
      <c r="E52" s="4" t="s">
        <v>96</v>
      </c>
      <c r="F52" s="5">
        <v>44444</v>
      </c>
      <c r="G52" s="5">
        <v>44445</v>
      </c>
      <c r="H52" s="4">
        <v>1</v>
      </c>
      <c r="I52" s="4">
        <v>1</v>
      </c>
      <c r="J52" s="4">
        <v>1</v>
      </c>
      <c r="K52" s="4" t="s">
        <v>29</v>
      </c>
      <c r="L52" s="4">
        <v>95</v>
      </c>
      <c r="M52" s="4">
        <v>95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44441</v>
      </c>
      <c r="S52" s="5">
        <v>44448</v>
      </c>
      <c r="T52" s="4" t="s">
        <v>33</v>
      </c>
      <c r="U52" s="4">
        <v>95</v>
      </c>
      <c r="V52" s="4">
        <v>0</v>
      </c>
      <c r="W52" s="4">
        <v>0</v>
      </c>
      <c r="X52" s="4">
        <v>2241282</v>
      </c>
      <c r="Y52" s="4">
        <v>28520224</v>
      </c>
    </row>
    <row r="53" s="4" customFormat="1" spans="1:24">
      <c r="A53" s="4">
        <v>15978765148</v>
      </c>
      <c r="B53" s="4" t="s">
        <v>25</v>
      </c>
      <c r="C53" s="4" t="s">
        <v>75</v>
      </c>
      <c r="D53" s="4" t="s">
        <v>34</v>
      </c>
      <c r="E53" s="4" t="s">
        <v>35</v>
      </c>
      <c r="F53" s="5">
        <v>44442</v>
      </c>
      <c r="G53" s="5">
        <v>44445</v>
      </c>
      <c r="H53" s="4">
        <v>1</v>
      </c>
      <c r="I53" s="4">
        <v>3</v>
      </c>
      <c r="J53" s="4">
        <v>3</v>
      </c>
      <c r="K53" s="4" t="s">
        <v>29</v>
      </c>
      <c r="L53" s="4">
        <v>-1417.48</v>
      </c>
      <c r="M53" s="4">
        <v>-1417.48</v>
      </c>
      <c r="N53" s="4" t="s">
        <v>36</v>
      </c>
      <c r="O53" s="4" t="s">
        <v>31</v>
      </c>
      <c r="P53" s="4" t="s">
        <v>32</v>
      </c>
      <c r="Q53" s="4">
        <v>0</v>
      </c>
      <c r="R53" s="6">
        <v>44407</v>
      </c>
      <c r="S53" s="5">
        <v>44448</v>
      </c>
      <c r="T53" s="4" t="s">
        <v>33</v>
      </c>
      <c r="U53" s="4">
        <v>-1417.48</v>
      </c>
      <c r="V53" s="4">
        <v>0</v>
      </c>
      <c r="W53" s="4">
        <v>0</v>
      </c>
      <c r="X53" s="4">
        <v>2213771</v>
      </c>
    </row>
    <row r="54" s="4" customFormat="1" spans="1:25">
      <c r="A54" s="4">
        <v>16193824433</v>
      </c>
      <c r="B54" s="4" t="s">
        <v>25</v>
      </c>
      <c r="C54" s="4" t="s">
        <v>26</v>
      </c>
      <c r="D54" s="4" t="s">
        <v>166</v>
      </c>
      <c r="E54" s="4" t="s">
        <v>77</v>
      </c>
      <c r="F54" s="5">
        <v>44444</v>
      </c>
      <c r="G54" s="5">
        <v>44445</v>
      </c>
      <c r="H54" s="4">
        <v>1</v>
      </c>
      <c r="I54" s="4">
        <v>1</v>
      </c>
      <c r="J54" s="4">
        <v>1</v>
      </c>
      <c r="K54" s="4" t="s">
        <v>29</v>
      </c>
      <c r="L54" s="4">
        <v>77</v>
      </c>
      <c r="M54" s="4">
        <v>77</v>
      </c>
      <c r="N54" s="4" t="s">
        <v>167</v>
      </c>
      <c r="O54" s="4" t="s">
        <v>31</v>
      </c>
      <c r="P54" s="4" t="s">
        <v>32</v>
      </c>
      <c r="Q54" s="4">
        <v>0</v>
      </c>
      <c r="R54" s="6">
        <v>44442</v>
      </c>
      <c r="S54" s="5">
        <v>44448</v>
      </c>
      <c r="T54" s="4" t="s">
        <v>33</v>
      </c>
      <c r="U54" s="4">
        <v>77</v>
      </c>
      <c r="V54" s="4">
        <v>0</v>
      </c>
      <c r="W54" s="4">
        <v>0</v>
      </c>
      <c r="X54" s="4">
        <v>2241394</v>
      </c>
      <c r="Y54" s="4">
        <v>21682778</v>
      </c>
    </row>
    <row r="55" s="4" customFormat="1" spans="1:25">
      <c r="A55" s="4">
        <v>16193857869</v>
      </c>
      <c r="B55" s="4" t="s">
        <v>25</v>
      </c>
      <c r="C55" s="4" t="s">
        <v>26</v>
      </c>
      <c r="D55" s="4" t="s">
        <v>168</v>
      </c>
      <c r="E55" s="4" t="s">
        <v>169</v>
      </c>
      <c r="F55" s="5">
        <v>44443</v>
      </c>
      <c r="G55" s="5">
        <v>44445</v>
      </c>
      <c r="H55" s="4">
        <v>1</v>
      </c>
      <c r="I55" s="4">
        <v>2</v>
      </c>
      <c r="J55" s="4">
        <v>2</v>
      </c>
      <c r="K55" s="4" t="s">
        <v>29</v>
      </c>
      <c r="L55" s="4">
        <v>639</v>
      </c>
      <c r="M55" s="4">
        <v>639</v>
      </c>
      <c r="N55" s="4" t="s">
        <v>170</v>
      </c>
      <c r="O55" s="4" t="s">
        <v>31</v>
      </c>
      <c r="P55" s="4" t="s">
        <v>32</v>
      </c>
      <c r="Q55" s="4">
        <v>0</v>
      </c>
      <c r="R55" s="6">
        <v>44442</v>
      </c>
      <c r="S55" s="5">
        <v>44448</v>
      </c>
      <c r="T55" s="4" t="s">
        <v>33</v>
      </c>
      <c r="U55" s="4">
        <v>639</v>
      </c>
      <c r="V55" s="4">
        <v>0</v>
      </c>
      <c r="W55" s="4">
        <v>0</v>
      </c>
      <c r="X55" s="4">
        <v>2241408</v>
      </c>
      <c r="Y55" s="4">
        <v>73329595</v>
      </c>
    </row>
    <row r="56" s="4" customFormat="1" spans="1:24">
      <c r="A56" s="4">
        <v>16193863993</v>
      </c>
      <c r="B56" s="4" t="s">
        <v>25</v>
      </c>
      <c r="C56" s="4" t="s">
        <v>26</v>
      </c>
      <c r="D56" s="4" t="s">
        <v>112</v>
      </c>
      <c r="E56" s="4" t="s">
        <v>113</v>
      </c>
      <c r="F56" s="5">
        <v>44444</v>
      </c>
      <c r="G56" s="5">
        <v>44445</v>
      </c>
      <c r="H56" s="4">
        <v>1</v>
      </c>
      <c r="I56" s="4">
        <v>1</v>
      </c>
      <c r="J56" s="4">
        <v>1</v>
      </c>
      <c r="K56" s="4" t="s">
        <v>29</v>
      </c>
      <c r="L56" s="4">
        <v>139</v>
      </c>
      <c r="M56" s="4">
        <v>139</v>
      </c>
      <c r="N56" s="4" t="s">
        <v>171</v>
      </c>
      <c r="O56" s="4" t="s">
        <v>31</v>
      </c>
      <c r="P56" s="4" t="s">
        <v>32</v>
      </c>
      <c r="Q56" s="4">
        <v>0</v>
      </c>
      <c r="R56" s="6">
        <v>44442</v>
      </c>
      <c r="S56" s="5">
        <v>44448</v>
      </c>
      <c r="T56" s="4" t="s">
        <v>33</v>
      </c>
      <c r="U56" s="4">
        <v>139</v>
      </c>
      <c r="V56" s="4">
        <v>0</v>
      </c>
      <c r="W56" s="4">
        <v>0</v>
      </c>
      <c r="X56" s="4">
        <v>2241412</v>
      </c>
    </row>
    <row r="57" s="4" customFormat="1" spans="1:24">
      <c r="A57" s="4">
        <v>16193875048</v>
      </c>
      <c r="B57" s="4" t="s">
        <v>25</v>
      </c>
      <c r="C57" s="4" t="s">
        <v>26</v>
      </c>
      <c r="D57" s="4" t="s">
        <v>172</v>
      </c>
      <c r="E57" s="4" t="s">
        <v>173</v>
      </c>
      <c r="F57" s="5">
        <v>44444</v>
      </c>
      <c r="G57" s="5">
        <v>44445</v>
      </c>
      <c r="H57" s="4">
        <v>1</v>
      </c>
      <c r="I57" s="4">
        <v>1</v>
      </c>
      <c r="J57" s="4">
        <v>1</v>
      </c>
      <c r="K57" s="4" t="s">
        <v>29</v>
      </c>
      <c r="L57" s="4">
        <v>23</v>
      </c>
      <c r="M57" s="4">
        <v>23</v>
      </c>
      <c r="N57" s="4" t="s">
        <v>174</v>
      </c>
      <c r="O57" s="4" t="s">
        <v>31</v>
      </c>
      <c r="P57" s="4" t="s">
        <v>32</v>
      </c>
      <c r="Q57" s="4">
        <v>0</v>
      </c>
      <c r="R57" s="6">
        <v>44442</v>
      </c>
      <c r="S57" s="5">
        <v>44448</v>
      </c>
      <c r="T57" s="4" t="s">
        <v>33</v>
      </c>
      <c r="U57" s="4">
        <v>23</v>
      </c>
      <c r="V57" s="4">
        <v>0</v>
      </c>
      <c r="W57" s="4">
        <v>0</v>
      </c>
      <c r="X57" s="4">
        <v>2241419</v>
      </c>
    </row>
    <row r="58" s="4" customFormat="1" spans="1:25">
      <c r="A58" s="4">
        <v>16194100878</v>
      </c>
      <c r="B58" s="4" t="s">
        <v>25</v>
      </c>
      <c r="C58" s="4" t="s">
        <v>26</v>
      </c>
      <c r="D58" s="4" t="s">
        <v>175</v>
      </c>
      <c r="E58" s="4" t="s">
        <v>41</v>
      </c>
      <c r="F58" s="5">
        <v>44444</v>
      </c>
      <c r="G58" s="5">
        <v>44445</v>
      </c>
      <c r="H58" s="4">
        <v>1</v>
      </c>
      <c r="I58" s="4">
        <v>1</v>
      </c>
      <c r="J58" s="4">
        <v>1</v>
      </c>
      <c r="K58" s="4" t="s">
        <v>29</v>
      </c>
      <c r="L58" s="4">
        <v>193</v>
      </c>
      <c r="M58" s="4">
        <v>193</v>
      </c>
      <c r="N58" s="4" t="s">
        <v>176</v>
      </c>
      <c r="O58" s="4" t="s">
        <v>31</v>
      </c>
      <c r="P58" s="4" t="s">
        <v>32</v>
      </c>
      <c r="Q58" s="4">
        <v>0</v>
      </c>
      <c r="R58" s="6">
        <v>44442</v>
      </c>
      <c r="S58" s="5">
        <v>44448</v>
      </c>
      <c r="T58" s="4" t="s">
        <v>33</v>
      </c>
      <c r="U58" s="4">
        <v>193</v>
      </c>
      <c r="V58" s="4">
        <v>0</v>
      </c>
      <c r="W58" s="4">
        <v>0</v>
      </c>
      <c r="X58" s="4">
        <v>2241486</v>
      </c>
      <c r="Y58" s="4">
        <v>43873575345</v>
      </c>
    </row>
    <row r="59" s="4" customFormat="1" spans="1:24">
      <c r="A59" s="4">
        <v>16200648776</v>
      </c>
      <c r="B59" s="4" t="s">
        <v>25</v>
      </c>
      <c r="C59" s="4" t="s">
        <v>26</v>
      </c>
      <c r="D59" s="4" t="s">
        <v>177</v>
      </c>
      <c r="E59" s="4" t="s">
        <v>58</v>
      </c>
      <c r="F59" s="5">
        <v>44444</v>
      </c>
      <c r="G59" s="5">
        <v>44445</v>
      </c>
      <c r="H59" s="4">
        <v>1</v>
      </c>
      <c r="I59" s="4">
        <v>1</v>
      </c>
      <c r="J59" s="4">
        <v>1</v>
      </c>
      <c r="K59" s="4" t="s">
        <v>29</v>
      </c>
      <c r="L59" s="4">
        <v>98</v>
      </c>
      <c r="M59" s="4">
        <v>98</v>
      </c>
      <c r="N59" s="4" t="s">
        <v>178</v>
      </c>
      <c r="O59" s="4" t="s">
        <v>31</v>
      </c>
      <c r="P59" s="4" t="s">
        <v>32</v>
      </c>
      <c r="Q59" s="4">
        <v>0</v>
      </c>
      <c r="R59" s="6">
        <v>44442</v>
      </c>
      <c r="S59" s="5">
        <v>44448</v>
      </c>
      <c r="T59" s="4" t="s">
        <v>33</v>
      </c>
      <c r="U59" s="4">
        <v>98</v>
      </c>
      <c r="V59" s="4">
        <v>0</v>
      </c>
      <c r="W59" s="4">
        <v>0</v>
      </c>
      <c r="X59" s="4">
        <v>2242231</v>
      </c>
    </row>
    <row r="60" s="4" customFormat="1" spans="1:23">
      <c r="A60" s="4">
        <v>16201685705</v>
      </c>
      <c r="B60" s="4" t="s">
        <v>25</v>
      </c>
      <c r="C60" s="4" t="s">
        <v>26</v>
      </c>
      <c r="D60" s="4" t="s">
        <v>179</v>
      </c>
      <c r="E60" s="4" t="s">
        <v>180</v>
      </c>
      <c r="F60" s="5">
        <v>44444</v>
      </c>
      <c r="G60" s="5">
        <v>44445</v>
      </c>
      <c r="H60" s="4">
        <v>1</v>
      </c>
      <c r="I60" s="4">
        <v>1</v>
      </c>
      <c r="J60" s="4">
        <v>1</v>
      </c>
      <c r="K60" s="4" t="s">
        <v>29</v>
      </c>
      <c r="L60" s="4">
        <v>54</v>
      </c>
      <c r="M60" s="4">
        <v>54</v>
      </c>
      <c r="N60" s="4" t="s">
        <v>181</v>
      </c>
      <c r="O60" s="4" t="s">
        <v>31</v>
      </c>
      <c r="P60" s="4" t="s">
        <v>32</v>
      </c>
      <c r="Q60" s="4">
        <v>0</v>
      </c>
      <c r="R60" s="6">
        <v>44442</v>
      </c>
      <c r="S60" s="5">
        <v>44448</v>
      </c>
      <c r="T60" s="4" t="s">
        <v>33</v>
      </c>
      <c r="U60" s="4">
        <v>54</v>
      </c>
      <c r="V60" s="4">
        <v>0</v>
      </c>
      <c r="W60" s="4">
        <v>0</v>
      </c>
    </row>
    <row r="61" s="4" customFormat="1" spans="1:25">
      <c r="A61" s="4">
        <v>16202212359</v>
      </c>
      <c r="B61" s="4" t="s">
        <v>25</v>
      </c>
      <c r="C61" s="4" t="s">
        <v>26</v>
      </c>
      <c r="D61" s="4" t="s">
        <v>182</v>
      </c>
      <c r="E61" s="4" t="s">
        <v>183</v>
      </c>
      <c r="F61" s="5">
        <v>44444</v>
      </c>
      <c r="G61" s="5">
        <v>44445</v>
      </c>
      <c r="H61" s="4">
        <v>1</v>
      </c>
      <c r="I61" s="4">
        <v>1</v>
      </c>
      <c r="J61" s="4">
        <v>1</v>
      </c>
      <c r="K61" s="4" t="s">
        <v>29</v>
      </c>
      <c r="L61" s="4">
        <v>201</v>
      </c>
      <c r="M61" s="4">
        <v>201</v>
      </c>
      <c r="N61" s="4" t="s">
        <v>184</v>
      </c>
      <c r="O61" s="4" t="s">
        <v>31</v>
      </c>
      <c r="P61" s="4" t="s">
        <v>32</v>
      </c>
      <c r="Q61" s="4">
        <v>0</v>
      </c>
      <c r="R61" s="6">
        <v>44443</v>
      </c>
      <c r="S61" s="5">
        <v>44448</v>
      </c>
      <c r="T61" s="4" t="s">
        <v>33</v>
      </c>
      <c r="U61" s="4">
        <v>201</v>
      </c>
      <c r="V61" s="4">
        <v>0</v>
      </c>
      <c r="W61" s="4">
        <v>0</v>
      </c>
      <c r="X61" s="4">
        <v>2242575</v>
      </c>
      <c r="Y61" s="4">
        <v>40964016</v>
      </c>
    </row>
    <row r="62" s="4" customFormat="1" spans="1:25">
      <c r="A62" s="4">
        <v>16203397467</v>
      </c>
      <c r="B62" s="4" t="s">
        <v>25</v>
      </c>
      <c r="C62" s="4" t="s">
        <v>26</v>
      </c>
      <c r="D62" s="4" t="s">
        <v>185</v>
      </c>
      <c r="E62" s="4" t="s">
        <v>186</v>
      </c>
      <c r="F62" s="5">
        <v>44444</v>
      </c>
      <c r="G62" s="5">
        <v>44445</v>
      </c>
      <c r="H62" s="4">
        <v>1</v>
      </c>
      <c r="I62" s="4">
        <v>1</v>
      </c>
      <c r="J62" s="4">
        <v>1</v>
      </c>
      <c r="K62" s="4" t="s">
        <v>29</v>
      </c>
      <c r="L62" s="4">
        <v>98</v>
      </c>
      <c r="M62" s="4">
        <v>98</v>
      </c>
      <c r="N62" s="4" t="s">
        <v>187</v>
      </c>
      <c r="O62" s="4" t="s">
        <v>31</v>
      </c>
      <c r="P62" s="4" t="s">
        <v>32</v>
      </c>
      <c r="Q62" s="4">
        <v>0</v>
      </c>
      <c r="R62" s="6">
        <v>44443</v>
      </c>
      <c r="S62" s="5">
        <v>44448</v>
      </c>
      <c r="T62" s="4" t="s">
        <v>33</v>
      </c>
      <c r="U62" s="4">
        <v>98</v>
      </c>
      <c r="V62" s="4">
        <v>0</v>
      </c>
      <c r="W62" s="4">
        <v>0</v>
      </c>
      <c r="X62" s="4">
        <v>2242859</v>
      </c>
      <c r="Y62" s="4" t="s">
        <v>188</v>
      </c>
    </row>
    <row r="63" s="4" customFormat="1" spans="1:24">
      <c r="A63" s="4">
        <v>16204323033</v>
      </c>
      <c r="B63" s="4" t="s">
        <v>25</v>
      </c>
      <c r="C63" s="4" t="s">
        <v>26</v>
      </c>
      <c r="D63" s="4" t="s">
        <v>189</v>
      </c>
      <c r="E63" s="4" t="s">
        <v>190</v>
      </c>
      <c r="F63" s="5">
        <v>44443</v>
      </c>
      <c r="G63" s="5">
        <v>44445</v>
      </c>
      <c r="H63" s="4">
        <v>1</v>
      </c>
      <c r="I63" s="4">
        <v>2</v>
      </c>
      <c r="J63" s="4">
        <v>2</v>
      </c>
      <c r="K63" s="4" t="s">
        <v>29</v>
      </c>
      <c r="L63" s="4">
        <v>64</v>
      </c>
      <c r="M63" s="4">
        <v>64</v>
      </c>
      <c r="N63" s="4" t="s">
        <v>191</v>
      </c>
      <c r="O63" s="4" t="s">
        <v>31</v>
      </c>
      <c r="P63" s="4" t="s">
        <v>32</v>
      </c>
      <c r="Q63" s="4">
        <v>0</v>
      </c>
      <c r="R63" s="6">
        <v>44443</v>
      </c>
      <c r="S63" s="5">
        <v>44448</v>
      </c>
      <c r="T63" s="4" t="s">
        <v>33</v>
      </c>
      <c r="U63" s="4">
        <v>64</v>
      </c>
      <c r="V63" s="4">
        <v>0</v>
      </c>
      <c r="W63" s="4">
        <v>0</v>
      </c>
      <c r="X63" s="4">
        <v>2243051</v>
      </c>
    </row>
    <row r="64" s="4" customFormat="1" spans="1:25">
      <c r="A64" s="4">
        <v>16204589121</v>
      </c>
      <c r="B64" s="4" t="s">
        <v>25</v>
      </c>
      <c r="C64" s="4" t="s">
        <v>26</v>
      </c>
      <c r="D64" s="4" t="s">
        <v>192</v>
      </c>
      <c r="E64" s="4" t="s">
        <v>193</v>
      </c>
      <c r="F64" s="5">
        <v>44443</v>
      </c>
      <c r="G64" s="5">
        <v>44445</v>
      </c>
      <c r="H64" s="4">
        <v>1</v>
      </c>
      <c r="I64" s="4">
        <v>2</v>
      </c>
      <c r="J64" s="4">
        <v>2</v>
      </c>
      <c r="K64" s="4" t="s">
        <v>29</v>
      </c>
      <c r="L64" s="4">
        <v>194</v>
      </c>
      <c r="M64" s="4">
        <v>194</v>
      </c>
      <c r="N64" s="4" t="s">
        <v>194</v>
      </c>
      <c r="O64" s="4" t="s">
        <v>31</v>
      </c>
      <c r="P64" s="4" t="s">
        <v>32</v>
      </c>
      <c r="Q64" s="4">
        <v>0</v>
      </c>
      <c r="R64" s="6">
        <v>44443</v>
      </c>
      <c r="S64" s="5">
        <v>44448</v>
      </c>
      <c r="T64" s="4" t="s">
        <v>33</v>
      </c>
      <c r="U64" s="4">
        <v>194</v>
      </c>
      <c r="V64" s="4">
        <v>0</v>
      </c>
      <c r="W64" s="4">
        <v>0</v>
      </c>
      <c r="X64" s="4">
        <v>2243102</v>
      </c>
      <c r="Y64" s="4" t="s">
        <v>195</v>
      </c>
    </row>
    <row r="65" s="4" customFormat="1" spans="1:25">
      <c r="A65" s="4">
        <v>16209495943</v>
      </c>
      <c r="B65" s="4" t="s">
        <v>25</v>
      </c>
      <c r="C65" s="4" t="s">
        <v>26</v>
      </c>
      <c r="D65" s="4" t="s">
        <v>196</v>
      </c>
      <c r="E65" s="4" t="s">
        <v>131</v>
      </c>
      <c r="F65" s="5">
        <v>44443</v>
      </c>
      <c r="G65" s="5">
        <v>44445</v>
      </c>
      <c r="H65" s="4">
        <v>1</v>
      </c>
      <c r="I65" s="4">
        <v>2</v>
      </c>
      <c r="J65" s="4">
        <v>2</v>
      </c>
      <c r="K65" s="4" t="s">
        <v>29</v>
      </c>
      <c r="L65" s="4">
        <v>305</v>
      </c>
      <c r="M65" s="4">
        <v>305</v>
      </c>
      <c r="N65" s="4" t="s">
        <v>197</v>
      </c>
      <c r="O65" s="4" t="s">
        <v>31</v>
      </c>
      <c r="P65" s="4" t="s">
        <v>32</v>
      </c>
      <c r="Q65" s="4">
        <v>0</v>
      </c>
      <c r="R65" s="6">
        <v>44443</v>
      </c>
      <c r="S65" s="5">
        <v>44448</v>
      </c>
      <c r="T65" s="4" t="s">
        <v>33</v>
      </c>
      <c r="U65" s="4">
        <v>305</v>
      </c>
      <c r="V65" s="4">
        <v>0</v>
      </c>
      <c r="W65" s="4">
        <v>0</v>
      </c>
      <c r="X65" s="4">
        <v>2243396</v>
      </c>
      <c r="Y65" s="4">
        <v>154421140</v>
      </c>
    </row>
    <row r="66" s="4" customFormat="1" spans="1:25">
      <c r="A66" s="4">
        <v>16210725447</v>
      </c>
      <c r="B66" s="4" t="s">
        <v>25</v>
      </c>
      <c r="C66" s="4" t="s">
        <v>26</v>
      </c>
      <c r="D66" s="4" t="s">
        <v>198</v>
      </c>
      <c r="E66" s="4" t="s">
        <v>199</v>
      </c>
      <c r="F66" s="5">
        <v>44444</v>
      </c>
      <c r="G66" s="5">
        <v>44445</v>
      </c>
      <c r="H66" s="4">
        <v>1</v>
      </c>
      <c r="I66" s="4">
        <v>1</v>
      </c>
      <c r="J66" s="4">
        <v>1</v>
      </c>
      <c r="K66" s="4" t="s">
        <v>29</v>
      </c>
      <c r="L66" s="4">
        <v>101</v>
      </c>
      <c r="M66" s="4">
        <v>101</v>
      </c>
      <c r="N66" s="4" t="s">
        <v>200</v>
      </c>
      <c r="O66" s="4" t="s">
        <v>31</v>
      </c>
      <c r="P66" s="4" t="s">
        <v>32</v>
      </c>
      <c r="Q66" s="4">
        <v>0</v>
      </c>
      <c r="R66" s="6">
        <v>44444</v>
      </c>
      <c r="S66" s="5">
        <v>44448</v>
      </c>
      <c r="T66" s="4" t="s">
        <v>33</v>
      </c>
      <c r="U66" s="4">
        <v>101</v>
      </c>
      <c r="V66" s="4">
        <v>0</v>
      </c>
      <c r="W66" s="4">
        <v>0</v>
      </c>
      <c r="X66" s="4">
        <v>2243593</v>
      </c>
      <c r="Y66" s="4">
        <v>43262619</v>
      </c>
    </row>
    <row r="67" s="4" customFormat="1" spans="1:23">
      <c r="A67" s="4">
        <v>16210802092</v>
      </c>
      <c r="B67" s="4" t="s">
        <v>25</v>
      </c>
      <c r="C67" s="4" t="s">
        <v>26</v>
      </c>
      <c r="D67" s="4" t="s">
        <v>63</v>
      </c>
      <c r="E67" s="4" t="s">
        <v>64</v>
      </c>
      <c r="F67" s="5">
        <v>44444</v>
      </c>
      <c r="G67" s="5">
        <v>44445</v>
      </c>
      <c r="H67" s="4">
        <v>1</v>
      </c>
      <c r="I67" s="4">
        <v>1</v>
      </c>
      <c r="J67" s="4">
        <v>1</v>
      </c>
      <c r="K67" s="4" t="s">
        <v>29</v>
      </c>
      <c r="L67" s="4">
        <v>42</v>
      </c>
      <c r="M67" s="4">
        <v>42</v>
      </c>
      <c r="N67" s="4" t="s">
        <v>201</v>
      </c>
      <c r="O67" s="4" t="s">
        <v>31</v>
      </c>
      <c r="P67" s="4" t="s">
        <v>32</v>
      </c>
      <c r="Q67" s="4">
        <v>0</v>
      </c>
      <c r="R67" s="6">
        <v>44444</v>
      </c>
      <c r="S67" s="5">
        <v>44448</v>
      </c>
      <c r="T67" s="4" t="s">
        <v>33</v>
      </c>
      <c r="U67" s="4">
        <v>42</v>
      </c>
      <c r="V67" s="4">
        <v>0</v>
      </c>
      <c r="W67" s="4">
        <v>0</v>
      </c>
    </row>
    <row r="68" s="4" customFormat="1" spans="1:24">
      <c r="A68" s="4">
        <v>16210813170</v>
      </c>
      <c r="B68" s="4" t="s">
        <v>25</v>
      </c>
      <c r="C68" s="4" t="s">
        <v>26</v>
      </c>
      <c r="D68" s="4" t="s">
        <v>202</v>
      </c>
      <c r="E68" s="4" t="s">
        <v>203</v>
      </c>
      <c r="F68" s="5">
        <v>44444</v>
      </c>
      <c r="G68" s="5">
        <v>44445</v>
      </c>
      <c r="H68" s="4">
        <v>1</v>
      </c>
      <c r="I68" s="4">
        <v>1</v>
      </c>
      <c r="J68" s="4">
        <v>1</v>
      </c>
      <c r="K68" s="4" t="s">
        <v>29</v>
      </c>
      <c r="L68" s="4">
        <v>144</v>
      </c>
      <c r="M68" s="4">
        <v>144</v>
      </c>
      <c r="N68" s="4" t="s">
        <v>204</v>
      </c>
      <c r="O68" s="4" t="s">
        <v>31</v>
      </c>
      <c r="P68" s="4" t="s">
        <v>32</v>
      </c>
      <c r="Q68" s="4">
        <v>0</v>
      </c>
      <c r="R68" s="6">
        <v>44444</v>
      </c>
      <c r="S68" s="5">
        <v>44448</v>
      </c>
      <c r="T68" s="4" t="s">
        <v>33</v>
      </c>
      <c r="U68" s="4">
        <v>144</v>
      </c>
      <c r="V68" s="4">
        <v>0</v>
      </c>
      <c r="W68" s="4">
        <v>0</v>
      </c>
      <c r="X68" s="4">
        <v>2243608</v>
      </c>
    </row>
    <row r="69" s="4" customFormat="1" spans="1:25">
      <c r="A69" s="4">
        <v>16210862708</v>
      </c>
      <c r="B69" s="4" t="s">
        <v>25</v>
      </c>
      <c r="C69" s="4" t="s">
        <v>26</v>
      </c>
      <c r="D69" s="4" t="s">
        <v>205</v>
      </c>
      <c r="E69" s="4" t="s">
        <v>206</v>
      </c>
      <c r="F69" s="5">
        <v>44444</v>
      </c>
      <c r="G69" s="5">
        <v>44445</v>
      </c>
      <c r="H69" s="4">
        <v>1</v>
      </c>
      <c r="I69" s="4">
        <v>1</v>
      </c>
      <c r="J69" s="4">
        <v>1</v>
      </c>
      <c r="K69" s="4" t="s">
        <v>29</v>
      </c>
      <c r="L69" s="4">
        <v>444</v>
      </c>
      <c r="M69" s="4">
        <v>444</v>
      </c>
      <c r="N69" s="4" t="s">
        <v>207</v>
      </c>
      <c r="O69" s="4" t="s">
        <v>31</v>
      </c>
      <c r="P69" s="4" t="s">
        <v>32</v>
      </c>
      <c r="Q69" s="4">
        <v>0</v>
      </c>
      <c r="R69" s="6">
        <v>44444</v>
      </c>
      <c r="S69" s="5">
        <v>44448</v>
      </c>
      <c r="T69" s="4" t="s">
        <v>33</v>
      </c>
      <c r="U69" s="4">
        <v>444</v>
      </c>
      <c r="V69" s="4">
        <v>0</v>
      </c>
      <c r="W69" s="4">
        <v>0</v>
      </c>
      <c r="X69" s="4">
        <v>2243616</v>
      </c>
      <c r="Y69" s="4">
        <v>49468142</v>
      </c>
    </row>
    <row r="70" s="4" customFormat="1" spans="1:25">
      <c r="A70" s="4">
        <v>16210983061</v>
      </c>
      <c r="B70" s="4" t="s">
        <v>25</v>
      </c>
      <c r="C70" s="4" t="s">
        <v>26</v>
      </c>
      <c r="D70" s="4" t="s">
        <v>208</v>
      </c>
      <c r="E70" s="4" t="s">
        <v>209</v>
      </c>
      <c r="F70" s="5">
        <v>44444</v>
      </c>
      <c r="G70" s="5">
        <v>44445</v>
      </c>
      <c r="H70" s="4">
        <v>1</v>
      </c>
      <c r="I70" s="4">
        <v>1</v>
      </c>
      <c r="J70" s="4">
        <v>1</v>
      </c>
      <c r="K70" s="4" t="s">
        <v>29</v>
      </c>
      <c r="L70" s="4">
        <v>131</v>
      </c>
      <c r="M70" s="4">
        <v>131</v>
      </c>
      <c r="N70" s="4" t="s">
        <v>210</v>
      </c>
      <c r="O70" s="4" t="s">
        <v>31</v>
      </c>
      <c r="P70" s="4" t="s">
        <v>32</v>
      </c>
      <c r="Q70" s="4">
        <v>0</v>
      </c>
      <c r="R70" s="6">
        <v>44444</v>
      </c>
      <c r="S70" s="5">
        <v>44448</v>
      </c>
      <c r="T70" s="4" t="s">
        <v>33</v>
      </c>
      <c r="U70" s="4">
        <v>131</v>
      </c>
      <c r="V70" s="4">
        <v>0</v>
      </c>
      <c r="W70" s="4">
        <v>0</v>
      </c>
      <c r="X70" s="4">
        <v>2243637</v>
      </c>
      <c r="Y70" s="4">
        <v>74727644</v>
      </c>
    </row>
    <row r="71" s="4" customFormat="1" spans="1:25">
      <c r="A71" s="4">
        <v>16210962457</v>
      </c>
      <c r="B71" s="4" t="s">
        <v>25</v>
      </c>
      <c r="C71" s="4" t="s">
        <v>26</v>
      </c>
      <c r="D71" s="4" t="s">
        <v>211</v>
      </c>
      <c r="E71" s="4" t="s">
        <v>212</v>
      </c>
      <c r="F71" s="5">
        <v>44444</v>
      </c>
      <c r="G71" s="5">
        <v>44445</v>
      </c>
      <c r="H71" s="4">
        <v>1</v>
      </c>
      <c r="I71" s="4">
        <v>1</v>
      </c>
      <c r="J71" s="4">
        <v>1</v>
      </c>
      <c r="K71" s="4" t="s">
        <v>29</v>
      </c>
      <c r="L71" s="4">
        <v>65</v>
      </c>
      <c r="M71" s="4">
        <v>65</v>
      </c>
      <c r="N71" s="4" t="s">
        <v>213</v>
      </c>
      <c r="O71" s="4" t="s">
        <v>31</v>
      </c>
      <c r="P71" s="4" t="s">
        <v>32</v>
      </c>
      <c r="Q71" s="4">
        <v>0</v>
      </c>
      <c r="R71" s="6">
        <v>44444</v>
      </c>
      <c r="S71" s="5">
        <v>44448</v>
      </c>
      <c r="T71" s="4" t="s">
        <v>33</v>
      </c>
      <c r="U71" s="4">
        <v>65</v>
      </c>
      <c r="V71" s="4">
        <v>0</v>
      </c>
      <c r="W71" s="4">
        <v>0</v>
      </c>
      <c r="X71" s="4">
        <v>2243636</v>
      </c>
      <c r="Y71" s="4">
        <v>88429</v>
      </c>
    </row>
    <row r="72" s="4" customFormat="1" spans="1:24">
      <c r="A72" s="4">
        <v>16210984066</v>
      </c>
      <c r="B72" s="4" t="s">
        <v>25</v>
      </c>
      <c r="C72" s="4" t="s">
        <v>26</v>
      </c>
      <c r="D72" s="4" t="s">
        <v>214</v>
      </c>
      <c r="E72" s="4" t="s">
        <v>49</v>
      </c>
      <c r="F72" s="5">
        <v>44444</v>
      </c>
      <c r="G72" s="5">
        <v>44445</v>
      </c>
      <c r="H72" s="4">
        <v>1</v>
      </c>
      <c r="I72" s="4">
        <v>1</v>
      </c>
      <c r="J72" s="4">
        <v>1</v>
      </c>
      <c r="K72" s="4" t="s">
        <v>29</v>
      </c>
      <c r="L72" s="4">
        <v>63</v>
      </c>
      <c r="M72" s="4">
        <v>63</v>
      </c>
      <c r="N72" s="4" t="s">
        <v>215</v>
      </c>
      <c r="O72" s="4" t="s">
        <v>31</v>
      </c>
      <c r="P72" s="4" t="s">
        <v>32</v>
      </c>
      <c r="Q72" s="4">
        <v>0</v>
      </c>
      <c r="R72" s="6">
        <v>44444</v>
      </c>
      <c r="S72" s="5">
        <v>44448</v>
      </c>
      <c r="T72" s="4" t="s">
        <v>33</v>
      </c>
      <c r="U72" s="4">
        <v>63</v>
      </c>
      <c r="V72" s="4">
        <v>0</v>
      </c>
      <c r="W72" s="4">
        <v>0</v>
      </c>
      <c r="X72" s="4">
        <v>2243639</v>
      </c>
    </row>
    <row r="73" s="4" customFormat="1" spans="1:25">
      <c r="A73" s="4">
        <v>16211186785</v>
      </c>
      <c r="B73" s="4" t="s">
        <v>25</v>
      </c>
      <c r="C73" s="4" t="s">
        <v>26</v>
      </c>
      <c r="D73" s="4" t="s">
        <v>216</v>
      </c>
      <c r="E73" s="4" t="s">
        <v>217</v>
      </c>
      <c r="F73" s="5">
        <v>44444</v>
      </c>
      <c r="G73" s="5">
        <v>44445</v>
      </c>
      <c r="H73" s="4">
        <v>1</v>
      </c>
      <c r="I73" s="4">
        <v>1</v>
      </c>
      <c r="J73" s="4">
        <v>1</v>
      </c>
      <c r="K73" s="4" t="s">
        <v>29</v>
      </c>
      <c r="L73" s="4">
        <v>93</v>
      </c>
      <c r="M73" s="4">
        <v>93</v>
      </c>
      <c r="N73" s="4" t="s">
        <v>218</v>
      </c>
      <c r="O73" s="4" t="s">
        <v>31</v>
      </c>
      <c r="P73" s="4" t="s">
        <v>32</v>
      </c>
      <c r="Q73" s="4">
        <v>0</v>
      </c>
      <c r="R73" s="6">
        <v>44444</v>
      </c>
      <c r="S73" s="5">
        <v>44448</v>
      </c>
      <c r="T73" s="4" t="s">
        <v>33</v>
      </c>
      <c r="U73" s="4">
        <v>93</v>
      </c>
      <c r="V73" s="4">
        <v>0</v>
      </c>
      <c r="W73" s="4">
        <v>0</v>
      </c>
      <c r="X73" s="4">
        <v>2243702</v>
      </c>
      <c r="Y73" s="4">
        <v>74867537</v>
      </c>
    </row>
    <row r="74" s="4" customFormat="1" spans="1:25">
      <c r="A74" s="4">
        <v>16211232819</v>
      </c>
      <c r="B74" s="4" t="s">
        <v>25</v>
      </c>
      <c r="C74" s="4" t="s">
        <v>26</v>
      </c>
      <c r="D74" s="4" t="s">
        <v>219</v>
      </c>
      <c r="E74" s="4" t="s">
        <v>104</v>
      </c>
      <c r="F74" s="5">
        <v>44444</v>
      </c>
      <c r="G74" s="5">
        <v>44445</v>
      </c>
      <c r="H74" s="4">
        <v>1</v>
      </c>
      <c r="I74" s="4">
        <v>1</v>
      </c>
      <c r="J74" s="4">
        <v>1</v>
      </c>
      <c r="K74" s="4" t="s">
        <v>29</v>
      </c>
      <c r="L74" s="4">
        <v>74</v>
      </c>
      <c r="M74" s="4">
        <v>74</v>
      </c>
      <c r="N74" s="4" t="s">
        <v>220</v>
      </c>
      <c r="O74" s="4" t="s">
        <v>31</v>
      </c>
      <c r="P74" s="4" t="s">
        <v>32</v>
      </c>
      <c r="Q74" s="4">
        <v>0</v>
      </c>
      <c r="R74" s="6">
        <v>44444</v>
      </c>
      <c r="S74" s="5">
        <v>44448</v>
      </c>
      <c r="T74" s="4" t="s">
        <v>33</v>
      </c>
      <c r="U74" s="4">
        <v>74</v>
      </c>
      <c r="V74" s="4">
        <v>0</v>
      </c>
      <c r="W74" s="4">
        <v>0</v>
      </c>
      <c r="X74" s="4">
        <v>2243714</v>
      </c>
      <c r="Y74" s="4" t="s">
        <v>221</v>
      </c>
    </row>
    <row r="75" s="4" customFormat="1" spans="1:25">
      <c r="A75" s="4">
        <v>16211242846</v>
      </c>
      <c r="B75" s="4" t="s">
        <v>25</v>
      </c>
      <c r="C75" s="4" t="s">
        <v>26</v>
      </c>
      <c r="D75" s="4" t="s">
        <v>222</v>
      </c>
      <c r="E75" s="4" t="s">
        <v>73</v>
      </c>
      <c r="F75" s="5">
        <v>44444</v>
      </c>
      <c r="G75" s="5">
        <v>44445</v>
      </c>
      <c r="H75" s="4">
        <v>1</v>
      </c>
      <c r="I75" s="4">
        <v>1</v>
      </c>
      <c r="J75" s="4">
        <v>1</v>
      </c>
      <c r="K75" s="4" t="s">
        <v>29</v>
      </c>
      <c r="L75" s="4">
        <v>57</v>
      </c>
      <c r="M75" s="4">
        <v>57</v>
      </c>
      <c r="N75" s="4" t="s">
        <v>223</v>
      </c>
      <c r="O75" s="4" t="s">
        <v>31</v>
      </c>
      <c r="P75" s="4" t="s">
        <v>32</v>
      </c>
      <c r="Q75" s="4">
        <v>0</v>
      </c>
      <c r="R75" s="6">
        <v>44444</v>
      </c>
      <c r="S75" s="5">
        <v>44448</v>
      </c>
      <c r="T75" s="4" t="s">
        <v>33</v>
      </c>
      <c r="U75" s="4">
        <v>57</v>
      </c>
      <c r="V75" s="4">
        <v>0</v>
      </c>
      <c r="W75" s="4">
        <v>0</v>
      </c>
      <c r="X75" s="4">
        <v>2243722</v>
      </c>
      <c r="Y75" s="4">
        <v>2352108129</v>
      </c>
    </row>
    <row r="76" s="4" customFormat="1" spans="1:25">
      <c r="A76" s="4">
        <v>16211325129</v>
      </c>
      <c r="B76" s="4" t="s">
        <v>25</v>
      </c>
      <c r="C76" s="4" t="s">
        <v>26</v>
      </c>
      <c r="D76" s="4" t="s">
        <v>224</v>
      </c>
      <c r="E76" s="4" t="s">
        <v>225</v>
      </c>
      <c r="F76" s="5">
        <v>44444</v>
      </c>
      <c r="G76" s="5">
        <v>44445</v>
      </c>
      <c r="H76" s="4">
        <v>1</v>
      </c>
      <c r="I76" s="4">
        <v>1</v>
      </c>
      <c r="J76" s="4">
        <v>1</v>
      </c>
      <c r="K76" s="4" t="s">
        <v>29</v>
      </c>
      <c r="L76" s="4">
        <v>90</v>
      </c>
      <c r="M76" s="4">
        <v>90</v>
      </c>
      <c r="N76" s="4" t="s">
        <v>226</v>
      </c>
      <c r="O76" s="4" t="s">
        <v>31</v>
      </c>
      <c r="P76" s="4" t="s">
        <v>32</v>
      </c>
      <c r="Q76" s="4">
        <v>0</v>
      </c>
      <c r="R76" s="6">
        <v>44444</v>
      </c>
      <c r="S76" s="5">
        <v>44448</v>
      </c>
      <c r="T76" s="4" t="s">
        <v>33</v>
      </c>
      <c r="U76" s="4">
        <v>90</v>
      </c>
      <c r="V76" s="4">
        <v>0</v>
      </c>
      <c r="W76" s="4">
        <v>0</v>
      </c>
      <c r="X76" s="4">
        <v>2243739</v>
      </c>
      <c r="Y76" s="4">
        <v>43340016</v>
      </c>
    </row>
    <row r="77" s="4" customFormat="1" spans="1:25">
      <c r="A77" s="4">
        <v>16211428040</v>
      </c>
      <c r="B77" s="4" t="s">
        <v>25</v>
      </c>
      <c r="C77" s="4" t="s">
        <v>26</v>
      </c>
      <c r="D77" s="4" t="s">
        <v>227</v>
      </c>
      <c r="E77" s="4" t="s">
        <v>228</v>
      </c>
      <c r="F77" s="5">
        <v>44444</v>
      </c>
      <c r="G77" s="5">
        <v>44445</v>
      </c>
      <c r="H77" s="4">
        <v>1</v>
      </c>
      <c r="I77" s="4">
        <v>1</v>
      </c>
      <c r="J77" s="4">
        <v>1</v>
      </c>
      <c r="K77" s="4" t="s">
        <v>29</v>
      </c>
      <c r="L77" s="4">
        <v>123</v>
      </c>
      <c r="M77" s="4">
        <v>123</v>
      </c>
      <c r="N77" s="4" t="s">
        <v>229</v>
      </c>
      <c r="O77" s="4" t="s">
        <v>31</v>
      </c>
      <c r="P77" s="4" t="s">
        <v>32</v>
      </c>
      <c r="Q77" s="4">
        <v>0</v>
      </c>
      <c r="R77" s="6">
        <v>44444</v>
      </c>
      <c r="S77" s="5">
        <v>44448</v>
      </c>
      <c r="T77" s="4" t="s">
        <v>33</v>
      </c>
      <c r="U77" s="4">
        <v>123</v>
      </c>
      <c r="V77" s="4">
        <v>0</v>
      </c>
      <c r="W77" s="4">
        <v>0</v>
      </c>
      <c r="X77" s="4">
        <v>2243754</v>
      </c>
      <c r="Y77" s="4">
        <v>43969340344</v>
      </c>
    </row>
    <row r="78" s="4" customFormat="1" spans="1:24">
      <c r="A78" s="4">
        <v>16211425548</v>
      </c>
      <c r="B78" s="4" t="s">
        <v>25</v>
      </c>
      <c r="C78" s="4" t="s">
        <v>26</v>
      </c>
      <c r="D78" s="4" t="s">
        <v>230</v>
      </c>
      <c r="E78" s="4" t="s">
        <v>61</v>
      </c>
      <c r="F78" s="5">
        <v>44444</v>
      </c>
      <c r="G78" s="5">
        <v>44445</v>
      </c>
      <c r="H78" s="4">
        <v>1</v>
      </c>
      <c r="I78" s="4">
        <v>1</v>
      </c>
      <c r="J78" s="4">
        <v>1</v>
      </c>
      <c r="K78" s="4" t="s">
        <v>29</v>
      </c>
      <c r="L78" s="4">
        <v>124</v>
      </c>
      <c r="M78" s="4">
        <v>124</v>
      </c>
      <c r="N78" s="4" t="s">
        <v>231</v>
      </c>
      <c r="O78" s="4" t="s">
        <v>31</v>
      </c>
      <c r="P78" s="4" t="s">
        <v>32</v>
      </c>
      <c r="Q78" s="4">
        <v>0</v>
      </c>
      <c r="R78" s="6">
        <v>44444</v>
      </c>
      <c r="S78" s="5">
        <v>44448</v>
      </c>
      <c r="T78" s="4" t="s">
        <v>33</v>
      </c>
      <c r="U78" s="4">
        <v>124</v>
      </c>
      <c r="V78" s="4">
        <v>0</v>
      </c>
      <c r="W78" s="4">
        <v>0</v>
      </c>
      <c r="X78" s="4">
        <v>2243759</v>
      </c>
    </row>
    <row r="79" s="4" customFormat="1" spans="1:25">
      <c r="A79" s="4">
        <v>16210962457</v>
      </c>
      <c r="B79" s="4" t="s">
        <v>25</v>
      </c>
      <c r="C79" s="4" t="s">
        <v>71</v>
      </c>
      <c r="D79" s="4" t="s">
        <v>211</v>
      </c>
      <c r="E79" s="4" t="s">
        <v>212</v>
      </c>
      <c r="F79" s="5">
        <v>44444</v>
      </c>
      <c r="G79" s="5">
        <v>44445</v>
      </c>
      <c r="H79" s="4">
        <v>1</v>
      </c>
      <c r="I79" s="4">
        <v>1</v>
      </c>
      <c r="J79" s="4">
        <v>1</v>
      </c>
      <c r="K79" s="4" t="s">
        <v>29</v>
      </c>
      <c r="L79" s="4">
        <v>-65</v>
      </c>
      <c r="M79" s="4">
        <v>-65</v>
      </c>
      <c r="N79" s="4" t="s">
        <v>213</v>
      </c>
      <c r="O79" s="4" t="s">
        <v>31</v>
      </c>
      <c r="P79" s="4" t="s">
        <v>32</v>
      </c>
      <c r="Q79" s="4">
        <v>0</v>
      </c>
      <c r="R79" s="6">
        <v>44444</v>
      </c>
      <c r="S79" s="5">
        <v>44448</v>
      </c>
      <c r="T79" s="4" t="s">
        <v>33</v>
      </c>
      <c r="U79" s="4">
        <v>-65</v>
      </c>
      <c r="V79" s="4">
        <v>0</v>
      </c>
      <c r="W79" s="4">
        <v>0</v>
      </c>
      <c r="X79" s="4">
        <v>2243636</v>
      </c>
      <c r="Y79" s="4">
        <v>88429</v>
      </c>
    </row>
    <row r="80" s="4" customFormat="1" spans="1:24">
      <c r="A80" s="4">
        <v>16211803009</v>
      </c>
      <c r="B80" s="4" t="s">
        <v>25</v>
      </c>
      <c r="C80" s="4" t="s">
        <v>26</v>
      </c>
      <c r="D80" s="4" t="s">
        <v>232</v>
      </c>
      <c r="E80" s="4" t="s">
        <v>228</v>
      </c>
      <c r="F80" s="5">
        <v>44444</v>
      </c>
      <c r="G80" s="5">
        <v>44445</v>
      </c>
      <c r="H80" s="4">
        <v>1</v>
      </c>
      <c r="I80" s="4">
        <v>1</v>
      </c>
      <c r="J80" s="4">
        <v>1</v>
      </c>
      <c r="K80" s="4" t="s">
        <v>29</v>
      </c>
      <c r="L80" s="4">
        <v>111</v>
      </c>
      <c r="M80" s="4">
        <v>111</v>
      </c>
      <c r="N80" s="4" t="s">
        <v>233</v>
      </c>
      <c r="O80" s="4" t="s">
        <v>31</v>
      </c>
      <c r="P80" s="4" t="s">
        <v>32</v>
      </c>
      <c r="Q80" s="4">
        <v>0</v>
      </c>
      <c r="R80" s="6">
        <v>44444</v>
      </c>
      <c r="S80" s="5">
        <v>44448</v>
      </c>
      <c r="T80" s="4" t="s">
        <v>33</v>
      </c>
      <c r="U80" s="4">
        <v>111</v>
      </c>
      <c r="V80" s="4">
        <v>0</v>
      </c>
      <c r="W80" s="4">
        <v>0</v>
      </c>
      <c r="X80" s="4">
        <v>2243855</v>
      </c>
    </row>
    <row r="81" s="4" customFormat="1" spans="1:24">
      <c r="A81" s="4">
        <v>16213562259</v>
      </c>
      <c r="B81" s="4" t="s">
        <v>25</v>
      </c>
      <c r="C81" s="4" t="s">
        <v>26</v>
      </c>
      <c r="D81" s="4" t="s">
        <v>234</v>
      </c>
      <c r="E81" s="4" t="s">
        <v>235</v>
      </c>
      <c r="F81" s="5">
        <v>44444</v>
      </c>
      <c r="G81" s="5">
        <v>44445</v>
      </c>
      <c r="H81" s="4">
        <v>1</v>
      </c>
      <c r="I81" s="4">
        <v>1</v>
      </c>
      <c r="J81" s="4">
        <v>1</v>
      </c>
      <c r="K81" s="4" t="s">
        <v>29</v>
      </c>
      <c r="L81" s="4">
        <v>48</v>
      </c>
      <c r="M81" s="4">
        <v>48</v>
      </c>
      <c r="N81" s="4" t="s">
        <v>236</v>
      </c>
      <c r="O81" s="4" t="s">
        <v>31</v>
      </c>
      <c r="P81" s="4" t="s">
        <v>32</v>
      </c>
      <c r="Q81" s="4">
        <v>0</v>
      </c>
      <c r="R81" s="6">
        <v>44444</v>
      </c>
      <c r="S81" s="5">
        <v>44448</v>
      </c>
      <c r="T81" s="4" t="s">
        <v>33</v>
      </c>
      <c r="U81" s="4">
        <v>48</v>
      </c>
      <c r="V81" s="4">
        <v>0</v>
      </c>
      <c r="W81" s="4">
        <v>0</v>
      </c>
      <c r="X81" s="4">
        <v>2244283</v>
      </c>
    </row>
    <row r="82" s="4" customFormat="1" spans="1:24">
      <c r="A82" s="4">
        <v>16214017577</v>
      </c>
      <c r="B82" s="4" t="s">
        <v>25</v>
      </c>
      <c r="C82" s="4" t="s">
        <v>26</v>
      </c>
      <c r="D82" s="4" t="s">
        <v>237</v>
      </c>
      <c r="E82" s="4" t="s">
        <v>73</v>
      </c>
      <c r="F82" s="5">
        <v>44444</v>
      </c>
      <c r="G82" s="5">
        <v>44445</v>
      </c>
      <c r="H82" s="4">
        <v>1</v>
      </c>
      <c r="I82" s="4">
        <v>1</v>
      </c>
      <c r="J82" s="4">
        <v>1</v>
      </c>
      <c r="K82" s="4" t="s">
        <v>29</v>
      </c>
      <c r="L82" s="4">
        <v>43</v>
      </c>
      <c r="M82" s="4">
        <v>43</v>
      </c>
      <c r="N82" s="4" t="s">
        <v>238</v>
      </c>
      <c r="O82" s="4" t="s">
        <v>31</v>
      </c>
      <c r="P82" s="4" t="s">
        <v>32</v>
      </c>
      <c r="Q82" s="4">
        <v>0</v>
      </c>
      <c r="R82" s="6">
        <v>44444</v>
      </c>
      <c r="S82" s="5">
        <v>44448</v>
      </c>
      <c r="T82" s="4" t="s">
        <v>33</v>
      </c>
      <c r="U82" s="4">
        <v>43</v>
      </c>
      <c r="V82" s="4">
        <v>0</v>
      </c>
      <c r="W82" s="4">
        <v>0</v>
      </c>
      <c r="X82" s="4">
        <v>2244408</v>
      </c>
    </row>
    <row r="83" s="4" customFormat="1" spans="1:25">
      <c r="A83" s="4">
        <v>16214316684</v>
      </c>
      <c r="B83" s="4" t="s">
        <v>25</v>
      </c>
      <c r="C83" s="4" t="s">
        <v>26</v>
      </c>
      <c r="D83" s="4" t="s">
        <v>239</v>
      </c>
      <c r="E83" s="4" t="s">
        <v>240</v>
      </c>
      <c r="F83" s="5">
        <v>44444</v>
      </c>
      <c r="G83" s="5">
        <v>44445</v>
      </c>
      <c r="H83" s="4">
        <v>1</v>
      </c>
      <c r="I83" s="4">
        <v>1</v>
      </c>
      <c r="J83" s="4">
        <v>1</v>
      </c>
      <c r="K83" s="4" t="s">
        <v>29</v>
      </c>
      <c r="L83" s="4">
        <v>125</v>
      </c>
      <c r="M83" s="4">
        <v>125</v>
      </c>
      <c r="N83" s="4" t="s">
        <v>241</v>
      </c>
      <c r="O83" s="4" t="s">
        <v>31</v>
      </c>
      <c r="P83" s="4" t="s">
        <v>32</v>
      </c>
      <c r="Q83" s="4">
        <v>0</v>
      </c>
      <c r="R83" s="6">
        <v>44444</v>
      </c>
      <c r="S83" s="5">
        <v>44448</v>
      </c>
      <c r="T83" s="4" t="s">
        <v>33</v>
      </c>
      <c r="U83" s="4">
        <v>125</v>
      </c>
      <c r="V83" s="4">
        <v>0</v>
      </c>
      <c r="W83" s="4">
        <v>0</v>
      </c>
      <c r="X83" s="4">
        <v>2244467</v>
      </c>
      <c r="Y83" s="4" t="s">
        <v>242</v>
      </c>
    </row>
    <row r="84" s="4" customFormat="1" spans="1:25">
      <c r="A84" s="4">
        <v>16214568917</v>
      </c>
      <c r="B84" s="4" t="s">
        <v>25</v>
      </c>
      <c r="C84" s="4" t="s">
        <v>26</v>
      </c>
      <c r="D84" s="4" t="s">
        <v>243</v>
      </c>
      <c r="E84" s="4" t="s">
        <v>244</v>
      </c>
      <c r="F84" s="5">
        <v>44444</v>
      </c>
      <c r="G84" s="5">
        <v>44445</v>
      </c>
      <c r="H84" s="4">
        <v>1</v>
      </c>
      <c r="I84" s="4">
        <v>1</v>
      </c>
      <c r="J84" s="4">
        <v>1</v>
      </c>
      <c r="K84" s="4" t="s">
        <v>29</v>
      </c>
      <c r="L84" s="4">
        <v>46</v>
      </c>
      <c r="M84" s="4">
        <v>46</v>
      </c>
      <c r="N84" s="4" t="s">
        <v>245</v>
      </c>
      <c r="O84" s="4" t="s">
        <v>31</v>
      </c>
      <c r="P84" s="4" t="s">
        <v>32</v>
      </c>
      <c r="Q84" s="4">
        <v>0</v>
      </c>
      <c r="R84" s="6">
        <v>44444</v>
      </c>
      <c r="S84" s="5">
        <v>44448</v>
      </c>
      <c r="T84" s="4" t="s">
        <v>33</v>
      </c>
      <c r="U84" s="4">
        <v>46</v>
      </c>
      <c r="V84" s="4">
        <v>0</v>
      </c>
      <c r="W84" s="4">
        <v>0</v>
      </c>
      <c r="X84" s="4">
        <v>2244515</v>
      </c>
      <c r="Y84" s="4">
        <v>2.10905222716613e+16</v>
      </c>
    </row>
    <row r="85" s="4" customFormat="1" spans="1:25">
      <c r="A85" s="4">
        <v>16214638486</v>
      </c>
      <c r="B85" s="4" t="s">
        <v>25</v>
      </c>
      <c r="C85" s="4" t="s">
        <v>26</v>
      </c>
      <c r="D85" s="4" t="s">
        <v>246</v>
      </c>
      <c r="E85" s="4" t="s">
        <v>247</v>
      </c>
      <c r="F85" s="5">
        <v>44444</v>
      </c>
      <c r="G85" s="5">
        <v>44445</v>
      </c>
      <c r="H85" s="4">
        <v>1</v>
      </c>
      <c r="I85" s="4">
        <v>1</v>
      </c>
      <c r="J85" s="4">
        <v>1</v>
      </c>
      <c r="K85" s="4" t="s">
        <v>29</v>
      </c>
      <c r="L85" s="4">
        <v>51</v>
      </c>
      <c r="M85" s="4">
        <v>51</v>
      </c>
      <c r="N85" s="4" t="s">
        <v>248</v>
      </c>
      <c r="O85" s="4" t="s">
        <v>31</v>
      </c>
      <c r="P85" s="4" t="s">
        <v>32</v>
      </c>
      <c r="Q85" s="4">
        <v>0</v>
      </c>
      <c r="R85" s="6">
        <v>44444</v>
      </c>
      <c r="S85" s="5">
        <v>44448</v>
      </c>
      <c r="T85" s="4" t="s">
        <v>33</v>
      </c>
      <c r="U85" s="4">
        <v>51</v>
      </c>
      <c r="V85" s="4">
        <v>0</v>
      </c>
      <c r="W85" s="4">
        <v>0</v>
      </c>
      <c r="X85" s="4">
        <v>2244528</v>
      </c>
      <c r="Y85" s="4">
        <v>2352127351</v>
      </c>
    </row>
    <row r="86" s="4" customFormat="1" spans="1:25">
      <c r="A86" s="4">
        <v>16201993713</v>
      </c>
      <c r="B86" s="4" t="s">
        <v>25</v>
      </c>
      <c r="C86" s="4" t="s">
        <v>75</v>
      </c>
      <c r="D86" s="4" t="s">
        <v>249</v>
      </c>
      <c r="E86" s="4" t="s">
        <v>250</v>
      </c>
      <c r="F86" s="5">
        <v>44443</v>
      </c>
      <c r="G86" s="5">
        <v>44444</v>
      </c>
      <c r="H86" s="4">
        <v>1</v>
      </c>
      <c r="I86" s="4">
        <v>1</v>
      </c>
      <c r="J86" s="4">
        <v>1</v>
      </c>
      <c r="K86" s="4" t="s">
        <v>29</v>
      </c>
      <c r="L86" s="4">
        <v>-111</v>
      </c>
      <c r="M86" s="4">
        <v>-111</v>
      </c>
      <c r="N86" s="4" t="s">
        <v>251</v>
      </c>
      <c r="O86" s="4" t="s">
        <v>31</v>
      </c>
      <c r="P86" s="4" t="s">
        <v>32</v>
      </c>
      <c r="Q86" s="4">
        <v>0</v>
      </c>
      <c r="R86" s="6">
        <v>44443</v>
      </c>
      <c r="S86" s="5">
        <v>44448</v>
      </c>
      <c r="T86" s="4" t="s">
        <v>33</v>
      </c>
      <c r="U86" s="4">
        <v>-111</v>
      </c>
      <c r="V86" s="4">
        <v>0</v>
      </c>
      <c r="W86" s="4">
        <v>0</v>
      </c>
      <c r="X86" s="4">
        <v>2242524</v>
      </c>
      <c r="Y86" s="4" t="s">
        <v>252</v>
      </c>
    </row>
    <row r="87" s="4" customFormat="1" spans="1:24">
      <c r="A87" s="4">
        <v>16029447416</v>
      </c>
      <c r="B87" s="4" t="s">
        <v>25</v>
      </c>
      <c r="C87" s="4" t="s">
        <v>253</v>
      </c>
      <c r="D87" s="4" t="s">
        <v>254</v>
      </c>
      <c r="E87" s="4" t="s">
        <v>255</v>
      </c>
      <c r="F87" s="5">
        <v>44436</v>
      </c>
      <c r="G87" s="5">
        <v>44439</v>
      </c>
      <c r="H87" s="4">
        <v>1</v>
      </c>
      <c r="I87" s="4">
        <v>3</v>
      </c>
      <c r="J87" s="4">
        <v>3</v>
      </c>
      <c r="K87" s="4" t="s">
        <v>29</v>
      </c>
      <c r="L87" s="4">
        <v>5</v>
      </c>
      <c r="M87" s="4">
        <v>5</v>
      </c>
      <c r="N87" s="4" t="s">
        <v>256</v>
      </c>
      <c r="O87" s="4" t="s">
        <v>31</v>
      </c>
      <c r="P87" s="4" t="s">
        <v>32</v>
      </c>
      <c r="Q87" s="4">
        <v>0</v>
      </c>
      <c r="R87" s="6">
        <v>44415</v>
      </c>
      <c r="S87" s="5">
        <v>44448</v>
      </c>
      <c r="T87" s="4" t="s">
        <v>33</v>
      </c>
      <c r="U87" s="4">
        <v>5</v>
      </c>
      <c r="V87" s="4">
        <v>0</v>
      </c>
      <c r="W87" s="4">
        <v>0</v>
      </c>
      <c r="X87" s="4">
        <v>2218904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3"/>
  <sheetViews>
    <sheetView tabSelected="1" topLeftCell="A59" workbookViewId="0">
      <selection activeCell="K90" sqref="K90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5" width="10.375" style="4"/>
    <col min="6" max="12" width="9" style="4"/>
    <col min="13" max="13" width="9.375" style="4"/>
    <col min="1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257</v>
      </c>
    </row>
    <row r="2" s="4" customFormat="1" spans="1:9">
      <c r="A2" s="4">
        <v>15965982692</v>
      </c>
      <c r="B2" s="5">
        <v>44443</v>
      </c>
      <c r="C2" s="5">
        <v>44445</v>
      </c>
      <c r="D2" s="4">
        <v>432</v>
      </c>
      <c r="E2" s="4" t="str">
        <f>VLOOKUP(A2,HOP!A:L,12,0)</f>
        <v>432.00</v>
      </c>
      <c r="F2" s="4" t="str">
        <f>VLOOKUP(A2,HOP!A:C,3,0)</f>
        <v>2212334</v>
      </c>
      <c r="G2" s="4">
        <f>D2-E2</f>
        <v>0</v>
      </c>
      <c r="H2" s="4" t="str">
        <f>$H$1&amp;F2</f>
        <v>，2212334</v>
      </c>
      <c r="I2" s="4" t="str">
        <f>VLOOKUP(A2,HOP!A:T,20,0)</f>
        <v>直连</v>
      </c>
    </row>
    <row r="3" s="4" customFormat="1" spans="1:9">
      <c r="A3" s="4">
        <v>15978765148</v>
      </c>
      <c r="B3" s="5">
        <v>44442</v>
      </c>
      <c r="C3" s="5">
        <v>44445</v>
      </c>
      <c r="D3" s="4">
        <v>157.52</v>
      </c>
      <c r="E3" s="4" t="str">
        <f>VLOOKUP(A3,HOP!A:L,12,0)</f>
        <v>157.50</v>
      </c>
      <c r="F3" s="4" t="str">
        <f>VLOOKUP(A3,HOP!A:C,3,0)</f>
        <v>2213771</v>
      </c>
      <c r="G3" s="4">
        <f t="shared" ref="G3:G34" si="0">D3-E3</f>
        <v>0.0200000000000102</v>
      </c>
      <c r="H3" s="4" t="str">
        <f t="shared" ref="H3:H34" si="1">$H$1&amp;F3</f>
        <v>，2213771</v>
      </c>
      <c r="I3" s="4" t="str">
        <f>VLOOKUP(A3,HOP!A:T,20,0)</f>
        <v>直连</v>
      </c>
    </row>
    <row r="4" s="4" customFormat="1" spans="1:9">
      <c r="A4" s="4">
        <v>15996325286</v>
      </c>
      <c r="B4" s="5">
        <v>44444</v>
      </c>
      <c r="C4" s="5">
        <v>44445</v>
      </c>
      <c r="D4" s="4">
        <v>277</v>
      </c>
      <c r="E4" s="4" t="str">
        <f>VLOOKUP(A4,HOP!A:L,12,0)</f>
        <v>277.00</v>
      </c>
      <c r="F4" s="4" t="str">
        <f>VLOOKUP(A4,HOP!A:C,3,0)</f>
        <v>2215575</v>
      </c>
      <c r="G4" s="4">
        <f t="shared" si="0"/>
        <v>0</v>
      </c>
      <c r="H4" s="4" t="str">
        <f t="shared" si="1"/>
        <v>，2215575</v>
      </c>
      <c r="I4" s="4" t="str">
        <f>VLOOKUP(A4,HOP!A:T,20,0)</f>
        <v>直连</v>
      </c>
    </row>
    <row r="5" s="4" customFormat="1" spans="1:9">
      <c r="A5" s="4">
        <v>16026287576</v>
      </c>
      <c r="B5" s="5">
        <v>44443</v>
      </c>
      <c r="C5" s="5">
        <v>44445</v>
      </c>
      <c r="D5" s="4">
        <v>246</v>
      </c>
      <c r="E5" s="4" t="str">
        <f>VLOOKUP(A5,HOP!A:L,12,0)</f>
        <v>246.00</v>
      </c>
      <c r="F5" s="4" t="str">
        <f>VLOOKUP(A5,HOP!A:C,3,0)</f>
        <v>2218320</v>
      </c>
      <c r="G5" s="4">
        <f t="shared" si="0"/>
        <v>0</v>
      </c>
      <c r="H5" s="4" t="str">
        <f t="shared" si="1"/>
        <v>，2218320</v>
      </c>
      <c r="I5" s="4" t="str">
        <f>VLOOKUP(A5,HOP!A:T,20,0)</f>
        <v>直连</v>
      </c>
    </row>
    <row r="6" s="4" customFormat="1" spans="1:9">
      <c r="A6" s="4">
        <v>16038458907</v>
      </c>
      <c r="B6" s="5">
        <v>44442</v>
      </c>
      <c r="C6" s="5">
        <v>44445</v>
      </c>
      <c r="D6" s="4">
        <v>1128</v>
      </c>
      <c r="E6" s="4" t="str">
        <f>VLOOKUP(A6,HOP!A:L,12,0)</f>
        <v>1128.00</v>
      </c>
      <c r="F6" s="4" t="str">
        <f>VLOOKUP(A6,HOP!A:C,3,0)</f>
        <v>2219607</v>
      </c>
      <c r="G6" s="4">
        <f t="shared" si="0"/>
        <v>0</v>
      </c>
      <c r="H6" s="4" t="str">
        <f t="shared" si="1"/>
        <v>，2219607</v>
      </c>
      <c r="I6" s="4" t="str">
        <f>VLOOKUP(A6,HOP!A:T,20,0)</f>
        <v>直连</v>
      </c>
    </row>
    <row r="7" s="4" customFormat="1" spans="1:9">
      <c r="A7" s="4">
        <v>16040782464</v>
      </c>
      <c r="B7" s="5">
        <v>44442</v>
      </c>
      <c r="C7" s="5">
        <v>44445</v>
      </c>
      <c r="D7" s="4">
        <v>1386</v>
      </c>
      <c r="E7" s="4" t="str">
        <f>VLOOKUP(A7,HOP!A:L,12,0)</f>
        <v>1386.00</v>
      </c>
      <c r="F7" s="4" t="str">
        <f>VLOOKUP(A7,HOP!A:C,3,0)</f>
        <v>2219976</v>
      </c>
      <c r="G7" s="4">
        <f t="shared" si="0"/>
        <v>0</v>
      </c>
      <c r="H7" s="4" t="str">
        <f t="shared" si="1"/>
        <v>，2219976</v>
      </c>
      <c r="I7" s="4" t="str">
        <f>VLOOKUP(A7,HOP!A:T,20,0)</f>
        <v>直连</v>
      </c>
    </row>
    <row r="8" s="4" customFormat="1" spans="1:9">
      <c r="A8" s="4">
        <v>16047896961</v>
      </c>
      <c r="B8" s="5">
        <v>44443</v>
      </c>
      <c r="C8" s="5">
        <v>44445</v>
      </c>
      <c r="D8" s="4">
        <v>162</v>
      </c>
      <c r="E8" s="4" t="str">
        <f>VLOOKUP(A8,HOP!A:L,12,0)</f>
        <v>162.00</v>
      </c>
      <c r="F8" s="4" t="str">
        <f>VLOOKUP(A8,HOP!A:C,3,0)</f>
        <v>2220651</v>
      </c>
      <c r="G8" s="4">
        <f t="shared" si="0"/>
        <v>0</v>
      </c>
      <c r="H8" s="4" t="str">
        <f t="shared" si="1"/>
        <v>，2220651</v>
      </c>
      <c r="I8" s="4" t="str">
        <f>VLOOKUP(A8,HOP!A:T,20,0)</f>
        <v>直连</v>
      </c>
    </row>
    <row r="9" s="4" customFormat="1" spans="1:9">
      <c r="A9" s="4">
        <v>16048365838</v>
      </c>
      <c r="B9" s="5">
        <v>44444</v>
      </c>
      <c r="C9" s="5">
        <v>44445</v>
      </c>
      <c r="D9" s="4">
        <v>272</v>
      </c>
      <c r="E9" s="4" t="str">
        <f>VLOOKUP(A9,HOP!A:L,12,0)</f>
        <v>272.00</v>
      </c>
      <c r="F9" s="4" t="str">
        <f>VLOOKUP(A9,HOP!A:C,3,0)</f>
        <v>2220741</v>
      </c>
      <c r="G9" s="4">
        <f t="shared" si="0"/>
        <v>0</v>
      </c>
      <c r="H9" s="4" t="str">
        <f t="shared" si="1"/>
        <v>，2220741</v>
      </c>
      <c r="I9" s="4" t="str">
        <f>VLOOKUP(A9,HOP!A:T,20,0)</f>
        <v>直连</v>
      </c>
    </row>
    <row r="10" s="4" customFormat="1" spans="1:9">
      <c r="A10" s="4">
        <v>16049271759</v>
      </c>
      <c r="B10" s="5">
        <v>44443</v>
      </c>
      <c r="C10" s="5">
        <v>44445</v>
      </c>
      <c r="D10" s="4">
        <v>396</v>
      </c>
      <c r="E10" s="4" t="str">
        <f>VLOOKUP(A10,HOP!A:L,12,0)</f>
        <v>396.00</v>
      </c>
      <c r="F10" s="4" t="str">
        <f>VLOOKUP(A10,HOP!A:C,3,0)</f>
        <v>2220911</v>
      </c>
      <c r="G10" s="4">
        <f t="shared" si="0"/>
        <v>0</v>
      </c>
      <c r="H10" s="4" t="str">
        <f t="shared" si="1"/>
        <v>，2220911</v>
      </c>
      <c r="I10" s="4" t="str">
        <f>VLOOKUP(A10,HOP!A:T,20,0)</f>
        <v>直连</v>
      </c>
    </row>
    <row r="11" s="4" customFormat="1" spans="1:9">
      <c r="A11" s="4">
        <v>16066780403</v>
      </c>
      <c r="B11" s="5">
        <v>44442</v>
      </c>
      <c r="C11" s="5">
        <v>44445</v>
      </c>
      <c r="D11" s="4">
        <v>422</v>
      </c>
      <c r="E11" s="4" t="str">
        <f>VLOOKUP(A11,HOP!A:L,12,0)</f>
        <v>421.98</v>
      </c>
      <c r="F11" s="4" t="str">
        <f>VLOOKUP(A11,HOP!A:C,3,0)</f>
        <v>2223312</v>
      </c>
      <c r="G11" s="4">
        <f t="shared" si="0"/>
        <v>0.0199999999999818</v>
      </c>
      <c r="H11" s="4" t="str">
        <f t="shared" si="1"/>
        <v>，2223312</v>
      </c>
      <c r="I11" s="4" t="str">
        <f>VLOOKUP(A11,HOP!A:T,20,0)</f>
        <v>直连</v>
      </c>
    </row>
    <row r="12" s="4" customFormat="1" spans="1:9">
      <c r="A12" s="4">
        <v>16080227180</v>
      </c>
      <c r="B12" s="5">
        <v>44444</v>
      </c>
      <c r="C12" s="5">
        <v>44445</v>
      </c>
      <c r="D12" s="4">
        <v>147</v>
      </c>
      <c r="E12" s="4" t="str">
        <f>VLOOKUP(A12,HOP!A:L,12,0)</f>
        <v>147.00</v>
      </c>
      <c r="F12" s="4" t="str">
        <f>VLOOKUP(A12,HOP!A:C,3,0)</f>
        <v>2225384</v>
      </c>
      <c r="G12" s="4">
        <f t="shared" si="0"/>
        <v>0</v>
      </c>
      <c r="H12" s="4" t="str">
        <f t="shared" si="1"/>
        <v>，2225384</v>
      </c>
      <c r="I12" s="4" t="str">
        <f>VLOOKUP(A12,HOP!A:T,20,0)</f>
        <v>直连</v>
      </c>
    </row>
    <row r="13" s="4" customFormat="1" spans="1:9">
      <c r="A13" s="4">
        <v>16080833558</v>
      </c>
      <c r="B13" s="5">
        <v>44443</v>
      </c>
      <c r="C13" s="5">
        <v>44445</v>
      </c>
      <c r="D13" s="4">
        <v>82</v>
      </c>
      <c r="E13" s="4" t="str">
        <f>VLOOKUP(A13,HOP!A:L,12,0)</f>
        <v>82.00</v>
      </c>
      <c r="F13" s="4" t="str">
        <f>VLOOKUP(A13,HOP!A:C,3,0)</f>
        <v>2225550</v>
      </c>
      <c r="G13" s="4">
        <f t="shared" si="0"/>
        <v>0</v>
      </c>
      <c r="H13" s="4" t="str">
        <f t="shared" si="1"/>
        <v>，2225550</v>
      </c>
      <c r="I13" s="4" t="str">
        <f>VLOOKUP(A13,HOP!A:T,20,0)</f>
        <v>直连</v>
      </c>
    </row>
    <row r="14" s="4" customFormat="1" spans="1:9">
      <c r="A14" s="4">
        <v>16091056400</v>
      </c>
      <c r="B14" s="5">
        <v>44444</v>
      </c>
      <c r="C14" s="5">
        <v>44445</v>
      </c>
      <c r="D14" s="4">
        <v>104</v>
      </c>
      <c r="E14" s="4" t="str">
        <f>VLOOKUP(A14,HOP!A:L,12,0)</f>
        <v>104.00</v>
      </c>
      <c r="F14" s="4" t="str">
        <f>VLOOKUP(A14,HOP!A:C,3,0)</f>
        <v>2226788</v>
      </c>
      <c r="G14" s="4">
        <f t="shared" si="0"/>
        <v>0</v>
      </c>
      <c r="H14" s="4" t="str">
        <f t="shared" si="1"/>
        <v>，2226788</v>
      </c>
      <c r="I14" s="4" t="str">
        <f>VLOOKUP(A14,HOP!A:T,20,0)</f>
        <v>直连</v>
      </c>
    </row>
    <row r="15" s="4" customFormat="1" hidden="1" spans="1:9">
      <c r="A15" s="4">
        <v>16091429561</v>
      </c>
      <c r="B15" s="5">
        <v>44444</v>
      </c>
      <c r="C15" s="5">
        <v>44445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16094819425</v>
      </c>
      <c r="B16" s="5">
        <v>44442</v>
      </c>
      <c r="C16" s="5">
        <v>44445</v>
      </c>
      <c r="D16" s="4">
        <v>309</v>
      </c>
      <c r="E16" s="4" t="str">
        <f>VLOOKUP(A16,HOP!A:L,12,0)</f>
        <v>309.00</v>
      </c>
      <c r="F16" s="4" t="str">
        <f>VLOOKUP(A16,HOP!A:C,3,0)</f>
        <v>2226977</v>
      </c>
      <c r="G16" s="4">
        <f t="shared" si="0"/>
        <v>0</v>
      </c>
      <c r="H16" s="4" t="str">
        <f t="shared" si="1"/>
        <v>，2226977</v>
      </c>
      <c r="I16" s="4" t="str">
        <f>VLOOKUP(A16,HOP!A:T,20,0)</f>
        <v>直连</v>
      </c>
    </row>
    <row r="17" s="4" customFormat="1" spans="1:10">
      <c r="A17" s="4">
        <v>15031081906</v>
      </c>
      <c r="B17" s="5">
        <v>44444</v>
      </c>
      <c r="C17" s="5">
        <v>44445</v>
      </c>
      <c r="D17" s="4">
        <v>-69.42</v>
      </c>
      <c r="E17" s="4" t="str">
        <f>VLOOKUP(A17,HOP!A:L,12,0)</f>
        <v>17.20</v>
      </c>
      <c r="F17" s="4" t="str">
        <f>VLOOKUP(A17,HOP!A:C,3,0)</f>
        <v>2088583</v>
      </c>
      <c r="G17" s="4">
        <f t="shared" si="0"/>
        <v>-86.62</v>
      </c>
      <c r="H17" s="4" t="str">
        <f t="shared" si="1"/>
        <v>，2088583</v>
      </c>
      <c r="I17" s="4" t="str">
        <f>VLOOKUP(A17,HOP!A:T,20,0)</f>
        <v>直连</v>
      </c>
      <c r="J17" s="4" t="s">
        <v>258</v>
      </c>
    </row>
    <row r="18" s="4" customFormat="1" spans="1:9">
      <c r="A18" s="4">
        <v>16111766466</v>
      </c>
      <c r="B18" s="5">
        <v>44442</v>
      </c>
      <c r="C18" s="5">
        <v>44445</v>
      </c>
      <c r="D18" s="4">
        <v>406</v>
      </c>
      <c r="E18" s="4" t="str">
        <f>VLOOKUP(A18,HOP!A:L,12,0)</f>
        <v>406.00</v>
      </c>
      <c r="F18" s="4" t="str">
        <f>VLOOKUP(A18,HOP!A:C,3,0)</f>
        <v>2229392</v>
      </c>
      <c r="G18" s="4">
        <f t="shared" si="0"/>
        <v>0</v>
      </c>
      <c r="H18" s="4" t="str">
        <f t="shared" si="1"/>
        <v>，2229392</v>
      </c>
      <c r="I18" s="4" t="str">
        <f>VLOOKUP(A18,HOP!A:T,20,0)</f>
        <v>直连</v>
      </c>
    </row>
    <row r="19" s="4" customFormat="1" spans="1:9">
      <c r="A19" s="4">
        <v>16118132217</v>
      </c>
      <c r="B19" s="5">
        <v>44444</v>
      </c>
      <c r="C19" s="5">
        <v>44445</v>
      </c>
      <c r="D19" s="4">
        <v>113</v>
      </c>
      <c r="E19" s="4" t="str">
        <f>VLOOKUP(A19,HOP!A:L,12,0)</f>
        <v>113.00</v>
      </c>
      <c r="F19" s="4" t="str">
        <f>VLOOKUP(A19,HOP!A:C,3,0)</f>
        <v>2230094</v>
      </c>
      <c r="G19" s="4">
        <f t="shared" si="0"/>
        <v>0</v>
      </c>
      <c r="H19" s="4" t="str">
        <f t="shared" si="1"/>
        <v>，2230094</v>
      </c>
      <c r="I19" s="4" t="str">
        <f>VLOOKUP(A19,HOP!A:T,20,0)</f>
        <v>直连</v>
      </c>
    </row>
    <row r="20" s="4" customFormat="1" spans="1:9">
      <c r="A20" s="4">
        <v>16118197603</v>
      </c>
      <c r="B20" s="5">
        <v>44442</v>
      </c>
      <c r="C20" s="5">
        <v>44445</v>
      </c>
      <c r="D20" s="4">
        <v>734</v>
      </c>
      <c r="E20" s="4" t="str">
        <f>VLOOKUP(A20,HOP!A:L,12,0)</f>
        <v>734.00</v>
      </c>
      <c r="F20" s="4" t="str">
        <f>VLOOKUP(A20,HOP!A:C,3,0)</f>
        <v>2230113</v>
      </c>
      <c r="G20" s="4">
        <f t="shared" si="0"/>
        <v>0</v>
      </c>
      <c r="H20" s="4" t="str">
        <f t="shared" si="1"/>
        <v>，2230113</v>
      </c>
      <c r="I20" s="4" t="str">
        <f>VLOOKUP(A20,HOP!A:T,20,0)</f>
        <v>直连</v>
      </c>
    </row>
    <row r="21" s="4" customFormat="1" spans="1:9">
      <c r="A21" s="4">
        <v>16128569701</v>
      </c>
      <c r="B21" s="5">
        <v>44444</v>
      </c>
      <c r="C21" s="5">
        <v>44445</v>
      </c>
      <c r="D21" s="4">
        <v>73</v>
      </c>
      <c r="E21" s="4" t="str">
        <f>VLOOKUP(A21,HOP!A:L,12,0)</f>
        <v>73.00</v>
      </c>
      <c r="F21" s="4" t="str">
        <f>VLOOKUP(A21,HOP!A:C,3,0)</f>
        <v>2231766</v>
      </c>
      <c r="G21" s="4">
        <f t="shared" si="0"/>
        <v>0</v>
      </c>
      <c r="H21" s="4" t="str">
        <f t="shared" si="1"/>
        <v>，2231766</v>
      </c>
      <c r="I21" s="4" t="str">
        <f>VLOOKUP(A21,HOP!A:T,20,0)</f>
        <v>直连</v>
      </c>
    </row>
    <row r="22" s="4" customFormat="1" spans="1:9">
      <c r="A22" s="4">
        <v>16138723929</v>
      </c>
      <c r="B22" s="5">
        <v>44441</v>
      </c>
      <c r="C22" s="5">
        <v>44445</v>
      </c>
      <c r="D22" s="4">
        <v>1004</v>
      </c>
      <c r="E22" s="4" t="str">
        <f>VLOOKUP(A22,HOP!A:L,12,0)</f>
        <v>1004.00</v>
      </c>
      <c r="F22" s="4" t="str">
        <f>VLOOKUP(A22,HOP!A:C,3,0)</f>
        <v>2233335</v>
      </c>
      <c r="G22" s="4">
        <f t="shared" si="0"/>
        <v>0</v>
      </c>
      <c r="H22" s="4" t="str">
        <f t="shared" si="1"/>
        <v>，2233335</v>
      </c>
      <c r="I22" s="4" t="str">
        <f>VLOOKUP(A22,HOP!A:T,20,0)</f>
        <v>直连</v>
      </c>
    </row>
    <row r="23" s="4" customFormat="1" spans="1:9">
      <c r="A23" s="4">
        <v>16142023446</v>
      </c>
      <c r="B23" s="5">
        <v>44444</v>
      </c>
      <c r="C23" s="5">
        <v>44445</v>
      </c>
      <c r="D23" s="4">
        <v>95</v>
      </c>
      <c r="E23" s="4" t="str">
        <f>VLOOKUP(A23,HOP!A:L,12,0)</f>
        <v>95.00</v>
      </c>
      <c r="F23" s="4" t="str">
        <f>VLOOKUP(A23,HOP!A:C,3,0)</f>
        <v>2234135</v>
      </c>
      <c r="G23" s="4">
        <f t="shared" si="0"/>
        <v>0</v>
      </c>
      <c r="H23" s="4" t="str">
        <f t="shared" si="1"/>
        <v>，2234135</v>
      </c>
      <c r="I23" s="4" t="str">
        <f>VLOOKUP(A23,HOP!A:T,20,0)</f>
        <v>直连</v>
      </c>
    </row>
    <row r="24" s="4" customFormat="1" spans="1:9">
      <c r="A24" s="4">
        <v>16142456736</v>
      </c>
      <c r="B24" s="5">
        <v>44444</v>
      </c>
      <c r="C24" s="5">
        <v>44445</v>
      </c>
      <c r="D24" s="4">
        <v>49</v>
      </c>
      <c r="E24" s="4" t="str">
        <f>VLOOKUP(A24,HOP!A:L,12,0)</f>
        <v>49.00</v>
      </c>
      <c r="F24" s="4" t="str">
        <f>VLOOKUP(A24,HOP!A:C,3,0)</f>
        <v>2234261</v>
      </c>
      <c r="G24" s="4">
        <f t="shared" si="0"/>
        <v>0</v>
      </c>
      <c r="H24" s="4" t="str">
        <f t="shared" si="1"/>
        <v>，2234261</v>
      </c>
      <c r="I24" s="4" t="str">
        <f>VLOOKUP(A24,HOP!A:T,20,0)</f>
        <v>直连</v>
      </c>
    </row>
    <row r="25" s="4" customFormat="1" spans="1:9">
      <c r="A25" s="4">
        <v>16142532331</v>
      </c>
      <c r="B25" s="5">
        <v>44444</v>
      </c>
      <c r="C25" s="5">
        <v>44445</v>
      </c>
      <c r="D25" s="4">
        <v>119</v>
      </c>
      <c r="E25" s="4" t="str">
        <f>VLOOKUP(A25,HOP!A:L,12,0)</f>
        <v>119.00</v>
      </c>
      <c r="F25" s="4" t="str">
        <f>VLOOKUP(A25,HOP!A:C,3,0)</f>
        <v>2234296</v>
      </c>
      <c r="G25" s="4">
        <f t="shared" si="0"/>
        <v>0</v>
      </c>
      <c r="H25" s="4" t="str">
        <f t="shared" si="1"/>
        <v>，2234296</v>
      </c>
      <c r="I25" s="4" t="str">
        <f>VLOOKUP(A25,HOP!A:T,20,0)</f>
        <v>直连</v>
      </c>
    </row>
    <row r="26" s="4" customFormat="1" spans="1:9">
      <c r="A26" s="4">
        <v>16142540023</v>
      </c>
      <c r="B26" s="5">
        <v>44441</v>
      </c>
      <c r="C26" s="5">
        <v>44445</v>
      </c>
      <c r="D26" s="4">
        <v>224</v>
      </c>
      <c r="E26" s="4" t="str">
        <f>VLOOKUP(A26,HOP!A:L,12,0)</f>
        <v>224.00</v>
      </c>
      <c r="F26" s="4" t="str">
        <f>VLOOKUP(A26,HOP!A:C,3,0)</f>
        <v>2234300</v>
      </c>
      <c r="G26" s="4">
        <f t="shared" si="0"/>
        <v>0</v>
      </c>
      <c r="H26" s="4" t="str">
        <f t="shared" si="1"/>
        <v>，2234300</v>
      </c>
      <c r="I26" s="4" t="str">
        <f>VLOOKUP(A26,HOP!A:T,20,0)</f>
        <v>直连</v>
      </c>
    </row>
    <row r="27" s="4" customFormat="1" spans="1:9">
      <c r="A27" s="4">
        <v>16143142969</v>
      </c>
      <c r="B27" s="5">
        <v>44444</v>
      </c>
      <c r="C27" s="5">
        <v>44445</v>
      </c>
      <c r="D27" s="4">
        <v>427</v>
      </c>
      <c r="E27" s="4" t="str">
        <f>VLOOKUP(A27,HOP!A:L,12,0)</f>
        <v>427.00</v>
      </c>
      <c r="F27" s="4" t="str">
        <f>VLOOKUP(A27,HOP!A:C,3,0)</f>
        <v>2234479</v>
      </c>
      <c r="G27" s="4">
        <f t="shared" si="0"/>
        <v>0</v>
      </c>
      <c r="H27" s="4" t="str">
        <f t="shared" si="1"/>
        <v>，2234479</v>
      </c>
      <c r="I27" s="4" t="str">
        <f>VLOOKUP(A27,HOP!A:T,20,0)</f>
        <v>直连</v>
      </c>
    </row>
    <row r="28" s="4" customFormat="1" spans="1:9">
      <c r="A28" s="4">
        <v>16150966458</v>
      </c>
      <c r="B28" s="5">
        <v>44443</v>
      </c>
      <c r="C28" s="5">
        <v>44445</v>
      </c>
      <c r="D28" s="4">
        <v>580</v>
      </c>
      <c r="E28" s="4" t="str">
        <f>VLOOKUP(A28,HOP!A:L,12,0)</f>
        <v>580.00</v>
      </c>
      <c r="F28" s="4" t="str">
        <f>VLOOKUP(A28,HOP!A:C,3,0)</f>
        <v>2235179</v>
      </c>
      <c r="G28" s="4">
        <f t="shared" si="0"/>
        <v>0</v>
      </c>
      <c r="H28" s="4" t="str">
        <f t="shared" si="1"/>
        <v>，2235179</v>
      </c>
      <c r="I28" s="4" t="str">
        <f>VLOOKUP(A28,HOP!A:T,20,0)</f>
        <v>直连</v>
      </c>
    </row>
    <row r="29" s="4" customFormat="1" hidden="1" spans="1:9">
      <c r="A29" s="4">
        <v>16151213715</v>
      </c>
      <c r="B29" s="5">
        <v>44444</v>
      </c>
      <c r="C29" s="5">
        <v>44445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4">
        <v>16160741427</v>
      </c>
      <c r="B30" s="5">
        <v>44444</v>
      </c>
      <c r="C30" s="5">
        <v>44445</v>
      </c>
      <c r="D30" s="4">
        <v>86</v>
      </c>
      <c r="E30" s="4" t="str">
        <f>VLOOKUP(A30,HOP!A:L,12,0)</f>
        <v>86.00</v>
      </c>
      <c r="F30" s="4" t="str">
        <f>VLOOKUP(A30,HOP!A:C,3,0)</f>
        <v>2236225</v>
      </c>
      <c r="G30" s="4">
        <f t="shared" si="0"/>
        <v>0</v>
      </c>
      <c r="H30" s="4" t="str">
        <f t="shared" si="1"/>
        <v>，2236225</v>
      </c>
      <c r="I30" s="4" t="str">
        <f>VLOOKUP(A30,HOP!A:T,20,0)</f>
        <v>直连</v>
      </c>
    </row>
    <row r="31" s="4" customFormat="1" spans="1:9">
      <c r="A31" s="4">
        <v>16163984625</v>
      </c>
      <c r="B31" s="5">
        <v>44444</v>
      </c>
      <c r="C31" s="5">
        <v>44445</v>
      </c>
      <c r="D31" s="4">
        <v>229</v>
      </c>
      <c r="E31" s="4" t="str">
        <f>VLOOKUP(A31,HOP!A:L,12,0)</f>
        <v>229.00</v>
      </c>
      <c r="F31" s="4" t="str">
        <f>VLOOKUP(A31,HOP!A:C,3,0)</f>
        <v>2236911</v>
      </c>
      <c r="G31" s="4">
        <f t="shared" si="0"/>
        <v>0</v>
      </c>
      <c r="H31" s="4" t="str">
        <f t="shared" si="1"/>
        <v>，2236911</v>
      </c>
      <c r="I31" s="4" t="str">
        <f>VLOOKUP(A31,HOP!A:T,20,0)</f>
        <v>直连</v>
      </c>
    </row>
    <row r="32" s="4" customFormat="1" spans="1:9">
      <c r="A32" s="4">
        <v>16163990409</v>
      </c>
      <c r="B32" s="5">
        <v>44443</v>
      </c>
      <c r="C32" s="5">
        <v>44445</v>
      </c>
      <c r="D32" s="4">
        <v>396</v>
      </c>
      <c r="E32" s="4" t="str">
        <f>VLOOKUP(A32,HOP!A:L,12,0)</f>
        <v>396.00</v>
      </c>
      <c r="F32" s="4" t="str">
        <f>VLOOKUP(A32,HOP!A:C,3,0)</f>
        <v>2236914</v>
      </c>
      <c r="G32" s="4">
        <f t="shared" si="0"/>
        <v>0</v>
      </c>
      <c r="H32" s="4" t="str">
        <f t="shared" si="1"/>
        <v>，2236914</v>
      </c>
      <c r="I32" s="4" t="str">
        <f>VLOOKUP(A32,HOP!A:T,20,0)</f>
        <v>直连</v>
      </c>
    </row>
    <row r="33" s="4" customFormat="1" spans="1:9">
      <c r="A33" s="4">
        <v>16164019775</v>
      </c>
      <c r="B33" s="5">
        <v>44444</v>
      </c>
      <c r="C33" s="5">
        <v>44445</v>
      </c>
      <c r="D33" s="4">
        <v>87</v>
      </c>
      <c r="E33" s="4" t="str">
        <f>VLOOKUP(A33,HOP!A:L,12,0)</f>
        <v>87.00</v>
      </c>
      <c r="F33" s="4" t="str">
        <f>VLOOKUP(A33,HOP!A:C,3,0)</f>
        <v>2236922</v>
      </c>
      <c r="G33" s="4">
        <f t="shared" si="0"/>
        <v>0</v>
      </c>
      <c r="H33" s="4" t="str">
        <f t="shared" si="1"/>
        <v>，2236922</v>
      </c>
      <c r="I33" s="4" t="str">
        <f>VLOOKUP(A33,HOP!A:T,20,0)</f>
        <v>直连</v>
      </c>
    </row>
    <row r="34" s="4" customFormat="1" hidden="1" spans="1:10">
      <c r="A34" s="4">
        <v>15194688266</v>
      </c>
      <c r="B34" s="5">
        <v>44442</v>
      </c>
      <c r="C34" s="5">
        <v>44445</v>
      </c>
      <c r="D34" s="4">
        <v>-843</v>
      </c>
      <c r="E34" s="4" t="e">
        <f>VLOOKUP(A34,HOP!A:L,12,0)</f>
        <v>#N/A</v>
      </c>
      <c r="F34" s="4">
        <v>2112019</v>
      </c>
      <c r="G34" s="4" t="e">
        <f t="shared" si="0"/>
        <v>#N/A</v>
      </c>
      <c r="H34" s="4" t="str">
        <f t="shared" si="1"/>
        <v>，2112019</v>
      </c>
      <c r="I34" s="4" t="e">
        <f>VLOOKUP(A34,HOP!A:T,20,0)</f>
        <v>#N/A</v>
      </c>
      <c r="J34" s="4" t="s">
        <v>259</v>
      </c>
    </row>
    <row r="35" s="4" customFormat="1" spans="1:9">
      <c r="A35" s="4">
        <v>16172328385</v>
      </c>
      <c r="B35" s="5">
        <v>44443</v>
      </c>
      <c r="C35" s="5">
        <v>44445</v>
      </c>
      <c r="D35" s="4">
        <v>230</v>
      </c>
      <c r="E35" s="4" t="str">
        <f>VLOOKUP(A35,HOP!A:L,12,0)</f>
        <v>230.00</v>
      </c>
      <c r="F35" s="4" t="str">
        <f>VLOOKUP(A35,HOP!A:C,3,0)</f>
        <v>2237955</v>
      </c>
      <c r="G35" s="4">
        <f t="shared" ref="G35:G66" si="2">D35-E35</f>
        <v>0</v>
      </c>
      <c r="H35" s="4" t="str">
        <f t="shared" ref="H35:H66" si="3">$H$1&amp;F35</f>
        <v>，2237955</v>
      </c>
      <c r="I35" s="4" t="str">
        <f>VLOOKUP(A35,HOP!A:T,20,0)</f>
        <v>直连</v>
      </c>
    </row>
    <row r="36" s="4" customFormat="1" spans="1:9">
      <c r="A36" s="4">
        <v>16173382197</v>
      </c>
      <c r="B36" s="5">
        <v>44444</v>
      </c>
      <c r="C36" s="5">
        <v>44445</v>
      </c>
      <c r="D36" s="4">
        <v>342</v>
      </c>
      <c r="E36" s="4" t="str">
        <f>VLOOKUP(A36,HOP!A:L,12,0)</f>
        <v>342.00</v>
      </c>
      <c r="F36" s="4" t="str">
        <f>VLOOKUP(A36,HOP!A:C,3,0)</f>
        <v>2238149</v>
      </c>
      <c r="G36" s="4">
        <f t="shared" si="2"/>
        <v>0</v>
      </c>
      <c r="H36" s="4" t="str">
        <f t="shared" si="3"/>
        <v>，2238149</v>
      </c>
      <c r="I36" s="4" t="str">
        <f>VLOOKUP(A36,HOP!A:T,20,0)</f>
        <v>直连</v>
      </c>
    </row>
    <row r="37" s="4" customFormat="1" spans="1:9">
      <c r="A37" s="4">
        <v>16173438201</v>
      </c>
      <c r="B37" s="5">
        <v>44444</v>
      </c>
      <c r="C37" s="5">
        <v>44445</v>
      </c>
      <c r="D37" s="4">
        <v>49</v>
      </c>
      <c r="E37" s="4" t="str">
        <f>VLOOKUP(A37,HOP!A:L,12,0)</f>
        <v>49.00</v>
      </c>
      <c r="F37" s="4" t="str">
        <f>VLOOKUP(A37,HOP!A:C,3,0)</f>
        <v>2238166</v>
      </c>
      <c r="G37" s="4">
        <f t="shared" si="2"/>
        <v>0</v>
      </c>
      <c r="H37" s="4" t="str">
        <f t="shared" si="3"/>
        <v>，2238166</v>
      </c>
      <c r="I37" s="4" t="str">
        <f>VLOOKUP(A37,HOP!A:T,20,0)</f>
        <v>直连</v>
      </c>
    </row>
    <row r="38" s="4" customFormat="1" spans="1:9">
      <c r="A38" s="4">
        <v>16175654083</v>
      </c>
      <c r="B38" s="5">
        <v>44444</v>
      </c>
      <c r="C38" s="5">
        <v>44445</v>
      </c>
      <c r="D38" s="4">
        <v>70</v>
      </c>
      <c r="E38" s="4" t="str">
        <f>VLOOKUP(A38,HOP!A:L,12,0)</f>
        <v>70.00</v>
      </c>
      <c r="F38" s="4" t="str">
        <f>VLOOKUP(A38,HOP!A:C,3,0)</f>
        <v>2238678</v>
      </c>
      <c r="G38" s="4">
        <f t="shared" si="2"/>
        <v>0</v>
      </c>
      <c r="H38" s="4" t="str">
        <f t="shared" si="3"/>
        <v>，2238678</v>
      </c>
      <c r="I38" s="4" t="str">
        <f>VLOOKUP(A38,HOP!A:T,20,0)</f>
        <v>直连</v>
      </c>
    </row>
    <row r="39" s="4" customFormat="1" spans="1:9">
      <c r="A39" s="4">
        <v>16175972846</v>
      </c>
      <c r="B39" s="5">
        <v>44444</v>
      </c>
      <c r="C39" s="5">
        <v>44445</v>
      </c>
      <c r="D39" s="4">
        <v>139</v>
      </c>
      <c r="E39" s="4" t="str">
        <f>VLOOKUP(A39,HOP!A:L,12,0)</f>
        <v>139.00</v>
      </c>
      <c r="F39" s="4" t="str">
        <f>VLOOKUP(A39,HOP!A:C,3,0)</f>
        <v>2238742</v>
      </c>
      <c r="G39" s="4">
        <f t="shared" si="2"/>
        <v>0</v>
      </c>
      <c r="H39" s="4" t="str">
        <f t="shared" si="3"/>
        <v>，2238742</v>
      </c>
      <c r="I39" s="4" t="str">
        <f>VLOOKUP(A39,HOP!A:T,20,0)</f>
        <v>直连</v>
      </c>
    </row>
    <row r="40" s="4" customFormat="1" spans="1:9">
      <c r="A40" s="4">
        <v>16176540009</v>
      </c>
      <c r="B40" s="5">
        <v>44443</v>
      </c>
      <c r="C40" s="5">
        <v>44445</v>
      </c>
      <c r="D40" s="4">
        <v>550</v>
      </c>
      <c r="E40" s="4" t="str">
        <f>VLOOKUP(A40,HOP!A:L,12,0)</f>
        <v>550.00</v>
      </c>
      <c r="F40" s="4" t="str">
        <f>VLOOKUP(A40,HOP!A:C,3,0)</f>
        <v>2238863</v>
      </c>
      <c r="G40" s="4">
        <f t="shared" si="2"/>
        <v>0</v>
      </c>
      <c r="H40" s="4" t="str">
        <f t="shared" si="3"/>
        <v>，2238863</v>
      </c>
      <c r="I40" s="4" t="str">
        <f>VLOOKUP(A40,HOP!A:T,20,0)</f>
        <v>直连</v>
      </c>
    </row>
    <row r="41" s="4" customFormat="1" spans="1:9">
      <c r="A41" s="4">
        <v>16176533821</v>
      </c>
      <c r="B41" s="5">
        <v>44444</v>
      </c>
      <c r="C41" s="5">
        <v>44445</v>
      </c>
      <c r="D41" s="4">
        <v>145</v>
      </c>
      <c r="E41" s="4" t="str">
        <f>VLOOKUP(A41,HOP!A:L,12,0)</f>
        <v>145.00</v>
      </c>
      <c r="F41" s="4" t="str">
        <f>VLOOKUP(A41,HOP!A:C,3,0)</f>
        <v>2238862</v>
      </c>
      <c r="G41" s="4">
        <f t="shared" si="2"/>
        <v>0</v>
      </c>
      <c r="H41" s="4" t="str">
        <f t="shared" si="3"/>
        <v>，2238862</v>
      </c>
      <c r="I41" s="4" t="str">
        <f>VLOOKUP(A41,HOP!A:T,20,0)</f>
        <v>直连</v>
      </c>
    </row>
    <row r="42" s="4" customFormat="1" spans="1:9">
      <c r="A42" s="4">
        <v>16181765672</v>
      </c>
      <c r="B42" s="5">
        <v>44443</v>
      </c>
      <c r="C42" s="5">
        <v>44445</v>
      </c>
      <c r="D42" s="4">
        <v>326</v>
      </c>
      <c r="E42" s="4" t="str">
        <f>VLOOKUP(A42,HOP!A:L,12,0)</f>
        <v>326.00</v>
      </c>
      <c r="F42" s="4" t="str">
        <f>VLOOKUP(A42,HOP!A:C,3,0)</f>
        <v>2239165</v>
      </c>
      <c r="G42" s="4">
        <f t="shared" si="2"/>
        <v>0</v>
      </c>
      <c r="H42" s="4" t="str">
        <f t="shared" si="3"/>
        <v>，2239165</v>
      </c>
      <c r="I42" s="4" t="str">
        <f>VLOOKUP(A42,HOP!A:T,20,0)</f>
        <v>直连</v>
      </c>
    </row>
    <row r="43" s="4" customFormat="1" spans="1:9">
      <c r="A43" s="4">
        <v>16183984655</v>
      </c>
      <c r="B43" s="5">
        <v>44444</v>
      </c>
      <c r="C43" s="5">
        <v>44445</v>
      </c>
      <c r="D43" s="4">
        <v>239</v>
      </c>
      <c r="E43" s="4" t="str">
        <f>VLOOKUP(A43,HOP!A:L,12,0)</f>
        <v>239.00</v>
      </c>
      <c r="F43" s="4" t="str">
        <f>VLOOKUP(A43,HOP!A:C,3,0)</f>
        <v>2239736</v>
      </c>
      <c r="G43" s="4">
        <f t="shared" si="2"/>
        <v>0</v>
      </c>
      <c r="H43" s="4" t="str">
        <f t="shared" si="3"/>
        <v>，2239736</v>
      </c>
      <c r="I43" s="4" t="str">
        <f>VLOOKUP(A43,HOP!A:T,20,0)</f>
        <v>直连</v>
      </c>
    </row>
    <row r="44" s="4" customFormat="1" spans="1:9">
      <c r="A44" s="4">
        <v>16185568716</v>
      </c>
      <c r="B44" s="5">
        <v>44442</v>
      </c>
      <c r="C44" s="5">
        <v>44445</v>
      </c>
      <c r="D44" s="4">
        <v>546</v>
      </c>
      <c r="E44" s="4" t="str">
        <f>VLOOKUP(A44,HOP!A:L,12,0)</f>
        <v>546.00</v>
      </c>
      <c r="F44" s="4" t="str">
        <f>VLOOKUP(A44,HOP!A:C,3,0)</f>
        <v>2240127</v>
      </c>
      <c r="G44" s="4">
        <f t="shared" si="2"/>
        <v>0</v>
      </c>
      <c r="H44" s="4" t="str">
        <f t="shared" si="3"/>
        <v>，2240127</v>
      </c>
      <c r="I44" s="4" t="str">
        <f>VLOOKUP(A44,HOP!A:T,20,0)</f>
        <v>直连</v>
      </c>
    </row>
    <row r="45" s="4" customFormat="1" spans="1:9">
      <c r="A45" s="4">
        <v>16185598438</v>
      </c>
      <c r="B45" s="5">
        <v>44444</v>
      </c>
      <c r="C45" s="5">
        <v>44445</v>
      </c>
      <c r="D45" s="4">
        <v>147</v>
      </c>
      <c r="E45" s="4" t="str">
        <f>VLOOKUP(A45,HOP!A:L,12,0)</f>
        <v>147.00</v>
      </c>
      <c r="F45" s="4" t="str">
        <f>VLOOKUP(A45,HOP!A:C,3,0)</f>
        <v>2240140</v>
      </c>
      <c r="G45" s="4">
        <f t="shared" si="2"/>
        <v>0</v>
      </c>
      <c r="H45" s="4" t="str">
        <f t="shared" si="3"/>
        <v>，2240140</v>
      </c>
      <c r="I45" s="4" t="str">
        <f>VLOOKUP(A45,HOP!A:T,20,0)</f>
        <v>直连</v>
      </c>
    </row>
    <row r="46" s="4" customFormat="1" spans="1:9">
      <c r="A46" s="4">
        <v>16185609938</v>
      </c>
      <c r="B46" s="5">
        <v>44444</v>
      </c>
      <c r="C46" s="5">
        <v>44445</v>
      </c>
      <c r="D46" s="4">
        <v>174</v>
      </c>
      <c r="E46" s="4" t="str">
        <f>VLOOKUP(A46,HOP!A:L,12,0)</f>
        <v>174.00</v>
      </c>
      <c r="F46" s="4" t="str">
        <f>VLOOKUP(A46,HOP!A:C,3,0)</f>
        <v>2240147</v>
      </c>
      <c r="G46" s="4">
        <f t="shared" si="2"/>
        <v>0</v>
      </c>
      <c r="H46" s="4" t="str">
        <f t="shared" si="3"/>
        <v>，2240147</v>
      </c>
      <c r="I46" s="4" t="str">
        <f>VLOOKUP(A46,HOP!A:T,20,0)</f>
        <v>直连</v>
      </c>
    </row>
    <row r="47" s="4" customFormat="1" spans="1:9">
      <c r="A47" s="4">
        <v>16185999534</v>
      </c>
      <c r="B47" s="5">
        <v>44444</v>
      </c>
      <c r="C47" s="5">
        <v>44445</v>
      </c>
      <c r="D47" s="4">
        <v>173</v>
      </c>
      <c r="E47" s="4" t="str">
        <f>VLOOKUP(A47,HOP!A:L,12,0)</f>
        <v>173.00</v>
      </c>
      <c r="F47" s="4" t="str">
        <f>VLOOKUP(A47,HOP!A:C,3,0)</f>
        <v>2240269</v>
      </c>
      <c r="G47" s="4">
        <f t="shared" si="2"/>
        <v>0</v>
      </c>
      <c r="H47" s="4" t="str">
        <f t="shared" si="3"/>
        <v>，2240269</v>
      </c>
      <c r="I47" s="4" t="str">
        <f>VLOOKUP(A47,HOP!A:T,20,0)</f>
        <v>直连</v>
      </c>
    </row>
    <row r="48" s="4" customFormat="1" spans="1:9">
      <c r="A48" s="4">
        <v>16186332372</v>
      </c>
      <c r="B48" s="5">
        <v>44442</v>
      </c>
      <c r="C48" s="5">
        <v>44445</v>
      </c>
      <c r="D48" s="4">
        <v>546</v>
      </c>
      <c r="E48" s="4" t="str">
        <f>VLOOKUP(A48,HOP!A:L,12,0)</f>
        <v>546.00</v>
      </c>
      <c r="F48" s="4" t="str">
        <f>VLOOKUP(A48,HOP!A:C,3,0)</f>
        <v>2240375</v>
      </c>
      <c r="G48" s="4">
        <f t="shared" si="2"/>
        <v>0</v>
      </c>
      <c r="H48" s="4" t="str">
        <f t="shared" si="3"/>
        <v>，2240375</v>
      </c>
      <c r="I48" s="4" t="str">
        <f>VLOOKUP(A48,HOP!A:T,20,0)</f>
        <v>直连</v>
      </c>
    </row>
    <row r="49" s="4" customFormat="1" spans="1:9">
      <c r="A49" s="4">
        <v>16193406738</v>
      </c>
      <c r="B49" s="5">
        <v>44444</v>
      </c>
      <c r="C49" s="5">
        <v>44445</v>
      </c>
      <c r="D49" s="4">
        <v>95</v>
      </c>
      <c r="E49" s="4" t="str">
        <f>VLOOKUP(A49,HOP!A:L,12,0)</f>
        <v>95.00</v>
      </c>
      <c r="F49" s="4" t="str">
        <f>VLOOKUP(A49,HOP!A:C,3,0)</f>
        <v>2241282</v>
      </c>
      <c r="G49" s="4">
        <f t="shared" si="2"/>
        <v>0</v>
      </c>
      <c r="H49" s="4" t="str">
        <f t="shared" si="3"/>
        <v>，2241282</v>
      </c>
      <c r="I49" s="4" t="str">
        <f>VLOOKUP(A49,HOP!A:T,20,0)</f>
        <v>直连</v>
      </c>
    </row>
    <row r="50" s="4" customFormat="1" spans="1:9">
      <c r="A50" s="4">
        <v>16193824433</v>
      </c>
      <c r="B50" s="5">
        <v>44444</v>
      </c>
      <c r="C50" s="5">
        <v>44445</v>
      </c>
      <c r="D50" s="4">
        <v>77</v>
      </c>
      <c r="E50" s="4" t="str">
        <f>VLOOKUP(A50,HOP!A:L,12,0)</f>
        <v>77.00</v>
      </c>
      <c r="F50" s="4" t="str">
        <f>VLOOKUP(A50,HOP!A:C,3,0)</f>
        <v>2241394</v>
      </c>
      <c r="G50" s="4">
        <f t="shared" si="2"/>
        <v>0</v>
      </c>
      <c r="H50" s="4" t="str">
        <f t="shared" si="3"/>
        <v>，2241394</v>
      </c>
      <c r="I50" s="4" t="str">
        <f>VLOOKUP(A50,HOP!A:T,20,0)</f>
        <v>直连</v>
      </c>
    </row>
    <row r="51" s="4" customFormat="1" spans="1:9">
      <c r="A51" s="4">
        <v>16193857869</v>
      </c>
      <c r="B51" s="5">
        <v>44443</v>
      </c>
      <c r="C51" s="5">
        <v>44445</v>
      </c>
      <c r="D51" s="4">
        <v>639</v>
      </c>
      <c r="E51" s="4" t="str">
        <f>VLOOKUP(A51,HOP!A:L,12,0)</f>
        <v>639.00</v>
      </c>
      <c r="F51" s="4" t="str">
        <f>VLOOKUP(A51,HOP!A:C,3,0)</f>
        <v>2241408</v>
      </c>
      <c r="G51" s="4">
        <f t="shared" si="2"/>
        <v>0</v>
      </c>
      <c r="H51" s="4" t="str">
        <f t="shared" si="3"/>
        <v>，2241408</v>
      </c>
      <c r="I51" s="4" t="str">
        <f>VLOOKUP(A51,HOP!A:T,20,0)</f>
        <v>直连</v>
      </c>
    </row>
    <row r="52" s="4" customFormat="1" spans="1:9">
      <c r="A52" s="4">
        <v>16193863993</v>
      </c>
      <c r="B52" s="5">
        <v>44444</v>
      </c>
      <c r="C52" s="5">
        <v>44445</v>
      </c>
      <c r="D52" s="4">
        <v>139</v>
      </c>
      <c r="E52" s="4" t="str">
        <f>VLOOKUP(A52,HOP!A:L,12,0)</f>
        <v>139.00</v>
      </c>
      <c r="F52" s="4" t="str">
        <f>VLOOKUP(A52,HOP!A:C,3,0)</f>
        <v>2241412</v>
      </c>
      <c r="G52" s="4">
        <f t="shared" si="2"/>
        <v>0</v>
      </c>
      <c r="H52" s="4" t="str">
        <f t="shared" si="3"/>
        <v>，2241412</v>
      </c>
      <c r="I52" s="4" t="str">
        <f>VLOOKUP(A52,HOP!A:T,20,0)</f>
        <v>直连</v>
      </c>
    </row>
    <row r="53" s="4" customFormat="1" spans="1:9">
      <c r="A53" s="4">
        <v>16193875048</v>
      </c>
      <c r="B53" s="5">
        <v>44444</v>
      </c>
      <c r="C53" s="5">
        <v>44445</v>
      </c>
      <c r="D53" s="4">
        <v>23</v>
      </c>
      <c r="E53" s="4" t="str">
        <f>VLOOKUP(A53,HOP!A:L,12,0)</f>
        <v>23.00</v>
      </c>
      <c r="F53" s="4" t="str">
        <f>VLOOKUP(A53,HOP!A:C,3,0)</f>
        <v>2241419</v>
      </c>
      <c r="G53" s="4">
        <f t="shared" si="2"/>
        <v>0</v>
      </c>
      <c r="H53" s="4" t="str">
        <f t="shared" si="3"/>
        <v>，2241419</v>
      </c>
      <c r="I53" s="4" t="str">
        <f>VLOOKUP(A53,HOP!A:T,20,0)</f>
        <v>直连</v>
      </c>
    </row>
    <row r="54" s="4" customFormat="1" spans="1:9">
      <c r="A54" s="4">
        <v>16194100878</v>
      </c>
      <c r="B54" s="5">
        <v>44444</v>
      </c>
      <c r="C54" s="5">
        <v>44445</v>
      </c>
      <c r="D54" s="4">
        <v>193</v>
      </c>
      <c r="E54" s="4" t="str">
        <f>VLOOKUP(A54,HOP!A:L,12,0)</f>
        <v>193.00</v>
      </c>
      <c r="F54" s="4" t="str">
        <f>VLOOKUP(A54,HOP!A:C,3,0)</f>
        <v>2241486</v>
      </c>
      <c r="G54" s="4">
        <f t="shared" si="2"/>
        <v>0</v>
      </c>
      <c r="H54" s="4" t="str">
        <f t="shared" si="3"/>
        <v>，2241486</v>
      </c>
      <c r="I54" s="4" t="str">
        <f>VLOOKUP(A54,HOP!A:T,20,0)</f>
        <v>直连</v>
      </c>
    </row>
    <row r="55" s="4" customFormat="1" spans="1:9">
      <c r="A55" s="4">
        <v>16200648776</v>
      </c>
      <c r="B55" s="5">
        <v>44444</v>
      </c>
      <c r="C55" s="5">
        <v>44445</v>
      </c>
      <c r="D55" s="4">
        <v>98</v>
      </c>
      <c r="E55" s="4" t="str">
        <f>VLOOKUP(A55,HOP!A:L,12,0)</f>
        <v>98.00</v>
      </c>
      <c r="F55" s="4" t="str">
        <f>VLOOKUP(A55,HOP!A:C,3,0)</f>
        <v>2242231</v>
      </c>
      <c r="G55" s="4">
        <f t="shared" si="2"/>
        <v>0</v>
      </c>
      <c r="H55" s="4" t="str">
        <f t="shared" si="3"/>
        <v>，2242231</v>
      </c>
      <c r="I55" s="4" t="str">
        <f>VLOOKUP(A55,HOP!A:T,20,0)</f>
        <v>直连</v>
      </c>
    </row>
    <row r="56" s="4" customFormat="1" spans="1:9">
      <c r="A56" s="4">
        <v>16201685705</v>
      </c>
      <c r="B56" s="5">
        <v>44444</v>
      </c>
      <c r="C56" s="5">
        <v>44445</v>
      </c>
      <c r="D56" s="4">
        <v>54</v>
      </c>
      <c r="E56" s="4" t="str">
        <f>VLOOKUP(A56,HOP!A:L,12,0)</f>
        <v>54.00</v>
      </c>
      <c r="F56" s="4" t="str">
        <f>VLOOKUP(A56,HOP!A:C,3,0)</f>
        <v>2242468</v>
      </c>
      <c r="G56" s="4">
        <f t="shared" si="2"/>
        <v>0</v>
      </c>
      <c r="H56" s="4" t="str">
        <f t="shared" si="3"/>
        <v>，2242468</v>
      </c>
      <c r="I56" s="4" t="str">
        <f>VLOOKUP(A56,HOP!A:T,20,0)</f>
        <v>直连</v>
      </c>
    </row>
    <row r="57" s="4" customFormat="1" spans="1:9">
      <c r="A57" s="4">
        <v>16202212359</v>
      </c>
      <c r="B57" s="5">
        <v>44444</v>
      </c>
      <c r="C57" s="5">
        <v>44445</v>
      </c>
      <c r="D57" s="4">
        <v>201</v>
      </c>
      <c r="E57" s="4" t="str">
        <f>VLOOKUP(A57,HOP!A:L,12,0)</f>
        <v>201.00</v>
      </c>
      <c r="F57" s="4" t="str">
        <f>VLOOKUP(A57,HOP!A:C,3,0)</f>
        <v>2242575</v>
      </c>
      <c r="G57" s="4">
        <f t="shared" si="2"/>
        <v>0</v>
      </c>
      <c r="H57" s="4" t="str">
        <f t="shared" si="3"/>
        <v>，2242575</v>
      </c>
      <c r="I57" s="4" t="str">
        <f>VLOOKUP(A57,HOP!A:T,20,0)</f>
        <v>直连</v>
      </c>
    </row>
    <row r="58" s="4" customFormat="1" spans="1:9">
      <c r="A58" s="4">
        <v>16203397467</v>
      </c>
      <c r="B58" s="5">
        <v>44444</v>
      </c>
      <c r="C58" s="5">
        <v>44445</v>
      </c>
      <c r="D58" s="4">
        <v>98</v>
      </c>
      <c r="E58" s="4" t="str">
        <f>VLOOKUP(A58,HOP!A:L,12,0)</f>
        <v>98.00</v>
      </c>
      <c r="F58" s="4" t="str">
        <f>VLOOKUP(A58,HOP!A:C,3,0)</f>
        <v>2242859</v>
      </c>
      <c r="G58" s="4">
        <f t="shared" si="2"/>
        <v>0</v>
      </c>
      <c r="H58" s="4" t="str">
        <f t="shared" si="3"/>
        <v>，2242859</v>
      </c>
      <c r="I58" s="4" t="str">
        <f>VLOOKUP(A58,HOP!A:T,20,0)</f>
        <v>直连</v>
      </c>
    </row>
    <row r="59" s="4" customFormat="1" spans="1:9">
      <c r="A59" s="4">
        <v>16204323033</v>
      </c>
      <c r="B59" s="5">
        <v>44443</v>
      </c>
      <c r="C59" s="5">
        <v>44445</v>
      </c>
      <c r="D59" s="4">
        <v>64</v>
      </c>
      <c r="E59" s="4" t="str">
        <f>VLOOKUP(A59,HOP!A:L,12,0)</f>
        <v>64.00</v>
      </c>
      <c r="F59" s="4" t="str">
        <f>VLOOKUP(A59,HOP!A:C,3,0)</f>
        <v>2243051</v>
      </c>
      <c r="G59" s="4">
        <f t="shared" si="2"/>
        <v>0</v>
      </c>
      <c r="H59" s="4" t="str">
        <f t="shared" si="3"/>
        <v>，2243051</v>
      </c>
      <c r="I59" s="4" t="str">
        <f>VLOOKUP(A59,HOP!A:T,20,0)</f>
        <v>直连</v>
      </c>
    </row>
    <row r="60" s="4" customFormat="1" spans="1:9">
      <c r="A60" s="4">
        <v>16204589121</v>
      </c>
      <c r="B60" s="5">
        <v>44443</v>
      </c>
      <c r="C60" s="5">
        <v>44445</v>
      </c>
      <c r="D60" s="4">
        <v>194</v>
      </c>
      <c r="E60" s="4" t="str">
        <f>VLOOKUP(A60,HOP!A:L,12,0)</f>
        <v>194.00</v>
      </c>
      <c r="F60" s="4" t="str">
        <f>VLOOKUP(A60,HOP!A:C,3,0)</f>
        <v>2243102</v>
      </c>
      <c r="G60" s="4">
        <f t="shared" si="2"/>
        <v>0</v>
      </c>
      <c r="H60" s="4" t="str">
        <f t="shared" si="3"/>
        <v>，2243102</v>
      </c>
      <c r="I60" s="4" t="str">
        <f>VLOOKUP(A60,HOP!A:T,20,0)</f>
        <v>直连</v>
      </c>
    </row>
    <row r="61" s="4" customFormat="1" spans="1:9">
      <c r="A61" s="4">
        <v>16209495943</v>
      </c>
      <c r="B61" s="5">
        <v>44443</v>
      </c>
      <c r="C61" s="5">
        <v>44445</v>
      </c>
      <c r="D61" s="4">
        <v>305</v>
      </c>
      <c r="E61" s="4" t="str">
        <f>VLOOKUP(A61,HOP!A:L,12,0)</f>
        <v>305.00</v>
      </c>
      <c r="F61" s="4" t="str">
        <f>VLOOKUP(A61,HOP!A:C,3,0)</f>
        <v>2243396</v>
      </c>
      <c r="G61" s="4">
        <f t="shared" si="2"/>
        <v>0</v>
      </c>
      <c r="H61" s="4" t="str">
        <f t="shared" si="3"/>
        <v>，2243396</v>
      </c>
      <c r="I61" s="4" t="str">
        <f>VLOOKUP(A61,HOP!A:T,20,0)</f>
        <v>直连</v>
      </c>
    </row>
    <row r="62" s="4" customFormat="1" spans="1:9">
      <c r="A62" s="4">
        <v>16210725447</v>
      </c>
      <c r="B62" s="5">
        <v>44444</v>
      </c>
      <c r="C62" s="5">
        <v>44445</v>
      </c>
      <c r="D62" s="4">
        <v>101</v>
      </c>
      <c r="E62" s="4" t="str">
        <f>VLOOKUP(A62,HOP!A:L,12,0)</f>
        <v>101.00</v>
      </c>
      <c r="F62" s="4" t="str">
        <f>VLOOKUP(A62,HOP!A:C,3,0)</f>
        <v>2243593</v>
      </c>
      <c r="G62" s="4">
        <f t="shared" si="2"/>
        <v>0</v>
      </c>
      <c r="H62" s="4" t="str">
        <f t="shared" si="3"/>
        <v>，2243593</v>
      </c>
      <c r="I62" s="4" t="str">
        <f>VLOOKUP(A62,HOP!A:T,20,0)</f>
        <v>直连</v>
      </c>
    </row>
    <row r="63" s="4" customFormat="1" spans="1:9">
      <c r="A63" s="4">
        <v>16210802092</v>
      </c>
      <c r="B63" s="5">
        <v>44444</v>
      </c>
      <c r="C63" s="5">
        <v>44445</v>
      </c>
      <c r="D63" s="4">
        <v>42</v>
      </c>
      <c r="E63" s="4" t="str">
        <f>VLOOKUP(A63,HOP!A:L,12,0)</f>
        <v>42.00</v>
      </c>
      <c r="F63" s="4" t="str">
        <f>VLOOKUP(A63,HOP!A:C,3,0)</f>
        <v>2243607</v>
      </c>
      <c r="G63" s="4">
        <f t="shared" si="2"/>
        <v>0</v>
      </c>
      <c r="H63" s="4" t="str">
        <f t="shared" si="3"/>
        <v>，2243607</v>
      </c>
      <c r="I63" s="4" t="str">
        <f>VLOOKUP(A63,HOP!A:T,20,0)</f>
        <v>直连</v>
      </c>
    </row>
    <row r="64" s="4" customFormat="1" spans="1:9">
      <c r="A64" s="4">
        <v>16210813170</v>
      </c>
      <c r="B64" s="5">
        <v>44444</v>
      </c>
      <c r="C64" s="5">
        <v>44445</v>
      </c>
      <c r="D64" s="4">
        <v>144</v>
      </c>
      <c r="E64" s="4" t="str">
        <f>VLOOKUP(A64,HOP!A:L,12,0)</f>
        <v>144.00</v>
      </c>
      <c r="F64" s="4" t="str">
        <f>VLOOKUP(A64,HOP!A:C,3,0)</f>
        <v>2243608</v>
      </c>
      <c r="G64" s="4">
        <f t="shared" si="2"/>
        <v>0</v>
      </c>
      <c r="H64" s="4" t="str">
        <f t="shared" si="3"/>
        <v>，2243608</v>
      </c>
      <c r="I64" s="4" t="str">
        <f>VLOOKUP(A64,HOP!A:T,20,0)</f>
        <v>直连</v>
      </c>
    </row>
    <row r="65" s="4" customFormat="1" spans="1:9">
      <c r="A65" s="4">
        <v>16210862708</v>
      </c>
      <c r="B65" s="5">
        <v>44444</v>
      </c>
      <c r="C65" s="5">
        <v>44445</v>
      </c>
      <c r="D65" s="4">
        <v>444</v>
      </c>
      <c r="E65" s="4" t="str">
        <f>VLOOKUP(A65,HOP!A:L,12,0)</f>
        <v>444.00</v>
      </c>
      <c r="F65" s="4" t="str">
        <f>VLOOKUP(A65,HOP!A:C,3,0)</f>
        <v>2243616</v>
      </c>
      <c r="G65" s="4">
        <f t="shared" si="2"/>
        <v>0</v>
      </c>
      <c r="H65" s="4" t="str">
        <f t="shared" si="3"/>
        <v>，2243616</v>
      </c>
      <c r="I65" s="4" t="str">
        <f>VLOOKUP(A65,HOP!A:T,20,0)</f>
        <v>直连</v>
      </c>
    </row>
    <row r="66" s="4" customFormat="1" spans="1:9">
      <c r="A66" s="4">
        <v>16210983061</v>
      </c>
      <c r="B66" s="5">
        <v>44444</v>
      </c>
      <c r="C66" s="5">
        <v>44445</v>
      </c>
      <c r="D66" s="4">
        <v>131</v>
      </c>
      <c r="E66" s="4" t="str">
        <f>VLOOKUP(A66,HOP!A:L,12,0)</f>
        <v>131.00</v>
      </c>
      <c r="F66" s="4" t="str">
        <f>VLOOKUP(A66,HOP!A:C,3,0)</f>
        <v>2243637</v>
      </c>
      <c r="G66" s="4">
        <f t="shared" si="2"/>
        <v>0</v>
      </c>
      <c r="H66" s="4" t="str">
        <f t="shared" si="3"/>
        <v>，2243637</v>
      </c>
      <c r="I66" s="4" t="str">
        <f>VLOOKUP(A66,HOP!A:T,20,0)</f>
        <v>直连</v>
      </c>
    </row>
    <row r="67" s="4" customFormat="1" hidden="1" spans="1:9">
      <c r="A67" s="4">
        <v>16210962457</v>
      </c>
      <c r="B67" s="5">
        <v>44444</v>
      </c>
      <c r="C67" s="5">
        <v>44445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82" si="4">D67-E67</f>
        <v>#N/A</v>
      </c>
      <c r="H67" s="4" t="e">
        <f t="shared" ref="H67:H82" si="5">$H$1&amp;F67</f>
        <v>#N/A</v>
      </c>
      <c r="I67" s="4" t="e">
        <f>VLOOKUP(A67,HOP!A:T,20,0)</f>
        <v>#N/A</v>
      </c>
    </row>
    <row r="68" s="4" customFormat="1" spans="1:9">
      <c r="A68" s="4">
        <v>16210984066</v>
      </c>
      <c r="B68" s="5">
        <v>44444</v>
      </c>
      <c r="C68" s="5">
        <v>44445</v>
      </c>
      <c r="D68" s="4">
        <v>63</v>
      </c>
      <c r="E68" s="4" t="str">
        <f>VLOOKUP(A68,HOP!A:L,12,0)</f>
        <v>63.00</v>
      </c>
      <c r="F68" s="4" t="str">
        <f>VLOOKUP(A68,HOP!A:C,3,0)</f>
        <v>2243639</v>
      </c>
      <c r="G68" s="4">
        <f t="shared" si="4"/>
        <v>0</v>
      </c>
      <c r="H68" s="4" t="str">
        <f t="shared" si="5"/>
        <v>，2243639</v>
      </c>
      <c r="I68" s="4" t="str">
        <f>VLOOKUP(A68,HOP!A:T,20,0)</f>
        <v>直连</v>
      </c>
    </row>
    <row r="69" s="4" customFormat="1" spans="1:9">
      <c r="A69" s="4">
        <v>16211186785</v>
      </c>
      <c r="B69" s="5">
        <v>44444</v>
      </c>
      <c r="C69" s="5">
        <v>44445</v>
      </c>
      <c r="D69" s="4">
        <v>93</v>
      </c>
      <c r="E69" s="4" t="str">
        <f>VLOOKUP(A69,HOP!A:L,12,0)</f>
        <v>93.00</v>
      </c>
      <c r="F69" s="4" t="str">
        <f>VLOOKUP(A69,HOP!A:C,3,0)</f>
        <v>2243702</v>
      </c>
      <c r="G69" s="4">
        <f t="shared" si="4"/>
        <v>0</v>
      </c>
      <c r="H69" s="4" t="str">
        <f t="shared" si="5"/>
        <v>，2243702</v>
      </c>
      <c r="I69" s="4" t="str">
        <f>VLOOKUP(A69,HOP!A:T,20,0)</f>
        <v>直连</v>
      </c>
    </row>
    <row r="70" s="4" customFormat="1" spans="1:9">
      <c r="A70" s="4">
        <v>16211232819</v>
      </c>
      <c r="B70" s="5">
        <v>44444</v>
      </c>
      <c r="C70" s="5">
        <v>44445</v>
      </c>
      <c r="D70" s="4">
        <v>74</v>
      </c>
      <c r="E70" s="4" t="str">
        <f>VLOOKUP(A70,HOP!A:L,12,0)</f>
        <v>74.00</v>
      </c>
      <c r="F70" s="4" t="str">
        <f>VLOOKUP(A70,HOP!A:C,3,0)</f>
        <v>2243714</v>
      </c>
      <c r="G70" s="4">
        <f t="shared" si="4"/>
        <v>0</v>
      </c>
      <c r="H70" s="4" t="str">
        <f t="shared" si="5"/>
        <v>，2243714</v>
      </c>
      <c r="I70" s="4" t="str">
        <f>VLOOKUP(A70,HOP!A:T,20,0)</f>
        <v>直连</v>
      </c>
    </row>
    <row r="71" s="4" customFormat="1" spans="1:9">
      <c r="A71" s="4">
        <v>16211242846</v>
      </c>
      <c r="B71" s="5">
        <v>44444</v>
      </c>
      <c r="C71" s="5">
        <v>44445</v>
      </c>
      <c r="D71" s="4">
        <v>57</v>
      </c>
      <c r="E71" s="4" t="str">
        <f>VLOOKUP(A71,HOP!A:L,12,0)</f>
        <v>57.00</v>
      </c>
      <c r="F71" s="4" t="str">
        <f>VLOOKUP(A71,HOP!A:C,3,0)</f>
        <v>2243722</v>
      </c>
      <c r="G71" s="4">
        <f t="shared" si="4"/>
        <v>0</v>
      </c>
      <c r="H71" s="4" t="str">
        <f t="shared" si="5"/>
        <v>，2243722</v>
      </c>
      <c r="I71" s="4" t="str">
        <f>VLOOKUP(A71,HOP!A:T,20,0)</f>
        <v>直连</v>
      </c>
    </row>
    <row r="72" s="4" customFormat="1" spans="1:9">
      <c r="A72" s="4">
        <v>16211325129</v>
      </c>
      <c r="B72" s="5">
        <v>44444</v>
      </c>
      <c r="C72" s="5">
        <v>44445</v>
      </c>
      <c r="D72" s="4">
        <v>90</v>
      </c>
      <c r="E72" s="4" t="str">
        <f>VLOOKUP(A72,HOP!A:L,12,0)</f>
        <v>90.00</v>
      </c>
      <c r="F72" s="4" t="str">
        <f>VLOOKUP(A72,HOP!A:C,3,0)</f>
        <v>2243739</v>
      </c>
      <c r="G72" s="4">
        <f t="shared" si="4"/>
        <v>0</v>
      </c>
      <c r="H72" s="4" t="str">
        <f t="shared" si="5"/>
        <v>，2243739</v>
      </c>
      <c r="I72" s="4" t="str">
        <f>VLOOKUP(A72,HOP!A:T,20,0)</f>
        <v>直连</v>
      </c>
    </row>
    <row r="73" s="4" customFormat="1" spans="1:9">
      <c r="A73" s="4">
        <v>16211428040</v>
      </c>
      <c r="B73" s="5">
        <v>44444</v>
      </c>
      <c r="C73" s="5">
        <v>44445</v>
      </c>
      <c r="D73" s="4">
        <v>123</v>
      </c>
      <c r="E73" s="4" t="str">
        <f>VLOOKUP(A73,HOP!A:L,12,0)</f>
        <v>123.00</v>
      </c>
      <c r="F73" s="4" t="str">
        <f>VLOOKUP(A73,HOP!A:C,3,0)</f>
        <v>2243754</v>
      </c>
      <c r="G73" s="4">
        <f t="shared" si="4"/>
        <v>0</v>
      </c>
      <c r="H73" s="4" t="str">
        <f t="shared" si="5"/>
        <v>，2243754</v>
      </c>
      <c r="I73" s="4" t="str">
        <f>VLOOKUP(A73,HOP!A:T,20,0)</f>
        <v>直连</v>
      </c>
    </row>
    <row r="74" s="4" customFormat="1" spans="1:9">
      <c r="A74" s="4">
        <v>16211425548</v>
      </c>
      <c r="B74" s="5">
        <v>44444</v>
      </c>
      <c r="C74" s="5">
        <v>44445</v>
      </c>
      <c r="D74" s="4">
        <v>124</v>
      </c>
      <c r="E74" s="4" t="str">
        <f>VLOOKUP(A74,HOP!A:L,12,0)</f>
        <v>124.00</v>
      </c>
      <c r="F74" s="4" t="str">
        <f>VLOOKUP(A74,HOP!A:C,3,0)</f>
        <v>2243759</v>
      </c>
      <c r="G74" s="4">
        <f t="shared" si="4"/>
        <v>0</v>
      </c>
      <c r="H74" s="4" t="str">
        <f t="shared" si="5"/>
        <v>，2243759</v>
      </c>
      <c r="I74" s="4" t="str">
        <f>VLOOKUP(A74,HOP!A:T,20,0)</f>
        <v>直连</v>
      </c>
    </row>
    <row r="75" s="4" customFormat="1" spans="1:9">
      <c r="A75" s="4">
        <v>16211803009</v>
      </c>
      <c r="B75" s="5">
        <v>44444</v>
      </c>
      <c r="C75" s="5">
        <v>44445</v>
      </c>
      <c r="D75" s="4">
        <v>111</v>
      </c>
      <c r="E75" s="4" t="str">
        <f>VLOOKUP(A75,HOP!A:L,12,0)</f>
        <v>111.00</v>
      </c>
      <c r="F75" s="4" t="str">
        <f>VLOOKUP(A75,HOP!A:C,3,0)</f>
        <v>2243855</v>
      </c>
      <c r="G75" s="4">
        <f t="shared" si="4"/>
        <v>0</v>
      </c>
      <c r="H75" s="4" t="str">
        <f t="shared" si="5"/>
        <v>，2243855</v>
      </c>
      <c r="I75" s="4" t="str">
        <f>VLOOKUP(A75,HOP!A:T,20,0)</f>
        <v>直连</v>
      </c>
    </row>
    <row r="76" s="4" customFormat="1" spans="1:9">
      <c r="A76" s="4">
        <v>16213562259</v>
      </c>
      <c r="B76" s="5">
        <v>44444</v>
      </c>
      <c r="C76" s="5">
        <v>44445</v>
      </c>
      <c r="D76" s="4">
        <v>48</v>
      </c>
      <c r="E76" s="4" t="str">
        <f>VLOOKUP(A76,HOP!A:L,12,0)</f>
        <v>48.00</v>
      </c>
      <c r="F76" s="4" t="str">
        <f>VLOOKUP(A76,HOP!A:C,3,0)</f>
        <v>2244283</v>
      </c>
      <c r="G76" s="4">
        <f t="shared" si="4"/>
        <v>0</v>
      </c>
      <c r="H76" s="4" t="str">
        <f t="shared" si="5"/>
        <v>，2244283</v>
      </c>
      <c r="I76" s="4" t="str">
        <f>VLOOKUP(A76,HOP!A:T,20,0)</f>
        <v>直连</v>
      </c>
    </row>
    <row r="77" s="4" customFormat="1" spans="1:9">
      <c r="A77" s="4">
        <v>16214017577</v>
      </c>
      <c r="B77" s="5">
        <v>44444</v>
      </c>
      <c r="C77" s="5">
        <v>44445</v>
      </c>
      <c r="D77" s="4">
        <v>43</v>
      </c>
      <c r="E77" s="4" t="str">
        <f>VLOOKUP(A77,HOP!A:L,12,0)</f>
        <v>43.00</v>
      </c>
      <c r="F77" s="4" t="str">
        <f>VLOOKUP(A77,HOP!A:C,3,0)</f>
        <v>2244408</v>
      </c>
      <c r="G77" s="4">
        <f t="shared" si="4"/>
        <v>0</v>
      </c>
      <c r="H77" s="4" t="str">
        <f t="shared" si="5"/>
        <v>，2244408</v>
      </c>
      <c r="I77" s="4" t="str">
        <f>VLOOKUP(A77,HOP!A:T,20,0)</f>
        <v>直连</v>
      </c>
    </row>
    <row r="78" s="4" customFormat="1" spans="1:9">
      <c r="A78" s="4">
        <v>16214316684</v>
      </c>
      <c r="B78" s="5">
        <v>44444</v>
      </c>
      <c r="C78" s="5">
        <v>44445</v>
      </c>
      <c r="D78" s="4">
        <v>125</v>
      </c>
      <c r="E78" s="4" t="str">
        <f>VLOOKUP(A78,HOP!A:L,12,0)</f>
        <v>125.00</v>
      </c>
      <c r="F78" s="4" t="str">
        <f>VLOOKUP(A78,HOP!A:C,3,0)</f>
        <v>2244467</v>
      </c>
      <c r="G78" s="4">
        <f t="shared" si="4"/>
        <v>0</v>
      </c>
      <c r="H78" s="4" t="str">
        <f t="shared" si="5"/>
        <v>，2244467</v>
      </c>
      <c r="I78" s="4" t="str">
        <f>VLOOKUP(A78,HOP!A:T,20,0)</f>
        <v>直连</v>
      </c>
    </row>
    <row r="79" s="4" customFormat="1" spans="1:9">
      <c r="A79" s="4">
        <v>16214568917</v>
      </c>
      <c r="B79" s="5">
        <v>44444</v>
      </c>
      <c r="C79" s="5">
        <v>44445</v>
      </c>
      <c r="D79" s="4">
        <v>46</v>
      </c>
      <c r="E79" s="4" t="str">
        <f>VLOOKUP(A79,HOP!A:L,12,0)</f>
        <v>46.00</v>
      </c>
      <c r="F79" s="4" t="str">
        <f>VLOOKUP(A79,HOP!A:C,3,0)</f>
        <v>2244515</v>
      </c>
      <c r="G79" s="4">
        <f t="shared" si="4"/>
        <v>0</v>
      </c>
      <c r="H79" s="4" t="str">
        <f t="shared" si="5"/>
        <v>，2244515</v>
      </c>
      <c r="I79" s="4" t="str">
        <f>VLOOKUP(A79,HOP!A:T,20,0)</f>
        <v>直连</v>
      </c>
    </row>
    <row r="80" s="4" customFormat="1" spans="1:9">
      <c r="A80" s="4">
        <v>16214638486</v>
      </c>
      <c r="B80" s="5">
        <v>44444</v>
      </c>
      <c r="C80" s="5">
        <v>44445</v>
      </c>
      <c r="D80" s="4">
        <v>51</v>
      </c>
      <c r="E80" s="4" t="str">
        <f>VLOOKUP(A80,HOP!A:L,12,0)</f>
        <v>51.00</v>
      </c>
      <c r="F80" s="4" t="str">
        <f>VLOOKUP(A80,HOP!A:C,3,0)</f>
        <v>2244528</v>
      </c>
      <c r="G80" s="4">
        <f t="shared" si="4"/>
        <v>0</v>
      </c>
      <c r="H80" s="4" t="str">
        <f t="shared" si="5"/>
        <v>，2244528</v>
      </c>
      <c r="I80" s="4" t="str">
        <f>VLOOKUP(A80,HOP!A:T,20,0)</f>
        <v>直连</v>
      </c>
    </row>
    <row r="81" s="4" customFormat="1" hidden="1" spans="1:10">
      <c r="A81" s="4">
        <v>16201993713</v>
      </c>
      <c r="B81" s="5">
        <v>44443</v>
      </c>
      <c r="C81" s="5">
        <v>44444</v>
      </c>
      <c r="D81" s="4">
        <v>-111</v>
      </c>
      <c r="E81" s="4" t="e">
        <f>VLOOKUP(A81,HOP!A:L,12,0)</f>
        <v>#N/A</v>
      </c>
      <c r="F81" s="4">
        <v>2242524</v>
      </c>
      <c r="G81" s="4" t="e">
        <f t="shared" si="4"/>
        <v>#N/A</v>
      </c>
      <c r="H81" s="4" t="str">
        <f t="shared" si="5"/>
        <v>，2242524</v>
      </c>
      <c r="I81" s="4" t="e">
        <f>VLOOKUP(A81,HOP!A:T,20,0)</f>
        <v>#N/A</v>
      </c>
      <c r="J81" s="4" t="s">
        <v>260</v>
      </c>
    </row>
    <row r="82" s="4" customFormat="1" spans="1:10">
      <c r="A82" s="4">
        <v>16029447416</v>
      </c>
      <c r="B82" s="5">
        <v>44436</v>
      </c>
      <c r="C82" s="5">
        <v>44439</v>
      </c>
      <c r="D82" s="4">
        <v>5</v>
      </c>
      <c r="E82" s="4" t="e">
        <f>VLOOKUP(A82,HOP!A:L,12,0)</f>
        <v>#N/A</v>
      </c>
      <c r="F82" s="4">
        <v>2218904</v>
      </c>
      <c r="G82" s="4" t="e">
        <f t="shared" si="4"/>
        <v>#N/A</v>
      </c>
      <c r="H82" s="4" t="str">
        <f t="shared" si="5"/>
        <v>，2218904</v>
      </c>
      <c r="I82" s="4" t="e">
        <f>VLOOKUP(A82,HOP!A:T,20,0)</f>
        <v>#N/A</v>
      </c>
      <c r="J82" s="4" t="s">
        <v>261</v>
      </c>
    </row>
    <row r="84" spans="4:4">
      <c r="D84" s="4">
        <f>SUM(D2:D83)</f>
        <v>16890.1</v>
      </c>
    </row>
    <row r="86" spans="13:13">
      <c r="M86" s="4">
        <v>17889.06</v>
      </c>
    </row>
    <row r="87" spans="13:13">
      <c r="M87" s="4">
        <v>0.02</v>
      </c>
    </row>
    <row r="88" spans="1:13">
      <c r="A88" s="4" t="s">
        <v>262</v>
      </c>
      <c r="D88" s="4">
        <v>17839.1</v>
      </c>
      <c r="E88" s="4">
        <v>138730.76</v>
      </c>
      <c r="M88" s="4">
        <v>0.02</v>
      </c>
    </row>
    <row r="89" spans="1:13">
      <c r="A89" s="4" t="s">
        <v>263</v>
      </c>
      <c r="D89" s="4">
        <v>-843</v>
      </c>
      <c r="E89" s="4">
        <v>-6555.83</v>
      </c>
      <c r="M89" s="4">
        <f>SUBTOTAL(9,M86:M88)</f>
        <v>17889.1</v>
      </c>
    </row>
    <row r="90" spans="1:5">
      <c r="A90" s="4" t="s">
        <v>264</v>
      </c>
      <c r="D90" s="4">
        <v>-111</v>
      </c>
      <c r="E90" s="4">
        <v>-863.22</v>
      </c>
    </row>
    <row r="91" spans="1:5">
      <c r="A91" s="4" t="s">
        <v>265</v>
      </c>
      <c r="D91" s="4">
        <v>5</v>
      </c>
      <c r="E91" s="4">
        <v>38.88</v>
      </c>
    </row>
    <row r="92" spans="1:5">
      <c r="A92" s="4" t="s">
        <v>266</v>
      </c>
      <c r="D92" s="4">
        <f>SUBTOTAL(9,D88:D91)</f>
        <v>16890.1</v>
      </c>
      <c r="E92" s="4">
        <f>SUBTOTAL(9,E88:E91)</f>
        <v>131350.59</v>
      </c>
    </row>
    <row r="93" spans="1:1">
      <c r="A93" s="4" t="s">
        <v>267</v>
      </c>
    </row>
  </sheetData>
  <autoFilter ref="A1:X82">
    <filterColumn colId="3">
      <filters>
        <filter val="101"/>
        <filter val="201"/>
        <filter val="104"/>
        <filter val="1004"/>
        <filter val="5"/>
        <filter val="305"/>
        <filter val="406"/>
        <filter val="309"/>
        <filter val="111"/>
        <filter val="113"/>
        <filter val="119"/>
        <filter val="422"/>
        <filter val="23"/>
        <filter val="123"/>
        <filter val="124"/>
        <filter val="224"/>
        <filter val="125"/>
        <filter val="326"/>
        <filter val="427"/>
        <filter val="1128"/>
        <filter val="229"/>
        <filter val="230"/>
        <filter val="131"/>
        <filter val="432"/>
        <filter val="734"/>
        <filter val="139"/>
        <filter val="239"/>
        <filter val="639"/>
        <filter val="42"/>
        <filter val="342"/>
        <filter val="-69.42"/>
        <filter val="43"/>
        <filter val="144"/>
        <filter val="444"/>
        <filter val="145"/>
        <filter val="46"/>
        <filter val="246"/>
        <filter val="546"/>
        <filter val="147"/>
        <filter val="48"/>
        <filter val="49"/>
        <filter val="550"/>
        <filter val="51"/>
        <filter val="157.52"/>
        <filter val="54"/>
        <filter val="57"/>
        <filter val="162"/>
        <filter val="63"/>
        <filter val="64"/>
        <filter val="70"/>
        <filter val="272"/>
        <filter val="73"/>
        <filter val="173"/>
        <filter val="74"/>
        <filter val="174"/>
        <filter val="77"/>
        <filter val="277"/>
        <filter val="580"/>
        <filter val="82"/>
        <filter val="86"/>
        <filter val="1386"/>
        <filter val="87"/>
        <filter val="90"/>
        <filter val="93"/>
        <filter val="193"/>
        <filter val="194"/>
        <filter val="95"/>
        <filter val="396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268</v>
      </c>
      <c r="B1" s="2" t="s">
        <v>269</v>
      </c>
      <c r="C1" s="2" t="s">
        <v>270</v>
      </c>
      <c r="D1" s="2" t="s">
        <v>271</v>
      </c>
      <c r="E1" s="2" t="s">
        <v>13</v>
      </c>
      <c r="F1" s="2" t="s">
        <v>5</v>
      </c>
      <c r="G1" s="2" t="s">
        <v>6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</row>
    <row r="2" s="1" customFormat="1" spans="1:20">
      <c r="A2" s="3">
        <v>14957929556</v>
      </c>
      <c r="B2" s="1" t="s">
        <v>285</v>
      </c>
      <c r="C2" s="1" t="s">
        <v>286</v>
      </c>
      <c r="D2" s="1" t="s">
        <v>287</v>
      </c>
      <c r="E2" s="1" t="s">
        <v>288</v>
      </c>
      <c r="F2" s="1" t="s">
        <v>289</v>
      </c>
      <c r="G2" s="1" t="s">
        <v>290</v>
      </c>
      <c r="H2" s="1" t="s">
        <v>291</v>
      </c>
      <c r="I2" s="1" t="s">
        <v>292</v>
      </c>
      <c r="J2" s="1" t="s">
        <v>29</v>
      </c>
      <c r="K2" s="1" t="s">
        <v>293</v>
      </c>
      <c r="L2" s="1" t="s">
        <v>293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299</v>
      </c>
      <c r="T2" s="1" t="s">
        <v>300</v>
      </c>
    </row>
    <row r="3" s="1" customFormat="1" spans="1:20">
      <c r="A3" s="3">
        <v>15031081906</v>
      </c>
      <c r="B3" s="1" t="s">
        <v>301</v>
      </c>
      <c r="C3" s="1" t="s">
        <v>302</v>
      </c>
      <c r="D3" s="1" t="s">
        <v>303</v>
      </c>
      <c r="E3" s="1" t="s">
        <v>304</v>
      </c>
      <c r="F3" s="1" t="s">
        <v>289</v>
      </c>
      <c r="G3" s="1" t="s">
        <v>290</v>
      </c>
      <c r="H3" s="1" t="s">
        <v>291</v>
      </c>
      <c r="I3" s="1" t="s">
        <v>295</v>
      </c>
      <c r="J3" s="1" t="s">
        <v>29</v>
      </c>
      <c r="K3" s="1" t="s">
        <v>295</v>
      </c>
      <c r="L3" s="1" t="s">
        <v>305</v>
      </c>
      <c r="M3" s="1" t="s">
        <v>306</v>
      </c>
      <c r="N3" s="1" t="s">
        <v>307</v>
      </c>
      <c r="O3" s="1" t="s">
        <v>295</v>
      </c>
      <c r="P3" s="1" t="s">
        <v>296</v>
      </c>
      <c r="Q3" s="1" t="s">
        <v>308</v>
      </c>
      <c r="R3" s="1" t="s">
        <v>298</v>
      </c>
      <c r="S3" s="1" t="s">
        <v>299</v>
      </c>
      <c r="T3" s="1" t="s">
        <v>300</v>
      </c>
    </row>
    <row r="4" s="1" customFormat="1" spans="1:20">
      <c r="A4" s="3">
        <v>15661308720</v>
      </c>
      <c r="B4" s="1" t="s">
        <v>309</v>
      </c>
      <c r="C4" s="1" t="s">
        <v>310</v>
      </c>
      <c r="D4" s="1" t="s">
        <v>311</v>
      </c>
      <c r="E4" s="1" t="s">
        <v>312</v>
      </c>
      <c r="F4" s="1" t="s">
        <v>313</v>
      </c>
      <c r="G4" s="1" t="s">
        <v>290</v>
      </c>
      <c r="H4" s="1" t="s">
        <v>291</v>
      </c>
      <c r="I4" s="1" t="s">
        <v>314</v>
      </c>
      <c r="J4" s="1" t="s">
        <v>29</v>
      </c>
      <c r="K4" s="1" t="s">
        <v>315</v>
      </c>
      <c r="L4" s="1" t="s">
        <v>315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316</v>
      </c>
      <c r="R4" s="1" t="s">
        <v>298</v>
      </c>
      <c r="S4" s="1" t="s">
        <v>299</v>
      </c>
      <c r="T4" s="1" t="s">
        <v>300</v>
      </c>
    </row>
    <row r="5" s="1" customFormat="1" spans="1:20">
      <c r="A5" s="3">
        <v>15782780552</v>
      </c>
      <c r="B5" s="1" t="s">
        <v>317</v>
      </c>
      <c r="C5" s="1" t="s">
        <v>318</v>
      </c>
      <c r="D5" s="1" t="s">
        <v>319</v>
      </c>
      <c r="E5" s="1" t="s">
        <v>320</v>
      </c>
      <c r="F5" s="1" t="s">
        <v>313</v>
      </c>
      <c r="G5" s="1" t="s">
        <v>290</v>
      </c>
      <c r="H5" s="1" t="s">
        <v>291</v>
      </c>
      <c r="I5" s="1" t="s">
        <v>321</v>
      </c>
      <c r="J5" s="1" t="s">
        <v>29</v>
      </c>
      <c r="K5" s="1" t="s">
        <v>322</v>
      </c>
      <c r="L5" s="1" t="s">
        <v>322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323</v>
      </c>
      <c r="R5" s="1" t="s">
        <v>298</v>
      </c>
      <c r="S5" s="1" t="s">
        <v>299</v>
      </c>
      <c r="T5" s="1" t="s">
        <v>300</v>
      </c>
    </row>
    <row r="6" s="1" customFormat="1" spans="1:20">
      <c r="A6" s="3">
        <v>15888795355</v>
      </c>
      <c r="B6" s="1" t="s">
        <v>324</v>
      </c>
      <c r="C6" s="1" t="s">
        <v>325</v>
      </c>
      <c r="D6" s="1" t="s">
        <v>326</v>
      </c>
      <c r="E6" s="1" t="s">
        <v>327</v>
      </c>
      <c r="F6" s="1" t="s">
        <v>289</v>
      </c>
      <c r="G6" s="1" t="s">
        <v>290</v>
      </c>
      <c r="H6" s="1" t="s">
        <v>291</v>
      </c>
      <c r="I6" s="1" t="s">
        <v>295</v>
      </c>
      <c r="J6" s="1" t="s">
        <v>29</v>
      </c>
      <c r="K6" s="1" t="s">
        <v>295</v>
      </c>
      <c r="L6" s="1" t="s">
        <v>295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328</v>
      </c>
      <c r="R6" s="1" t="s">
        <v>298</v>
      </c>
      <c r="S6" s="1" t="s">
        <v>299</v>
      </c>
      <c r="T6" s="1" t="s">
        <v>300</v>
      </c>
    </row>
    <row r="7" s="1" customFormat="1" spans="1:20">
      <c r="A7" s="3">
        <v>15965982692</v>
      </c>
      <c r="B7" s="1" t="s">
        <v>329</v>
      </c>
      <c r="C7" s="1" t="s">
        <v>330</v>
      </c>
      <c r="D7" s="1" t="s">
        <v>331</v>
      </c>
      <c r="E7" s="1" t="s">
        <v>332</v>
      </c>
      <c r="F7" s="1" t="s">
        <v>313</v>
      </c>
      <c r="G7" s="1" t="s">
        <v>290</v>
      </c>
      <c r="H7" s="1" t="s">
        <v>291</v>
      </c>
      <c r="I7" s="1" t="s">
        <v>333</v>
      </c>
      <c r="J7" s="1" t="s">
        <v>29</v>
      </c>
      <c r="K7" s="1" t="s">
        <v>334</v>
      </c>
      <c r="L7" s="1" t="s">
        <v>334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335</v>
      </c>
      <c r="R7" s="1" t="s">
        <v>298</v>
      </c>
      <c r="S7" s="1" t="s">
        <v>299</v>
      </c>
      <c r="T7" s="1" t="s">
        <v>300</v>
      </c>
    </row>
    <row r="8" s="1" customFormat="1" spans="1:20">
      <c r="A8" s="3">
        <v>15978765148</v>
      </c>
      <c r="B8" s="1" t="s">
        <v>336</v>
      </c>
      <c r="C8" s="1" t="s">
        <v>337</v>
      </c>
      <c r="D8" s="1" t="s">
        <v>338</v>
      </c>
      <c r="E8" s="1" t="s">
        <v>339</v>
      </c>
      <c r="F8" s="1" t="s">
        <v>340</v>
      </c>
      <c r="G8" s="1" t="s">
        <v>290</v>
      </c>
      <c r="H8" s="1" t="s">
        <v>291</v>
      </c>
      <c r="I8" s="1" t="s">
        <v>341</v>
      </c>
      <c r="J8" s="1" t="s">
        <v>29</v>
      </c>
      <c r="K8" s="1" t="s">
        <v>342</v>
      </c>
      <c r="L8" s="1" t="s">
        <v>343</v>
      </c>
      <c r="M8" s="1" t="s">
        <v>344</v>
      </c>
      <c r="N8" s="1" t="s">
        <v>345</v>
      </c>
      <c r="O8" s="1" t="s">
        <v>295</v>
      </c>
      <c r="P8" s="1" t="s">
        <v>296</v>
      </c>
      <c r="Q8" s="1" t="s">
        <v>346</v>
      </c>
      <c r="R8" s="1" t="s">
        <v>298</v>
      </c>
      <c r="S8" s="1" t="s">
        <v>299</v>
      </c>
      <c r="T8" s="1" t="s">
        <v>300</v>
      </c>
    </row>
    <row r="9" s="1" customFormat="1" spans="1:20">
      <c r="A9" s="3">
        <v>15996325286</v>
      </c>
      <c r="B9" s="1" t="s">
        <v>347</v>
      </c>
      <c r="C9" s="1" t="s">
        <v>348</v>
      </c>
      <c r="D9" s="1" t="s">
        <v>349</v>
      </c>
      <c r="E9" s="1" t="s">
        <v>350</v>
      </c>
      <c r="F9" s="1" t="s">
        <v>289</v>
      </c>
      <c r="G9" s="1" t="s">
        <v>290</v>
      </c>
      <c r="H9" s="1" t="s">
        <v>291</v>
      </c>
      <c r="I9" s="1" t="s">
        <v>351</v>
      </c>
      <c r="J9" s="1" t="s">
        <v>29</v>
      </c>
      <c r="K9" s="1" t="s">
        <v>352</v>
      </c>
      <c r="L9" s="1" t="s">
        <v>352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353</v>
      </c>
      <c r="R9" s="1" t="s">
        <v>298</v>
      </c>
      <c r="S9" s="1" t="s">
        <v>299</v>
      </c>
      <c r="T9" s="1" t="s">
        <v>300</v>
      </c>
    </row>
    <row r="10" s="1" customFormat="1" spans="1:20">
      <c r="A10" s="3">
        <v>16026287576</v>
      </c>
      <c r="B10" s="1" t="s">
        <v>354</v>
      </c>
      <c r="C10" s="1" t="s">
        <v>355</v>
      </c>
      <c r="D10" s="1" t="s">
        <v>356</v>
      </c>
      <c r="E10" s="1" t="s">
        <v>357</v>
      </c>
      <c r="F10" s="1" t="s">
        <v>313</v>
      </c>
      <c r="G10" s="1" t="s">
        <v>290</v>
      </c>
      <c r="H10" s="1" t="s">
        <v>291</v>
      </c>
      <c r="I10" s="1" t="s">
        <v>358</v>
      </c>
      <c r="J10" s="1" t="s">
        <v>29</v>
      </c>
      <c r="K10" s="1" t="s">
        <v>359</v>
      </c>
      <c r="L10" s="1" t="s">
        <v>359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360</v>
      </c>
      <c r="R10" s="1" t="s">
        <v>298</v>
      </c>
      <c r="S10" s="1" t="s">
        <v>299</v>
      </c>
      <c r="T10" s="1" t="s">
        <v>300</v>
      </c>
    </row>
    <row r="11" s="1" customFormat="1" spans="1:20">
      <c r="A11" s="3">
        <v>16038458907</v>
      </c>
      <c r="B11" s="1" t="s">
        <v>361</v>
      </c>
      <c r="C11" s="1" t="s">
        <v>362</v>
      </c>
      <c r="D11" s="1" t="s">
        <v>363</v>
      </c>
      <c r="E11" s="1" t="s">
        <v>364</v>
      </c>
      <c r="F11" s="1" t="s">
        <v>340</v>
      </c>
      <c r="G11" s="1" t="s">
        <v>290</v>
      </c>
      <c r="H11" s="1" t="s">
        <v>291</v>
      </c>
      <c r="I11" s="1" t="s">
        <v>365</v>
      </c>
      <c r="J11" s="1" t="s">
        <v>29</v>
      </c>
      <c r="K11" s="1" t="s">
        <v>366</v>
      </c>
      <c r="L11" s="1" t="s">
        <v>366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367</v>
      </c>
      <c r="R11" s="1" t="s">
        <v>298</v>
      </c>
      <c r="S11" s="1" t="s">
        <v>299</v>
      </c>
      <c r="T11" s="1" t="s">
        <v>300</v>
      </c>
    </row>
    <row r="12" s="1" customFormat="1" spans="1:20">
      <c r="A12" s="3">
        <v>16040782464</v>
      </c>
      <c r="B12" s="1" t="s">
        <v>361</v>
      </c>
      <c r="C12" s="1" t="s">
        <v>368</v>
      </c>
      <c r="D12" s="1" t="s">
        <v>363</v>
      </c>
      <c r="E12" s="1" t="s">
        <v>369</v>
      </c>
      <c r="F12" s="1" t="s">
        <v>340</v>
      </c>
      <c r="G12" s="1" t="s">
        <v>290</v>
      </c>
      <c r="H12" s="1" t="s">
        <v>291</v>
      </c>
      <c r="I12" s="1" t="s">
        <v>370</v>
      </c>
      <c r="J12" s="1" t="s">
        <v>29</v>
      </c>
      <c r="K12" s="1" t="s">
        <v>371</v>
      </c>
      <c r="L12" s="1" t="s">
        <v>371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372</v>
      </c>
      <c r="R12" s="1" t="s">
        <v>298</v>
      </c>
      <c r="S12" s="1" t="s">
        <v>299</v>
      </c>
      <c r="T12" s="1" t="s">
        <v>300</v>
      </c>
    </row>
    <row r="13" s="1" customFormat="1" spans="1:20">
      <c r="A13" s="3">
        <v>16047896961</v>
      </c>
      <c r="B13" s="1" t="s">
        <v>373</v>
      </c>
      <c r="C13" s="1" t="s">
        <v>374</v>
      </c>
      <c r="D13" s="1" t="s">
        <v>375</v>
      </c>
      <c r="E13" s="1" t="s">
        <v>376</v>
      </c>
      <c r="F13" s="1" t="s">
        <v>313</v>
      </c>
      <c r="G13" s="1" t="s">
        <v>290</v>
      </c>
      <c r="H13" s="1" t="s">
        <v>291</v>
      </c>
      <c r="I13" s="1" t="s">
        <v>377</v>
      </c>
      <c r="J13" s="1" t="s">
        <v>29</v>
      </c>
      <c r="K13" s="1" t="s">
        <v>293</v>
      </c>
      <c r="L13" s="1" t="s">
        <v>293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378</v>
      </c>
      <c r="R13" s="1" t="s">
        <v>298</v>
      </c>
      <c r="S13" s="1" t="s">
        <v>299</v>
      </c>
      <c r="T13" s="1" t="s">
        <v>300</v>
      </c>
    </row>
    <row r="14" s="1" customFormat="1" spans="1:20">
      <c r="A14" s="3">
        <v>16048365838</v>
      </c>
      <c r="B14" s="1" t="s">
        <v>379</v>
      </c>
      <c r="C14" s="1" t="s">
        <v>380</v>
      </c>
      <c r="D14" s="1" t="s">
        <v>381</v>
      </c>
      <c r="E14" s="1" t="s">
        <v>382</v>
      </c>
      <c r="F14" s="1" t="s">
        <v>289</v>
      </c>
      <c r="G14" s="1" t="s">
        <v>290</v>
      </c>
      <c r="H14" s="1" t="s">
        <v>291</v>
      </c>
      <c r="I14" s="1" t="s">
        <v>383</v>
      </c>
      <c r="J14" s="1" t="s">
        <v>29</v>
      </c>
      <c r="K14" s="1" t="s">
        <v>384</v>
      </c>
      <c r="L14" s="1" t="s">
        <v>384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385</v>
      </c>
      <c r="R14" s="1" t="s">
        <v>298</v>
      </c>
      <c r="S14" s="1" t="s">
        <v>299</v>
      </c>
      <c r="T14" s="1" t="s">
        <v>300</v>
      </c>
    </row>
    <row r="15" s="1" customFormat="1" spans="1:20">
      <c r="A15" s="3">
        <v>16049271759</v>
      </c>
      <c r="B15" s="1" t="s">
        <v>379</v>
      </c>
      <c r="C15" s="1" t="s">
        <v>386</v>
      </c>
      <c r="D15" s="1" t="s">
        <v>311</v>
      </c>
      <c r="E15" s="1" t="s">
        <v>387</v>
      </c>
      <c r="F15" s="1" t="s">
        <v>313</v>
      </c>
      <c r="G15" s="1" t="s">
        <v>290</v>
      </c>
      <c r="H15" s="1" t="s">
        <v>291</v>
      </c>
      <c r="I15" s="1" t="s">
        <v>388</v>
      </c>
      <c r="J15" s="1" t="s">
        <v>29</v>
      </c>
      <c r="K15" s="1" t="s">
        <v>389</v>
      </c>
      <c r="L15" s="1" t="s">
        <v>389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390</v>
      </c>
      <c r="R15" s="1" t="s">
        <v>298</v>
      </c>
      <c r="S15" s="1" t="s">
        <v>299</v>
      </c>
      <c r="T15" s="1" t="s">
        <v>300</v>
      </c>
    </row>
    <row r="16" s="1" customFormat="1" spans="1:20">
      <c r="A16" s="3">
        <v>16066780403</v>
      </c>
      <c r="B16" s="1" t="s">
        <v>391</v>
      </c>
      <c r="C16" s="1" t="s">
        <v>392</v>
      </c>
      <c r="D16" s="1" t="s">
        <v>393</v>
      </c>
      <c r="E16" s="1" t="s">
        <v>394</v>
      </c>
      <c r="F16" s="1" t="s">
        <v>340</v>
      </c>
      <c r="G16" s="1" t="s">
        <v>290</v>
      </c>
      <c r="H16" s="1" t="s">
        <v>291</v>
      </c>
      <c r="I16" s="1" t="s">
        <v>395</v>
      </c>
      <c r="J16" s="1" t="s">
        <v>29</v>
      </c>
      <c r="K16" s="1" t="s">
        <v>396</v>
      </c>
      <c r="L16" s="1" t="s">
        <v>396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397</v>
      </c>
      <c r="R16" s="1" t="s">
        <v>298</v>
      </c>
      <c r="S16" s="1" t="s">
        <v>299</v>
      </c>
      <c r="T16" s="1" t="s">
        <v>300</v>
      </c>
    </row>
    <row r="17" s="1" customFormat="1" spans="1:20">
      <c r="A17" s="3">
        <v>16080227180</v>
      </c>
      <c r="B17" s="1" t="s">
        <v>398</v>
      </c>
      <c r="C17" s="1" t="s">
        <v>399</v>
      </c>
      <c r="D17" s="1" t="s">
        <v>400</v>
      </c>
      <c r="E17" s="1" t="s">
        <v>401</v>
      </c>
      <c r="F17" s="1" t="s">
        <v>289</v>
      </c>
      <c r="G17" s="1" t="s">
        <v>290</v>
      </c>
      <c r="H17" s="1" t="s">
        <v>291</v>
      </c>
      <c r="I17" s="1" t="s">
        <v>402</v>
      </c>
      <c r="J17" s="1" t="s">
        <v>29</v>
      </c>
      <c r="K17" s="1" t="s">
        <v>403</v>
      </c>
      <c r="L17" s="1" t="s">
        <v>403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404</v>
      </c>
      <c r="R17" s="1" t="s">
        <v>298</v>
      </c>
      <c r="S17" s="1" t="s">
        <v>299</v>
      </c>
      <c r="T17" s="1" t="s">
        <v>300</v>
      </c>
    </row>
    <row r="18" s="1" customFormat="1" spans="1:20">
      <c r="A18" s="3">
        <v>16080833558</v>
      </c>
      <c r="B18" s="1" t="s">
        <v>405</v>
      </c>
      <c r="C18" s="1" t="s">
        <v>406</v>
      </c>
      <c r="D18" s="1" t="s">
        <v>407</v>
      </c>
      <c r="E18" s="1" t="s">
        <v>408</v>
      </c>
      <c r="F18" s="1" t="s">
        <v>313</v>
      </c>
      <c r="G18" s="1" t="s">
        <v>290</v>
      </c>
      <c r="H18" s="1" t="s">
        <v>291</v>
      </c>
      <c r="I18" s="1" t="s">
        <v>409</v>
      </c>
      <c r="J18" s="1" t="s">
        <v>29</v>
      </c>
      <c r="K18" s="1" t="s">
        <v>410</v>
      </c>
      <c r="L18" s="1" t="s">
        <v>410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411</v>
      </c>
      <c r="R18" s="1" t="s">
        <v>298</v>
      </c>
      <c r="S18" s="1" t="s">
        <v>299</v>
      </c>
      <c r="T18" s="1" t="s">
        <v>300</v>
      </c>
    </row>
    <row r="19" s="1" customFormat="1" spans="1:20">
      <c r="A19" s="3">
        <v>16091056400</v>
      </c>
      <c r="B19" s="1" t="s">
        <v>412</v>
      </c>
      <c r="C19" s="1" t="s">
        <v>413</v>
      </c>
      <c r="D19" s="1" t="s">
        <v>414</v>
      </c>
      <c r="E19" s="1" t="s">
        <v>415</v>
      </c>
      <c r="F19" s="1" t="s">
        <v>289</v>
      </c>
      <c r="G19" s="1" t="s">
        <v>290</v>
      </c>
      <c r="H19" s="1" t="s">
        <v>291</v>
      </c>
      <c r="I19" s="1" t="s">
        <v>416</v>
      </c>
      <c r="J19" s="1" t="s">
        <v>29</v>
      </c>
      <c r="K19" s="1" t="s">
        <v>417</v>
      </c>
      <c r="L19" s="1" t="s">
        <v>417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418</v>
      </c>
      <c r="R19" s="1" t="s">
        <v>298</v>
      </c>
      <c r="S19" s="1" t="s">
        <v>299</v>
      </c>
      <c r="T19" s="1" t="s">
        <v>300</v>
      </c>
    </row>
    <row r="20" s="1" customFormat="1" spans="1:20">
      <c r="A20" s="3">
        <v>16094819425</v>
      </c>
      <c r="B20" s="1" t="s">
        <v>419</v>
      </c>
      <c r="C20" s="1" t="s">
        <v>420</v>
      </c>
      <c r="D20" s="1" t="s">
        <v>421</v>
      </c>
      <c r="E20" s="1" t="s">
        <v>422</v>
      </c>
      <c r="F20" s="1" t="s">
        <v>340</v>
      </c>
      <c r="G20" s="1" t="s">
        <v>290</v>
      </c>
      <c r="H20" s="1" t="s">
        <v>291</v>
      </c>
      <c r="I20" s="1" t="s">
        <v>423</v>
      </c>
      <c r="J20" s="1" t="s">
        <v>29</v>
      </c>
      <c r="K20" s="1" t="s">
        <v>424</v>
      </c>
      <c r="L20" s="1" t="s">
        <v>424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425</v>
      </c>
      <c r="R20" s="1" t="s">
        <v>298</v>
      </c>
      <c r="S20" s="1" t="s">
        <v>299</v>
      </c>
      <c r="T20" s="1" t="s">
        <v>300</v>
      </c>
    </row>
    <row r="21" s="1" customFormat="1" spans="1:20">
      <c r="A21" s="3">
        <v>16111766466</v>
      </c>
      <c r="B21" s="1" t="s">
        <v>426</v>
      </c>
      <c r="C21" s="1" t="s">
        <v>427</v>
      </c>
      <c r="D21" s="1" t="s">
        <v>428</v>
      </c>
      <c r="E21" s="1" t="s">
        <v>429</v>
      </c>
      <c r="F21" s="1" t="s">
        <v>340</v>
      </c>
      <c r="G21" s="1" t="s">
        <v>290</v>
      </c>
      <c r="H21" s="1" t="s">
        <v>291</v>
      </c>
      <c r="I21" s="1" t="s">
        <v>430</v>
      </c>
      <c r="J21" s="1" t="s">
        <v>29</v>
      </c>
      <c r="K21" s="1" t="s">
        <v>431</v>
      </c>
      <c r="L21" s="1" t="s">
        <v>431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432</v>
      </c>
      <c r="R21" s="1" t="s">
        <v>298</v>
      </c>
      <c r="S21" s="1" t="s">
        <v>299</v>
      </c>
      <c r="T21" s="1" t="s">
        <v>300</v>
      </c>
    </row>
    <row r="22" s="1" customFormat="1" spans="1:20">
      <c r="A22" s="3">
        <v>16118132217</v>
      </c>
      <c r="B22" s="1" t="s">
        <v>433</v>
      </c>
      <c r="C22" s="1" t="s">
        <v>434</v>
      </c>
      <c r="D22" s="1" t="s">
        <v>435</v>
      </c>
      <c r="E22" s="1" t="s">
        <v>436</v>
      </c>
      <c r="F22" s="1" t="s">
        <v>289</v>
      </c>
      <c r="G22" s="1" t="s">
        <v>290</v>
      </c>
      <c r="H22" s="1" t="s">
        <v>291</v>
      </c>
      <c r="I22" s="1" t="s">
        <v>437</v>
      </c>
      <c r="J22" s="1" t="s">
        <v>29</v>
      </c>
      <c r="K22" s="1" t="s">
        <v>438</v>
      </c>
      <c r="L22" s="1" t="s">
        <v>438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439</v>
      </c>
      <c r="R22" s="1" t="s">
        <v>298</v>
      </c>
      <c r="S22" s="1" t="s">
        <v>299</v>
      </c>
      <c r="T22" s="1" t="s">
        <v>300</v>
      </c>
    </row>
    <row r="23" s="1" customFormat="1" spans="1:20">
      <c r="A23" s="3">
        <v>16118197603</v>
      </c>
      <c r="B23" s="1" t="s">
        <v>433</v>
      </c>
      <c r="C23" s="1" t="s">
        <v>440</v>
      </c>
      <c r="D23" s="1" t="s">
        <v>441</v>
      </c>
      <c r="E23" s="1" t="s">
        <v>442</v>
      </c>
      <c r="F23" s="1" t="s">
        <v>340</v>
      </c>
      <c r="G23" s="1" t="s">
        <v>290</v>
      </c>
      <c r="H23" s="1" t="s">
        <v>291</v>
      </c>
      <c r="I23" s="1" t="s">
        <v>443</v>
      </c>
      <c r="J23" s="1" t="s">
        <v>29</v>
      </c>
      <c r="K23" s="1" t="s">
        <v>444</v>
      </c>
      <c r="L23" s="1" t="s">
        <v>444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445</v>
      </c>
      <c r="R23" s="1" t="s">
        <v>298</v>
      </c>
      <c r="S23" s="1" t="s">
        <v>299</v>
      </c>
      <c r="T23" s="1" t="s">
        <v>300</v>
      </c>
    </row>
    <row r="24" s="1" customFormat="1" spans="1:20">
      <c r="A24" s="3">
        <v>16128569701</v>
      </c>
      <c r="B24" s="1" t="s">
        <v>446</v>
      </c>
      <c r="C24" s="1" t="s">
        <v>447</v>
      </c>
      <c r="D24" s="1" t="s">
        <v>448</v>
      </c>
      <c r="E24" s="1" t="s">
        <v>449</v>
      </c>
      <c r="F24" s="1" t="s">
        <v>289</v>
      </c>
      <c r="G24" s="1" t="s">
        <v>290</v>
      </c>
      <c r="H24" s="1" t="s">
        <v>291</v>
      </c>
      <c r="I24" s="1" t="s">
        <v>450</v>
      </c>
      <c r="J24" s="1" t="s">
        <v>29</v>
      </c>
      <c r="K24" s="1" t="s">
        <v>451</v>
      </c>
      <c r="L24" s="1" t="s">
        <v>451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452</v>
      </c>
      <c r="R24" s="1" t="s">
        <v>298</v>
      </c>
      <c r="S24" s="1" t="s">
        <v>299</v>
      </c>
      <c r="T24" s="1" t="s">
        <v>300</v>
      </c>
    </row>
    <row r="25" s="1" customFormat="1" spans="1:20">
      <c r="A25" s="3">
        <v>16138723929</v>
      </c>
      <c r="B25" s="1" t="s">
        <v>453</v>
      </c>
      <c r="C25" s="1" t="s">
        <v>454</v>
      </c>
      <c r="D25" s="1" t="s">
        <v>455</v>
      </c>
      <c r="E25" s="1" t="s">
        <v>456</v>
      </c>
      <c r="F25" s="1" t="s">
        <v>457</v>
      </c>
      <c r="G25" s="1" t="s">
        <v>290</v>
      </c>
      <c r="H25" s="1" t="s">
        <v>291</v>
      </c>
      <c r="I25" s="1" t="s">
        <v>458</v>
      </c>
      <c r="J25" s="1" t="s">
        <v>29</v>
      </c>
      <c r="K25" s="1" t="s">
        <v>459</v>
      </c>
      <c r="L25" s="1" t="s">
        <v>459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460</v>
      </c>
      <c r="R25" s="1" t="s">
        <v>298</v>
      </c>
      <c r="S25" s="1" t="s">
        <v>299</v>
      </c>
      <c r="T25" s="1" t="s">
        <v>300</v>
      </c>
    </row>
    <row r="26" s="1" customFormat="1" spans="1:20">
      <c r="A26" s="3">
        <v>16142023446</v>
      </c>
      <c r="B26" s="1" t="s">
        <v>453</v>
      </c>
      <c r="C26" s="1" t="s">
        <v>461</v>
      </c>
      <c r="D26" s="1" t="s">
        <v>462</v>
      </c>
      <c r="E26" s="1" t="s">
        <v>463</v>
      </c>
      <c r="F26" s="1" t="s">
        <v>289</v>
      </c>
      <c r="G26" s="1" t="s">
        <v>290</v>
      </c>
      <c r="H26" s="1" t="s">
        <v>291</v>
      </c>
      <c r="I26" s="1" t="s">
        <v>464</v>
      </c>
      <c r="J26" s="1" t="s">
        <v>29</v>
      </c>
      <c r="K26" s="1" t="s">
        <v>465</v>
      </c>
      <c r="L26" s="1" t="s">
        <v>465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466</v>
      </c>
      <c r="R26" s="1" t="s">
        <v>298</v>
      </c>
      <c r="S26" s="1" t="s">
        <v>299</v>
      </c>
      <c r="T26" s="1" t="s">
        <v>300</v>
      </c>
    </row>
    <row r="27" s="1" customFormat="1" spans="1:20">
      <c r="A27" s="3">
        <v>16142456736</v>
      </c>
      <c r="B27" s="1" t="s">
        <v>467</v>
      </c>
      <c r="C27" s="1" t="s">
        <v>468</v>
      </c>
      <c r="D27" s="1" t="s">
        <v>469</v>
      </c>
      <c r="E27" s="1" t="s">
        <v>470</v>
      </c>
      <c r="F27" s="1" t="s">
        <v>289</v>
      </c>
      <c r="G27" s="1" t="s">
        <v>290</v>
      </c>
      <c r="H27" s="1" t="s">
        <v>291</v>
      </c>
      <c r="I27" s="1" t="s">
        <v>471</v>
      </c>
      <c r="J27" s="1" t="s">
        <v>29</v>
      </c>
      <c r="K27" s="1" t="s">
        <v>472</v>
      </c>
      <c r="L27" s="1" t="s">
        <v>472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473</v>
      </c>
      <c r="R27" s="1" t="s">
        <v>298</v>
      </c>
      <c r="S27" s="1" t="s">
        <v>299</v>
      </c>
      <c r="T27" s="1" t="s">
        <v>300</v>
      </c>
    </row>
    <row r="28" s="1" customFormat="1" spans="1:20">
      <c r="A28" s="3">
        <v>16142532331</v>
      </c>
      <c r="B28" s="1" t="s">
        <v>467</v>
      </c>
      <c r="C28" s="1" t="s">
        <v>474</v>
      </c>
      <c r="D28" s="1" t="s">
        <v>475</v>
      </c>
      <c r="E28" s="1" t="s">
        <v>476</v>
      </c>
      <c r="F28" s="1" t="s">
        <v>289</v>
      </c>
      <c r="G28" s="1" t="s">
        <v>290</v>
      </c>
      <c r="H28" s="1" t="s">
        <v>291</v>
      </c>
      <c r="I28" s="1" t="s">
        <v>477</v>
      </c>
      <c r="J28" s="1" t="s">
        <v>29</v>
      </c>
      <c r="K28" s="1" t="s">
        <v>478</v>
      </c>
      <c r="L28" s="1" t="s">
        <v>478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479</v>
      </c>
      <c r="R28" s="1" t="s">
        <v>298</v>
      </c>
      <c r="S28" s="1" t="s">
        <v>299</v>
      </c>
      <c r="T28" s="1" t="s">
        <v>300</v>
      </c>
    </row>
    <row r="29" s="1" customFormat="1" spans="1:20">
      <c r="A29" s="3">
        <v>16142540023</v>
      </c>
      <c r="B29" s="1" t="s">
        <v>467</v>
      </c>
      <c r="C29" s="1" t="s">
        <v>480</v>
      </c>
      <c r="D29" s="1" t="s">
        <v>481</v>
      </c>
      <c r="E29" s="1" t="s">
        <v>482</v>
      </c>
      <c r="F29" s="1" t="s">
        <v>457</v>
      </c>
      <c r="G29" s="1" t="s">
        <v>290</v>
      </c>
      <c r="H29" s="1" t="s">
        <v>291</v>
      </c>
      <c r="I29" s="1" t="s">
        <v>483</v>
      </c>
      <c r="J29" s="1" t="s">
        <v>29</v>
      </c>
      <c r="K29" s="1" t="s">
        <v>484</v>
      </c>
      <c r="L29" s="1" t="s">
        <v>484</v>
      </c>
      <c r="M29" s="1" t="s">
        <v>294</v>
      </c>
      <c r="N29" s="1" t="s">
        <v>294</v>
      </c>
      <c r="O29" s="1" t="s">
        <v>295</v>
      </c>
      <c r="P29" s="1" t="s">
        <v>296</v>
      </c>
      <c r="Q29" s="1" t="s">
        <v>485</v>
      </c>
      <c r="R29" s="1" t="s">
        <v>298</v>
      </c>
      <c r="S29" s="1" t="s">
        <v>299</v>
      </c>
      <c r="T29" s="1" t="s">
        <v>300</v>
      </c>
    </row>
    <row r="30" s="1" customFormat="1" spans="1:20">
      <c r="A30" s="3">
        <v>16143142969</v>
      </c>
      <c r="B30" s="1" t="s">
        <v>467</v>
      </c>
      <c r="C30" s="1" t="s">
        <v>486</v>
      </c>
      <c r="D30" s="1" t="s">
        <v>487</v>
      </c>
      <c r="E30" s="1" t="s">
        <v>488</v>
      </c>
      <c r="F30" s="1" t="s">
        <v>289</v>
      </c>
      <c r="G30" s="1" t="s">
        <v>290</v>
      </c>
      <c r="H30" s="1" t="s">
        <v>291</v>
      </c>
      <c r="I30" s="1" t="s">
        <v>489</v>
      </c>
      <c r="J30" s="1" t="s">
        <v>29</v>
      </c>
      <c r="K30" s="1" t="s">
        <v>490</v>
      </c>
      <c r="L30" s="1" t="s">
        <v>490</v>
      </c>
      <c r="M30" s="1" t="s">
        <v>294</v>
      </c>
      <c r="N30" s="1" t="s">
        <v>294</v>
      </c>
      <c r="O30" s="1" t="s">
        <v>295</v>
      </c>
      <c r="P30" s="1" t="s">
        <v>296</v>
      </c>
      <c r="Q30" s="1" t="s">
        <v>491</v>
      </c>
      <c r="R30" s="1" t="s">
        <v>298</v>
      </c>
      <c r="S30" s="1" t="s">
        <v>299</v>
      </c>
      <c r="T30" s="1" t="s">
        <v>300</v>
      </c>
    </row>
    <row r="31" s="1" customFormat="1" spans="1:20">
      <c r="A31" s="3">
        <v>16150966458</v>
      </c>
      <c r="B31" s="1" t="s">
        <v>492</v>
      </c>
      <c r="C31" s="1" t="s">
        <v>493</v>
      </c>
      <c r="D31" s="1" t="s">
        <v>494</v>
      </c>
      <c r="E31" s="1" t="s">
        <v>495</v>
      </c>
      <c r="F31" s="1" t="s">
        <v>313</v>
      </c>
      <c r="G31" s="1" t="s">
        <v>290</v>
      </c>
      <c r="H31" s="1" t="s">
        <v>291</v>
      </c>
      <c r="I31" s="1" t="s">
        <v>496</v>
      </c>
      <c r="J31" s="1" t="s">
        <v>29</v>
      </c>
      <c r="K31" s="1" t="s">
        <v>497</v>
      </c>
      <c r="L31" s="1" t="s">
        <v>497</v>
      </c>
      <c r="M31" s="1" t="s">
        <v>294</v>
      </c>
      <c r="N31" s="1" t="s">
        <v>294</v>
      </c>
      <c r="O31" s="1" t="s">
        <v>295</v>
      </c>
      <c r="P31" s="1" t="s">
        <v>296</v>
      </c>
      <c r="Q31" s="1" t="s">
        <v>498</v>
      </c>
      <c r="R31" s="1" t="s">
        <v>298</v>
      </c>
      <c r="S31" s="1" t="s">
        <v>299</v>
      </c>
      <c r="T31" s="1" t="s">
        <v>300</v>
      </c>
    </row>
    <row r="32" s="1" customFormat="1" spans="1:20">
      <c r="A32" s="3">
        <v>16160741427</v>
      </c>
      <c r="B32" s="1" t="s">
        <v>499</v>
      </c>
      <c r="C32" s="1" t="s">
        <v>500</v>
      </c>
      <c r="D32" s="1" t="s">
        <v>501</v>
      </c>
      <c r="E32" s="1" t="s">
        <v>502</v>
      </c>
      <c r="F32" s="1" t="s">
        <v>289</v>
      </c>
      <c r="G32" s="1" t="s">
        <v>290</v>
      </c>
      <c r="H32" s="1" t="s">
        <v>291</v>
      </c>
      <c r="I32" s="1" t="s">
        <v>503</v>
      </c>
      <c r="J32" s="1" t="s">
        <v>29</v>
      </c>
      <c r="K32" s="1" t="s">
        <v>504</v>
      </c>
      <c r="L32" s="1" t="s">
        <v>504</v>
      </c>
      <c r="M32" s="1" t="s">
        <v>294</v>
      </c>
      <c r="N32" s="1" t="s">
        <v>294</v>
      </c>
      <c r="O32" s="1" t="s">
        <v>295</v>
      </c>
      <c r="P32" s="1" t="s">
        <v>296</v>
      </c>
      <c r="Q32" s="1" t="s">
        <v>505</v>
      </c>
      <c r="R32" s="1" t="s">
        <v>298</v>
      </c>
      <c r="S32" s="1" t="s">
        <v>299</v>
      </c>
      <c r="T32" s="1" t="s">
        <v>300</v>
      </c>
    </row>
    <row r="33" s="1" customFormat="1" spans="1:20">
      <c r="A33" s="3">
        <v>16163984625</v>
      </c>
      <c r="B33" s="1" t="s">
        <v>506</v>
      </c>
      <c r="C33" s="1" t="s">
        <v>507</v>
      </c>
      <c r="D33" s="1" t="s">
        <v>508</v>
      </c>
      <c r="E33" s="1" t="s">
        <v>509</v>
      </c>
      <c r="F33" s="1" t="s">
        <v>289</v>
      </c>
      <c r="G33" s="1" t="s">
        <v>290</v>
      </c>
      <c r="H33" s="1" t="s">
        <v>291</v>
      </c>
      <c r="I33" s="1" t="s">
        <v>510</v>
      </c>
      <c r="J33" s="1" t="s">
        <v>29</v>
      </c>
      <c r="K33" s="1" t="s">
        <v>511</v>
      </c>
      <c r="L33" s="1" t="s">
        <v>511</v>
      </c>
      <c r="M33" s="1" t="s">
        <v>294</v>
      </c>
      <c r="N33" s="1" t="s">
        <v>294</v>
      </c>
      <c r="O33" s="1" t="s">
        <v>295</v>
      </c>
      <c r="P33" s="1" t="s">
        <v>296</v>
      </c>
      <c r="Q33" s="1" t="s">
        <v>512</v>
      </c>
      <c r="R33" s="1" t="s">
        <v>298</v>
      </c>
      <c r="S33" s="1" t="s">
        <v>299</v>
      </c>
      <c r="T33" s="1" t="s">
        <v>300</v>
      </c>
    </row>
    <row r="34" s="1" customFormat="1" spans="1:20">
      <c r="A34" s="3">
        <v>16163990409</v>
      </c>
      <c r="B34" s="1" t="s">
        <v>506</v>
      </c>
      <c r="C34" s="1" t="s">
        <v>513</v>
      </c>
      <c r="D34" s="1" t="s">
        <v>514</v>
      </c>
      <c r="E34" s="1" t="s">
        <v>515</v>
      </c>
      <c r="F34" s="1" t="s">
        <v>313</v>
      </c>
      <c r="G34" s="1" t="s">
        <v>290</v>
      </c>
      <c r="H34" s="1" t="s">
        <v>291</v>
      </c>
      <c r="I34" s="1" t="s">
        <v>516</v>
      </c>
      <c r="J34" s="1" t="s">
        <v>29</v>
      </c>
      <c r="K34" s="1" t="s">
        <v>389</v>
      </c>
      <c r="L34" s="1" t="s">
        <v>389</v>
      </c>
      <c r="M34" s="1" t="s">
        <v>294</v>
      </c>
      <c r="N34" s="1" t="s">
        <v>294</v>
      </c>
      <c r="O34" s="1" t="s">
        <v>295</v>
      </c>
      <c r="P34" s="1" t="s">
        <v>296</v>
      </c>
      <c r="Q34" s="1" t="s">
        <v>517</v>
      </c>
      <c r="R34" s="1" t="s">
        <v>298</v>
      </c>
      <c r="S34" s="1" t="s">
        <v>299</v>
      </c>
      <c r="T34" s="1" t="s">
        <v>300</v>
      </c>
    </row>
    <row r="35" s="1" customFormat="1" spans="1:20">
      <c r="A35" s="3">
        <v>16164019775</v>
      </c>
      <c r="B35" s="1" t="s">
        <v>506</v>
      </c>
      <c r="C35" s="1" t="s">
        <v>518</v>
      </c>
      <c r="D35" s="1" t="s">
        <v>519</v>
      </c>
      <c r="E35" s="1" t="s">
        <v>520</v>
      </c>
      <c r="F35" s="1" t="s">
        <v>289</v>
      </c>
      <c r="G35" s="1" t="s">
        <v>290</v>
      </c>
      <c r="H35" s="1" t="s">
        <v>291</v>
      </c>
      <c r="I35" s="1" t="s">
        <v>521</v>
      </c>
      <c r="J35" s="1" t="s">
        <v>29</v>
      </c>
      <c r="K35" s="1" t="s">
        <v>522</v>
      </c>
      <c r="L35" s="1" t="s">
        <v>522</v>
      </c>
      <c r="M35" s="1" t="s">
        <v>294</v>
      </c>
      <c r="N35" s="1" t="s">
        <v>294</v>
      </c>
      <c r="O35" s="1" t="s">
        <v>295</v>
      </c>
      <c r="P35" s="1" t="s">
        <v>296</v>
      </c>
      <c r="Q35" s="1" t="s">
        <v>523</v>
      </c>
      <c r="R35" s="1" t="s">
        <v>298</v>
      </c>
      <c r="S35" s="1" t="s">
        <v>299</v>
      </c>
      <c r="T35" s="1" t="s">
        <v>300</v>
      </c>
    </row>
    <row r="36" s="1" customFormat="1" spans="1:20">
      <c r="A36" s="3">
        <v>16172328385</v>
      </c>
      <c r="B36" s="1" t="s">
        <v>524</v>
      </c>
      <c r="C36" s="1" t="s">
        <v>525</v>
      </c>
      <c r="D36" s="1" t="s">
        <v>526</v>
      </c>
      <c r="E36" s="1" t="s">
        <v>527</v>
      </c>
      <c r="F36" s="1" t="s">
        <v>313</v>
      </c>
      <c r="G36" s="1" t="s">
        <v>290</v>
      </c>
      <c r="H36" s="1" t="s">
        <v>291</v>
      </c>
      <c r="I36" s="1" t="s">
        <v>528</v>
      </c>
      <c r="J36" s="1" t="s">
        <v>29</v>
      </c>
      <c r="K36" s="1" t="s">
        <v>529</v>
      </c>
      <c r="L36" s="1" t="s">
        <v>529</v>
      </c>
      <c r="M36" s="1" t="s">
        <v>294</v>
      </c>
      <c r="N36" s="1" t="s">
        <v>294</v>
      </c>
      <c r="O36" s="1" t="s">
        <v>295</v>
      </c>
      <c r="P36" s="1" t="s">
        <v>296</v>
      </c>
      <c r="Q36" s="1" t="s">
        <v>530</v>
      </c>
      <c r="R36" s="1" t="s">
        <v>298</v>
      </c>
      <c r="S36" s="1" t="s">
        <v>299</v>
      </c>
      <c r="T36" s="1" t="s">
        <v>300</v>
      </c>
    </row>
    <row r="37" s="1" customFormat="1" spans="1:20">
      <c r="A37" s="3">
        <v>16173382197</v>
      </c>
      <c r="B37" s="1" t="s">
        <v>524</v>
      </c>
      <c r="C37" s="1" t="s">
        <v>531</v>
      </c>
      <c r="D37" s="1" t="s">
        <v>532</v>
      </c>
      <c r="E37" s="1" t="s">
        <v>533</v>
      </c>
      <c r="F37" s="1" t="s">
        <v>289</v>
      </c>
      <c r="G37" s="1" t="s">
        <v>290</v>
      </c>
      <c r="H37" s="1" t="s">
        <v>291</v>
      </c>
      <c r="I37" s="1" t="s">
        <v>534</v>
      </c>
      <c r="J37" s="1" t="s">
        <v>29</v>
      </c>
      <c r="K37" s="1" t="s">
        <v>535</v>
      </c>
      <c r="L37" s="1" t="s">
        <v>535</v>
      </c>
      <c r="M37" s="1" t="s">
        <v>294</v>
      </c>
      <c r="N37" s="1" t="s">
        <v>294</v>
      </c>
      <c r="O37" s="1" t="s">
        <v>295</v>
      </c>
      <c r="P37" s="1" t="s">
        <v>296</v>
      </c>
      <c r="Q37" s="1" t="s">
        <v>536</v>
      </c>
      <c r="R37" s="1" t="s">
        <v>298</v>
      </c>
      <c r="S37" s="1" t="s">
        <v>299</v>
      </c>
      <c r="T37" s="1" t="s">
        <v>300</v>
      </c>
    </row>
    <row r="38" s="1" customFormat="1" spans="1:20">
      <c r="A38" s="3">
        <v>16173438201</v>
      </c>
      <c r="B38" s="1" t="s">
        <v>524</v>
      </c>
      <c r="C38" s="1" t="s">
        <v>537</v>
      </c>
      <c r="D38" s="1" t="s">
        <v>538</v>
      </c>
      <c r="E38" s="1" t="s">
        <v>539</v>
      </c>
      <c r="F38" s="1" t="s">
        <v>289</v>
      </c>
      <c r="G38" s="1" t="s">
        <v>290</v>
      </c>
      <c r="H38" s="1" t="s">
        <v>291</v>
      </c>
      <c r="I38" s="1" t="s">
        <v>540</v>
      </c>
      <c r="J38" s="1" t="s">
        <v>29</v>
      </c>
      <c r="K38" s="1" t="s">
        <v>472</v>
      </c>
      <c r="L38" s="1" t="s">
        <v>472</v>
      </c>
      <c r="M38" s="1" t="s">
        <v>294</v>
      </c>
      <c r="N38" s="1" t="s">
        <v>294</v>
      </c>
      <c r="O38" s="1" t="s">
        <v>295</v>
      </c>
      <c r="P38" s="1" t="s">
        <v>296</v>
      </c>
      <c r="Q38" s="1" t="s">
        <v>541</v>
      </c>
      <c r="R38" s="1" t="s">
        <v>298</v>
      </c>
      <c r="S38" s="1" t="s">
        <v>299</v>
      </c>
      <c r="T38" s="1" t="s">
        <v>300</v>
      </c>
    </row>
    <row r="39" s="1" customFormat="1" spans="1:20">
      <c r="A39" s="3">
        <v>16175654083</v>
      </c>
      <c r="B39" s="1" t="s">
        <v>524</v>
      </c>
      <c r="C39" s="1" t="s">
        <v>542</v>
      </c>
      <c r="D39" s="1" t="s">
        <v>543</v>
      </c>
      <c r="E39" s="1" t="s">
        <v>544</v>
      </c>
      <c r="F39" s="1" t="s">
        <v>289</v>
      </c>
      <c r="G39" s="1" t="s">
        <v>290</v>
      </c>
      <c r="H39" s="1" t="s">
        <v>291</v>
      </c>
      <c r="I39" s="1" t="s">
        <v>545</v>
      </c>
      <c r="J39" s="1" t="s">
        <v>29</v>
      </c>
      <c r="K39" s="1" t="s">
        <v>546</v>
      </c>
      <c r="L39" s="1" t="s">
        <v>546</v>
      </c>
      <c r="M39" s="1" t="s">
        <v>294</v>
      </c>
      <c r="N39" s="1" t="s">
        <v>294</v>
      </c>
      <c r="O39" s="1" t="s">
        <v>295</v>
      </c>
      <c r="P39" s="1" t="s">
        <v>296</v>
      </c>
      <c r="Q39" s="1" t="s">
        <v>547</v>
      </c>
      <c r="R39" s="1" t="s">
        <v>298</v>
      </c>
      <c r="S39" s="1" t="s">
        <v>299</v>
      </c>
      <c r="T39" s="1" t="s">
        <v>300</v>
      </c>
    </row>
    <row r="40" s="1" customFormat="1" spans="1:20">
      <c r="A40" s="3">
        <v>16175972846</v>
      </c>
      <c r="B40" s="1" t="s">
        <v>524</v>
      </c>
      <c r="C40" s="1" t="s">
        <v>548</v>
      </c>
      <c r="D40" s="1" t="s">
        <v>549</v>
      </c>
      <c r="E40" s="1" t="s">
        <v>550</v>
      </c>
      <c r="F40" s="1" t="s">
        <v>289</v>
      </c>
      <c r="G40" s="1" t="s">
        <v>290</v>
      </c>
      <c r="H40" s="1" t="s">
        <v>291</v>
      </c>
      <c r="I40" s="1" t="s">
        <v>551</v>
      </c>
      <c r="J40" s="1" t="s">
        <v>29</v>
      </c>
      <c r="K40" s="1" t="s">
        <v>552</v>
      </c>
      <c r="L40" s="1" t="s">
        <v>552</v>
      </c>
      <c r="M40" s="1" t="s">
        <v>294</v>
      </c>
      <c r="N40" s="1" t="s">
        <v>294</v>
      </c>
      <c r="O40" s="1" t="s">
        <v>295</v>
      </c>
      <c r="P40" s="1" t="s">
        <v>296</v>
      </c>
      <c r="Q40" s="1" t="s">
        <v>553</v>
      </c>
      <c r="R40" s="1" t="s">
        <v>298</v>
      </c>
      <c r="S40" s="1" t="s">
        <v>299</v>
      </c>
      <c r="T40" s="1" t="s">
        <v>300</v>
      </c>
    </row>
    <row r="41" s="1" customFormat="1" spans="1:20">
      <c r="A41" s="3">
        <v>16176533821</v>
      </c>
      <c r="B41" s="1" t="s">
        <v>554</v>
      </c>
      <c r="C41" s="1" t="s">
        <v>555</v>
      </c>
      <c r="D41" s="1" t="s">
        <v>556</v>
      </c>
      <c r="E41" s="1" t="s">
        <v>557</v>
      </c>
      <c r="F41" s="1" t="s">
        <v>289</v>
      </c>
      <c r="G41" s="1" t="s">
        <v>290</v>
      </c>
      <c r="H41" s="1" t="s">
        <v>291</v>
      </c>
      <c r="I41" s="1" t="s">
        <v>558</v>
      </c>
      <c r="J41" s="1" t="s">
        <v>29</v>
      </c>
      <c r="K41" s="1" t="s">
        <v>559</v>
      </c>
      <c r="L41" s="1" t="s">
        <v>559</v>
      </c>
      <c r="M41" s="1" t="s">
        <v>294</v>
      </c>
      <c r="N41" s="1" t="s">
        <v>294</v>
      </c>
      <c r="O41" s="1" t="s">
        <v>295</v>
      </c>
      <c r="P41" s="1" t="s">
        <v>296</v>
      </c>
      <c r="Q41" s="1" t="s">
        <v>560</v>
      </c>
      <c r="R41" s="1" t="s">
        <v>298</v>
      </c>
      <c r="S41" s="1" t="s">
        <v>299</v>
      </c>
      <c r="T41" s="1" t="s">
        <v>300</v>
      </c>
    </row>
    <row r="42" s="1" customFormat="1" spans="1:20">
      <c r="A42" s="3">
        <v>16176540009</v>
      </c>
      <c r="B42" s="1" t="s">
        <v>554</v>
      </c>
      <c r="C42" s="1" t="s">
        <v>561</v>
      </c>
      <c r="D42" s="1" t="s">
        <v>562</v>
      </c>
      <c r="E42" s="1" t="s">
        <v>563</v>
      </c>
      <c r="F42" s="1" t="s">
        <v>313</v>
      </c>
      <c r="G42" s="1" t="s">
        <v>290</v>
      </c>
      <c r="H42" s="1" t="s">
        <v>291</v>
      </c>
      <c r="I42" s="1" t="s">
        <v>564</v>
      </c>
      <c r="J42" s="1" t="s">
        <v>29</v>
      </c>
      <c r="K42" s="1" t="s">
        <v>565</v>
      </c>
      <c r="L42" s="1" t="s">
        <v>565</v>
      </c>
      <c r="M42" s="1" t="s">
        <v>294</v>
      </c>
      <c r="N42" s="1" t="s">
        <v>294</v>
      </c>
      <c r="O42" s="1" t="s">
        <v>295</v>
      </c>
      <c r="P42" s="1" t="s">
        <v>296</v>
      </c>
      <c r="Q42" s="1" t="s">
        <v>566</v>
      </c>
      <c r="R42" s="1" t="s">
        <v>298</v>
      </c>
      <c r="S42" s="1" t="s">
        <v>299</v>
      </c>
      <c r="T42" s="1" t="s">
        <v>300</v>
      </c>
    </row>
    <row r="43" s="1" customFormat="1" spans="1:20">
      <c r="A43" s="3">
        <v>16181765672</v>
      </c>
      <c r="B43" s="1" t="s">
        <v>554</v>
      </c>
      <c r="C43" s="1" t="s">
        <v>567</v>
      </c>
      <c r="D43" s="1" t="s">
        <v>568</v>
      </c>
      <c r="E43" s="1" t="s">
        <v>569</v>
      </c>
      <c r="F43" s="1" t="s">
        <v>313</v>
      </c>
      <c r="G43" s="1" t="s">
        <v>290</v>
      </c>
      <c r="H43" s="1" t="s">
        <v>291</v>
      </c>
      <c r="I43" s="1" t="s">
        <v>570</v>
      </c>
      <c r="J43" s="1" t="s">
        <v>29</v>
      </c>
      <c r="K43" s="1" t="s">
        <v>571</v>
      </c>
      <c r="L43" s="1" t="s">
        <v>571</v>
      </c>
      <c r="M43" s="1" t="s">
        <v>294</v>
      </c>
      <c r="N43" s="1" t="s">
        <v>294</v>
      </c>
      <c r="O43" s="1" t="s">
        <v>295</v>
      </c>
      <c r="P43" s="1" t="s">
        <v>296</v>
      </c>
      <c r="Q43" s="1" t="s">
        <v>572</v>
      </c>
      <c r="R43" s="1" t="s">
        <v>298</v>
      </c>
      <c r="S43" s="1" t="s">
        <v>299</v>
      </c>
      <c r="T43" s="1" t="s">
        <v>300</v>
      </c>
    </row>
    <row r="44" s="1" customFormat="1" spans="1:20">
      <c r="A44" s="3">
        <v>16183984655</v>
      </c>
      <c r="B44" s="1" t="s">
        <v>554</v>
      </c>
      <c r="C44" s="1" t="s">
        <v>573</v>
      </c>
      <c r="D44" s="1" t="s">
        <v>574</v>
      </c>
      <c r="E44" s="1" t="s">
        <v>575</v>
      </c>
      <c r="F44" s="1" t="s">
        <v>289</v>
      </c>
      <c r="G44" s="1" t="s">
        <v>290</v>
      </c>
      <c r="H44" s="1" t="s">
        <v>291</v>
      </c>
      <c r="I44" s="1" t="s">
        <v>576</v>
      </c>
      <c r="J44" s="1" t="s">
        <v>29</v>
      </c>
      <c r="K44" s="1" t="s">
        <v>577</v>
      </c>
      <c r="L44" s="1" t="s">
        <v>577</v>
      </c>
      <c r="M44" s="1" t="s">
        <v>294</v>
      </c>
      <c r="N44" s="1" t="s">
        <v>294</v>
      </c>
      <c r="O44" s="1" t="s">
        <v>295</v>
      </c>
      <c r="P44" s="1" t="s">
        <v>296</v>
      </c>
      <c r="Q44" s="1" t="s">
        <v>578</v>
      </c>
      <c r="R44" s="1" t="s">
        <v>298</v>
      </c>
      <c r="S44" s="1" t="s">
        <v>299</v>
      </c>
      <c r="T44" s="1" t="s">
        <v>300</v>
      </c>
    </row>
    <row r="45" s="1" customFormat="1" spans="1:20">
      <c r="A45" s="3">
        <v>16185568716</v>
      </c>
      <c r="B45" s="1" t="s">
        <v>457</v>
      </c>
      <c r="C45" s="1" t="s">
        <v>579</v>
      </c>
      <c r="D45" s="1" t="s">
        <v>580</v>
      </c>
      <c r="E45" s="1" t="s">
        <v>581</v>
      </c>
      <c r="F45" s="1" t="s">
        <v>340</v>
      </c>
      <c r="G45" s="1" t="s">
        <v>290</v>
      </c>
      <c r="H45" s="1" t="s">
        <v>291</v>
      </c>
      <c r="I45" s="1" t="s">
        <v>582</v>
      </c>
      <c r="J45" s="1" t="s">
        <v>29</v>
      </c>
      <c r="K45" s="1" t="s">
        <v>583</v>
      </c>
      <c r="L45" s="1" t="s">
        <v>583</v>
      </c>
      <c r="M45" s="1" t="s">
        <v>294</v>
      </c>
      <c r="N45" s="1" t="s">
        <v>294</v>
      </c>
      <c r="O45" s="1" t="s">
        <v>295</v>
      </c>
      <c r="P45" s="1" t="s">
        <v>296</v>
      </c>
      <c r="Q45" s="1" t="s">
        <v>584</v>
      </c>
      <c r="R45" s="1" t="s">
        <v>298</v>
      </c>
      <c r="S45" s="1" t="s">
        <v>299</v>
      </c>
      <c r="T45" s="1" t="s">
        <v>300</v>
      </c>
    </row>
    <row r="46" s="1" customFormat="1" spans="1:20">
      <c r="A46" s="3">
        <v>16185598438</v>
      </c>
      <c r="B46" s="1" t="s">
        <v>457</v>
      </c>
      <c r="C46" s="1" t="s">
        <v>585</v>
      </c>
      <c r="D46" s="1" t="s">
        <v>400</v>
      </c>
      <c r="E46" s="1" t="s">
        <v>586</v>
      </c>
      <c r="F46" s="1" t="s">
        <v>289</v>
      </c>
      <c r="G46" s="1" t="s">
        <v>290</v>
      </c>
      <c r="H46" s="1" t="s">
        <v>291</v>
      </c>
      <c r="I46" s="1" t="s">
        <v>587</v>
      </c>
      <c r="J46" s="1" t="s">
        <v>29</v>
      </c>
      <c r="K46" s="1" t="s">
        <v>403</v>
      </c>
      <c r="L46" s="1" t="s">
        <v>403</v>
      </c>
      <c r="M46" s="1" t="s">
        <v>294</v>
      </c>
      <c r="N46" s="1" t="s">
        <v>294</v>
      </c>
      <c r="O46" s="1" t="s">
        <v>295</v>
      </c>
      <c r="P46" s="1" t="s">
        <v>296</v>
      </c>
      <c r="Q46" s="1" t="s">
        <v>588</v>
      </c>
      <c r="R46" s="1" t="s">
        <v>298</v>
      </c>
      <c r="S46" s="1" t="s">
        <v>299</v>
      </c>
      <c r="T46" s="1" t="s">
        <v>300</v>
      </c>
    </row>
    <row r="47" s="1" customFormat="1" spans="1:20">
      <c r="A47" s="3">
        <v>16185609938</v>
      </c>
      <c r="B47" s="1" t="s">
        <v>457</v>
      </c>
      <c r="C47" s="1" t="s">
        <v>589</v>
      </c>
      <c r="D47" s="1" t="s">
        <v>590</v>
      </c>
      <c r="E47" s="1" t="s">
        <v>591</v>
      </c>
      <c r="F47" s="1" t="s">
        <v>289</v>
      </c>
      <c r="G47" s="1" t="s">
        <v>290</v>
      </c>
      <c r="H47" s="1" t="s">
        <v>291</v>
      </c>
      <c r="I47" s="1" t="s">
        <v>592</v>
      </c>
      <c r="J47" s="1" t="s">
        <v>29</v>
      </c>
      <c r="K47" s="1" t="s">
        <v>593</v>
      </c>
      <c r="L47" s="1" t="s">
        <v>593</v>
      </c>
      <c r="M47" s="1" t="s">
        <v>294</v>
      </c>
      <c r="N47" s="1" t="s">
        <v>294</v>
      </c>
      <c r="O47" s="1" t="s">
        <v>295</v>
      </c>
      <c r="P47" s="1" t="s">
        <v>296</v>
      </c>
      <c r="Q47" s="1" t="s">
        <v>594</v>
      </c>
      <c r="R47" s="1" t="s">
        <v>298</v>
      </c>
      <c r="S47" s="1" t="s">
        <v>299</v>
      </c>
      <c r="T47" s="1" t="s">
        <v>300</v>
      </c>
    </row>
    <row r="48" s="1" customFormat="1" spans="1:20">
      <c r="A48" s="3">
        <v>16185999534</v>
      </c>
      <c r="B48" s="1" t="s">
        <v>457</v>
      </c>
      <c r="C48" s="1" t="s">
        <v>595</v>
      </c>
      <c r="D48" s="1" t="s">
        <v>596</v>
      </c>
      <c r="E48" s="1" t="s">
        <v>597</v>
      </c>
      <c r="F48" s="1" t="s">
        <v>289</v>
      </c>
      <c r="G48" s="1" t="s">
        <v>290</v>
      </c>
      <c r="H48" s="1" t="s">
        <v>291</v>
      </c>
      <c r="I48" s="1" t="s">
        <v>598</v>
      </c>
      <c r="J48" s="1" t="s">
        <v>29</v>
      </c>
      <c r="K48" s="1" t="s">
        <v>599</v>
      </c>
      <c r="L48" s="1" t="s">
        <v>599</v>
      </c>
      <c r="M48" s="1" t="s">
        <v>294</v>
      </c>
      <c r="N48" s="1" t="s">
        <v>294</v>
      </c>
      <c r="O48" s="1" t="s">
        <v>295</v>
      </c>
      <c r="P48" s="1" t="s">
        <v>296</v>
      </c>
      <c r="Q48" s="1" t="s">
        <v>600</v>
      </c>
      <c r="R48" s="1" t="s">
        <v>298</v>
      </c>
      <c r="S48" s="1" t="s">
        <v>299</v>
      </c>
      <c r="T48" s="1" t="s">
        <v>300</v>
      </c>
    </row>
    <row r="49" s="1" customFormat="1" spans="1:20">
      <c r="A49" s="3">
        <v>16186332372</v>
      </c>
      <c r="B49" s="1" t="s">
        <v>457</v>
      </c>
      <c r="C49" s="1" t="s">
        <v>601</v>
      </c>
      <c r="D49" s="1" t="s">
        <v>580</v>
      </c>
      <c r="E49" s="1" t="s">
        <v>602</v>
      </c>
      <c r="F49" s="1" t="s">
        <v>340</v>
      </c>
      <c r="G49" s="1" t="s">
        <v>290</v>
      </c>
      <c r="H49" s="1" t="s">
        <v>291</v>
      </c>
      <c r="I49" s="1" t="s">
        <v>582</v>
      </c>
      <c r="J49" s="1" t="s">
        <v>29</v>
      </c>
      <c r="K49" s="1" t="s">
        <v>583</v>
      </c>
      <c r="L49" s="1" t="s">
        <v>583</v>
      </c>
      <c r="M49" s="1" t="s">
        <v>294</v>
      </c>
      <c r="N49" s="1" t="s">
        <v>294</v>
      </c>
      <c r="O49" s="1" t="s">
        <v>295</v>
      </c>
      <c r="P49" s="1" t="s">
        <v>296</v>
      </c>
      <c r="Q49" s="1" t="s">
        <v>603</v>
      </c>
      <c r="R49" s="1" t="s">
        <v>298</v>
      </c>
      <c r="S49" s="1" t="s">
        <v>299</v>
      </c>
      <c r="T49" s="1" t="s">
        <v>300</v>
      </c>
    </row>
    <row r="50" s="1" customFormat="1" spans="1:20">
      <c r="A50" s="3">
        <v>16193406738</v>
      </c>
      <c r="B50" s="1" t="s">
        <v>457</v>
      </c>
      <c r="C50" s="1" t="s">
        <v>604</v>
      </c>
      <c r="D50" s="1" t="s">
        <v>462</v>
      </c>
      <c r="E50" s="1" t="s">
        <v>605</v>
      </c>
      <c r="F50" s="1" t="s">
        <v>289</v>
      </c>
      <c r="G50" s="1" t="s">
        <v>290</v>
      </c>
      <c r="H50" s="1" t="s">
        <v>291</v>
      </c>
      <c r="I50" s="1" t="s">
        <v>606</v>
      </c>
      <c r="J50" s="1" t="s">
        <v>29</v>
      </c>
      <c r="K50" s="1" t="s">
        <v>465</v>
      </c>
      <c r="L50" s="1" t="s">
        <v>465</v>
      </c>
      <c r="M50" s="1" t="s">
        <v>294</v>
      </c>
      <c r="N50" s="1" t="s">
        <v>294</v>
      </c>
      <c r="O50" s="1" t="s">
        <v>295</v>
      </c>
      <c r="P50" s="1" t="s">
        <v>296</v>
      </c>
      <c r="Q50" s="1" t="s">
        <v>607</v>
      </c>
      <c r="R50" s="1" t="s">
        <v>298</v>
      </c>
      <c r="S50" s="1" t="s">
        <v>299</v>
      </c>
      <c r="T50" s="1" t="s">
        <v>300</v>
      </c>
    </row>
    <row r="51" s="1" customFormat="1" spans="1:20">
      <c r="A51" s="3">
        <v>16193824433</v>
      </c>
      <c r="B51" s="1" t="s">
        <v>340</v>
      </c>
      <c r="C51" s="1" t="s">
        <v>608</v>
      </c>
      <c r="D51" s="1" t="s">
        <v>609</v>
      </c>
      <c r="E51" s="1" t="s">
        <v>610</v>
      </c>
      <c r="F51" s="1" t="s">
        <v>289</v>
      </c>
      <c r="G51" s="1" t="s">
        <v>290</v>
      </c>
      <c r="H51" s="1" t="s">
        <v>291</v>
      </c>
      <c r="I51" s="1" t="s">
        <v>611</v>
      </c>
      <c r="J51" s="1" t="s">
        <v>29</v>
      </c>
      <c r="K51" s="1" t="s">
        <v>612</v>
      </c>
      <c r="L51" s="1" t="s">
        <v>612</v>
      </c>
      <c r="M51" s="1" t="s">
        <v>294</v>
      </c>
      <c r="N51" s="1" t="s">
        <v>294</v>
      </c>
      <c r="O51" s="1" t="s">
        <v>295</v>
      </c>
      <c r="P51" s="1" t="s">
        <v>296</v>
      </c>
      <c r="Q51" s="1" t="s">
        <v>613</v>
      </c>
      <c r="R51" s="1" t="s">
        <v>298</v>
      </c>
      <c r="S51" s="1" t="s">
        <v>299</v>
      </c>
      <c r="T51" s="1" t="s">
        <v>300</v>
      </c>
    </row>
    <row r="52" s="1" customFormat="1" spans="1:20">
      <c r="A52" s="3">
        <v>16193857869</v>
      </c>
      <c r="B52" s="1" t="s">
        <v>340</v>
      </c>
      <c r="C52" s="1" t="s">
        <v>614</v>
      </c>
      <c r="D52" s="1" t="s">
        <v>615</v>
      </c>
      <c r="E52" s="1" t="s">
        <v>616</v>
      </c>
      <c r="F52" s="1" t="s">
        <v>313</v>
      </c>
      <c r="G52" s="1" t="s">
        <v>290</v>
      </c>
      <c r="H52" s="1" t="s">
        <v>291</v>
      </c>
      <c r="I52" s="1" t="s">
        <v>617</v>
      </c>
      <c r="J52" s="1" t="s">
        <v>29</v>
      </c>
      <c r="K52" s="1" t="s">
        <v>618</v>
      </c>
      <c r="L52" s="1" t="s">
        <v>618</v>
      </c>
      <c r="M52" s="1" t="s">
        <v>294</v>
      </c>
      <c r="N52" s="1" t="s">
        <v>294</v>
      </c>
      <c r="O52" s="1" t="s">
        <v>295</v>
      </c>
      <c r="P52" s="1" t="s">
        <v>296</v>
      </c>
      <c r="Q52" s="1" t="s">
        <v>619</v>
      </c>
      <c r="R52" s="1" t="s">
        <v>298</v>
      </c>
      <c r="S52" s="1" t="s">
        <v>299</v>
      </c>
      <c r="T52" s="1" t="s">
        <v>300</v>
      </c>
    </row>
    <row r="53" s="1" customFormat="1" spans="1:20">
      <c r="A53" s="3">
        <v>16193863993</v>
      </c>
      <c r="B53" s="1" t="s">
        <v>340</v>
      </c>
      <c r="C53" s="1" t="s">
        <v>620</v>
      </c>
      <c r="D53" s="1" t="s">
        <v>549</v>
      </c>
      <c r="E53" s="1" t="s">
        <v>621</v>
      </c>
      <c r="F53" s="1" t="s">
        <v>289</v>
      </c>
      <c r="G53" s="1" t="s">
        <v>290</v>
      </c>
      <c r="H53" s="1" t="s">
        <v>291</v>
      </c>
      <c r="I53" s="1" t="s">
        <v>622</v>
      </c>
      <c r="J53" s="1" t="s">
        <v>29</v>
      </c>
      <c r="K53" s="1" t="s">
        <v>552</v>
      </c>
      <c r="L53" s="1" t="s">
        <v>552</v>
      </c>
      <c r="M53" s="1" t="s">
        <v>294</v>
      </c>
      <c r="N53" s="1" t="s">
        <v>294</v>
      </c>
      <c r="O53" s="1" t="s">
        <v>295</v>
      </c>
      <c r="P53" s="1" t="s">
        <v>296</v>
      </c>
      <c r="Q53" s="1" t="s">
        <v>623</v>
      </c>
      <c r="R53" s="1" t="s">
        <v>298</v>
      </c>
      <c r="S53" s="1" t="s">
        <v>299</v>
      </c>
      <c r="T53" s="1" t="s">
        <v>300</v>
      </c>
    </row>
    <row r="54" s="1" customFormat="1" spans="1:20">
      <c r="A54" s="3">
        <v>16193875048</v>
      </c>
      <c r="B54" s="1" t="s">
        <v>340</v>
      </c>
      <c r="C54" s="1" t="s">
        <v>624</v>
      </c>
      <c r="D54" s="1" t="s">
        <v>625</v>
      </c>
      <c r="E54" s="1" t="s">
        <v>626</v>
      </c>
      <c r="F54" s="1" t="s">
        <v>289</v>
      </c>
      <c r="G54" s="1" t="s">
        <v>290</v>
      </c>
      <c r="H54" s="1" t="s">
        <v>291</v>
      </c>
      <c r="I54" s="1" t="s">
        <v>627</v>
      </c>
      <c r="J54" s="1" t="s">
        <v>29</v>
      </c>
      <c r="K54" s="1" t="s">
        <v>628</v>
      </c>
      <c r="L54" s="1" t="s">
        <v>628</v>
      </c>
      <c r="M54" s="1" t="s">
        <v>294</v>
      </c>
      <c r="N54" s="1" t="s">
        <v>294</v>
      </c>
      <c r="O54" s="1" t="s">
        <v>295</v>
      </c>
      <c r="P54" s="1" t="s">
        <v>296</v>
      </c>
      <c r="Q54" s="1" t="s">
        <v>629</v>
      </c>
      <c r="R54" s="1" t="s">
        <v>298</v>
      </c>
      <c r="S54" s="1" t="s">
        <v>299</v>
      </c>
      <c r="T54" s="1" t="s">
        <v>300</v>
      </c>
    </row>
    <row r="55" s="1" customFormat="1" spans="1:20">
      <c r="A55" s="3">
        <v>16194100878</v>
      </c>
      <c r="B55" s="1" t="s">
        <v>340</v>
      </c>
      <c r="C55" s="1" t="s">
        <v>630</v>
      </c>
      <c r="D55" s="1" t="s">
        <v>631</v>
      </c>
      <c r="E55" s="1" t="s">
        <v>632</v>
      </c>
      <c r="F55" s="1" t="s">
        <v>289</v>
      </c>
      <c r="G55" s="1" t="s">
        <v>290</v>
      </c>
      <c r="H55" s="1" t="s">
        <v>291</v>
      </c>
      <c r="I55" s="1" t="s">
        <v>633</v>
      </c>
      <c r="J55" s="1" t="s">
        <v>29</v>
      </c>
      <c r="K55" s="1" t="s">
        <v>634</v>
      </c>
      <c r="L55" s="1" t="s">
        <v>634</v>
      </c>
      <c r="M55" s="1" t="s">
        <v>294</v>
      </c>
      <c r="N55" s="1" t="s">
        <v>294</v>
      </c>
      <c r="O55" s="1" t="s">
        <v>295</v>
      </c>
      <c r="P55" s="1" t="s">
        <v>296</v>
      </c>
      <c r="Q55" s="1" t="s">
        <v>635</v>
      </c>
      <c r="R55" s="1" t="s">
        <v>298</v>
      </c>
      <c r="S55" s="1" t="s">
        <v>299</v>
      </c>
      <c r="T55" s="1" t="s">
        <v>300</v>
      </c>
    </row>
    <row r="56" s="1" customFormat="1" spans="1:20">
      <c r="A56" s="3">
        <v>16200648776</v>
      </c>
      <c r="B56" s="1" t="s">
        <v>340</v>
      </c>
      <c r="C56" s="1" t="s">
        <v>636</v>
      </c>
      <c r="D56" s="1" t="s">
        <v>637</v>
      </c>
      <c r="E56" s="1" t="s">
        <v>638</v>
      </c>
      <c r="F56" s="1" t="s">
        <v>289</v>
      </c>
      <c r="G56" s="1" t="s">
        <v>290</v>
      </c>
      <c r="H56" s="1" t="s">
        <v>291</v>
      </c>
      <c r="I56" s="1" t="s">
        <v>639</v>
      </c>
      <c r="J56" s="1" t="s">
        <v>29</v>
      </c>
      <c r="K56" s="1" t="s">
        <v>640</v>
      </c>
      <c r="L56" s="1" t="s">
        <v>640</v>
      </c>
      <c r="M56" s="1" t="s">
        <v>294</v>
      </c>
      <c r="N56" s="1" t="s">
        <v>294</v>
      </c>
      <c r="O56" s="1" t="s">
        <v>295</v>
      </c>
      <c r="P56" s="1" t="s">
        <v>296</v>
      </c>
      <c r="Q56" s="1" t="s">
        <v>641</v>
      </c>
      <c r="R56" s="1" t="s">
        <v>298</v>
      </c>
      <c r="S56" s="1" t="s">
        <v>299</v>
      </c>
      <c r="T56" s="1" t="s">
        <v>300</v>
      </c>
    </row>
    <row r="57" s="1" customFormat="1" spans="1:20">
      <c r="A57" s="3">
        <v>16201685705</v>
      </c>
      <c r="B57" s="1" t="s">
        <v>340</v>
      </c>
      <c r="C57" s="1" t="s">
        <v>642</v>
      </c>
      <c r="D57" s="1" t="s">
        <v>643</v>
      </c>
      <c r="E57" s="1" t="s">
        <v>644</v>
      </c>
      <c r="F57" s="1" t="s">
        <v>289</v>
      </c>
      <c r="G57" s="1" t="s">
        <v>290</v>
      </c>
      <c r="H57" s="1" t="s">
        <v>291</v>
      </c>
      <c r="I57" s="1" t="s">
        <v>645</v>
      </c>
      <c r="J57" s="1" t="s">
        <v>29</v>
      </c>
      <c r="K57" s="1" t="s">
        <v>646</v>
      </c>
      <c r="L57" s="1" t="s">
        <v>646</v>
      </c>
      <c r="M57" s="1" t="s">
        <v>294</v>
      </c>
      <c r="N57" s="1" t="s">
        <v>294</v>
      </c>
      <c r="O57" s="1" t="s">
        <v>295</v>
      </c>
      <c r="P57" s="1" t="s">
        <v>296</v>
      </c>
      <c r="Q57" s="1" t="s">
        <v>647</v>
      </c>
      <c r="R57" s="1" t="s">
        <v>298</v>
      </c>
      <c r="S57" s="1" t="s">
        <v>299</v>
      </c>
      <c r="T57" s="1" t="s">
        <v>300</v>
      </c>
    </row>
    <row r="58" s="1" customFormat="1" spans="1:20">
      <c r="A58" s="3">
        <v>16202212359</v>
      </c>
      <c r="B58" s="1" t="s">
        <v>313</v>
      </c>
      <c r="C58" s="1" t="s">
        <v>648</v>
      </c>
      <c r="D58" s="1" t="s">
        <v>649</v>
      </c>
      <c r="E58" s="1" t="s">
        <v>650</v>
      </c>
      <c r="F58" s="1" t="s">
        <v>289</v>
      </c>
      <c r="G58" s="1" t="s">
        <v>290</v>
      </c>
      <c r="H58" s="1" t="s">
        <v>291</v>
      </c>
      <c r="I58" s="1" t="s">
        <v>651</v>
      </c>
      <c r="J58" s="1" t="s">
        <v>29</v>
      </c>
      <c r="K58" s="1" t="s">
        <v>652</v>
      </c>
      <c r="L58" s="1" t="s">
        <v>652</v>
      </c>
      <c r="M58" s="1" t="s">
        <v>294</v>
      </c>
      <c r="N58" s="1" t="s">
        <v>294</v>
      </c>
      <c r="O58" s="1" t="s">
        <v>295</v>
      </c>
      <c r="P58" s="1" t="s">
        <v>296</v>
      </c>
      <c r="Q58" s="1" t="s">
        <v>653</v>
      </c>
      <c r="R58" s="1" t="s">
        <v>298</v>
      </c>
      <c r="S58" s="1" t="s">
        <v>299</v>
      </c>
      <c r="T58" s="1" t="s">
        <v>300</v>
      </c>
    </row>
    <row r="59" s="1" customFormat="1" spans="1:20">
      <c r="A59" s="3">
        <v>16203397467</v>
      </c>
      <c r="B59" s="1" t="s">
        <v>313</v>
      </c>
      <c r="C59" s="1" t="s">
        <v>654</v>
      </c>
      <c r="D59" s="1" t="s">
        <v>655</v>
      </c>
      <c r="E59" s="1" t="s">
        <v>656</v>
      </c>
      <c r="F59" s="1" t="s">
        <v>289</v>
      </c>
      <c r="G59" s="1" t="s">
        <v>290</v>
      </c>
      <c r="H59" s="1" t="s">
        <v>291</v>
      </c>
      <c r="I59" s="1" t="s">
        <v>639</v>
      </c>
      <c r="J59" s="1" t="s">
        <v>29</v>
      </c>
      <c r="K59" s="1" t="s">
        <v>640</v>
      </c>
      <c r="L59" s="1" t="s">
        <v>640</v>
      </c>
      <c r="M59" s="1" t="s">
        <v>294</v>
      </c>
      <c r="N59" s="1" t="s">
        <v>294</v>
      </c>
      <c r="O59" s="1" t="s">
        <v>295</v>
      </c>
      <c r="P59" s="1" t="s">
        <v>296</v>
      </c>
      <c r="Q59" s="1" t="s">
        <v>657</v>
      </c>
      <c r="R59" s="1" t="s">
        <v>298</v>
      </c>
      <c r="S59" s="1" t="s">
        <v>299</v>
      </c>
      <c r="T59" s="1" t="s">
        <v>300</v>
      </c>
    </row>
    <row r="60" s="1" customFormat="1" spans="1:20">
      <c r="A60" s="3">
        <v>16203997675</v>
      </c>
      <c r="B60" s="1" t="s">
        <v>313</v>
      </c>
      <c r="C60" s="1" t="s">
        <v>658</v>
      </c>
      <c r="D60" s="1" t="s">
        <v>659</v>
      </c>
      <c r="E60" s="1" t="s">
        <v>660</v>
      </c>
      <c r="F60" s="1" t="s">
        <v>289</v>
      </c>
      <c r="G60" s="1" t="s">
        <v>290</v>
      </c>
      <c r="H60" s="1" t="s">
        <v>291</v>
      </c>
      <c r="I60" s="1" t="s">
        <v>661</v>
      </c>
      <c r="J60" s="1" t="s">
        <v>29</v>
      </c>
      <c r="K60" s="1" t="s">
        <v>662</v>
      </c>
      <c r="L60" s="1" t="s">
        <v>662</v>
      </c>
      <c r="M60" s="1" t="s">
        <v>294</v>
      </c>
      <c r="N60" s="1" t="s">
        <v>294</v>
      </c>
      <c r="O60" s="1" t="s">
        <v>295</v>
      </c>
      <c r="P60" s="1" t="s">
        <v>296</v>
      </c>
      <c r="Q60" s="1" t="s">
        <v>663</v>
      </c>
      <c r="R60" s="1" t="s">
        <v>298</v>
      </c>
      <c r="S60" s="1" t="s">
        <v>299</v>
      </c>
      <c r="T60" s="1" t="s">
        <v>300</v>
      </c>
    </row>
    <row r="61" s="1" customFormat="1" spans="1:20">
      <c r="A61" s="3">
        <v>16204323033</v>
      </c>
      <c r="B61" s="1" t="s">
        <v>313</v>
      </c>
      <c r="C61" s="1" t="s">
        <v>664</v>
      </c>
      <c r="D61" s="1" t="s">
        <v>665</v>
      </c>
      <c r="E61" s="1" t="s">
        <v>666</v>
      </c>
      <c r="F61" s="1" t="s">
        <v>313</v>
      </c>
      <c r="G61" s="1" t="s">
        <v>290</v>
      </c>
      <c r="H61" s="1" t="s">
        <v>291</v>
      </c>
      <c r="I61" s="1" t="s">
        <v>667</v>
      </c>
      <c r="J61" s="1" t="s">
        <v>29</v>
      </c>
      <c r="K61" s="1" t="s">
        <v>668</v>
      </c>
      <c r="L61" s="1" t="s">
        <v>668</v>
      </c>
      <c r="M61" s="1" t="s">
        <v>294</v>
      </c>
      <c r="N61" s="1" t="s">
        <v>294</v>
      </c>
      <c r="O61" s="1" t="s">
        <v>295</v>
      </c>
      <c r="P61" s="1" t="s">
        <v>296</v>
      </c>
      <c r="Q61" s="1" t="s">
        <v>669</v>
      </c>
      <c r="R61" s="1" t="s">
        <v>298</v>
      </c>
      <c r="S61" s="1" t="s">
        <v>299</v>
      </c>
      <c r="T61" s="1" t="s">
        <v>300</v>
      </c>
    </row>
    <row r="62" s="1" customFormat="1" spans="1:20">
      <c r="A62" s="3">
        <v>16204589121</v>
      </c>
      <c r="B62" s="1" t="s">
        <v>313</v>
      </c>
      <c r="C62" s="1" t="s">
        <v>670</v>
      </c>
      <c r="D62" s="1" t="s">
        <v>671</v>
      </c>
      <c r="E62" s="1" t="s">
        <v>672</v>
      </c>
      <c r="F62" s="1" t="s">
        <v>313</v>
      </c>
      <c r="G62" s="1" t="s">
        <v>290</v>
      </c>
      <c r="H62" s="1" t="s">
        <v>291</v>
      </c>
      <c r="I62" s="1" t="s">
        <v>673</v>
      </c>
      <c r="J62" s="1" t="s">
        <v>29</v>
      </c>
      <c r="K62" s="1" t="s">
        <v>674</v>
      </c>
      <c r="L62" s="1" t="s">
        <v>674</v>
      </c>
      <c r="M62" s="1" t="s">
        <v>294</v>
      </c>
      <c r="N62" s="1" t="s">
        <v>294</v>
      </c>
      <c r="O62" s="1" t="s">
        <v>295</v>
      </c>
      <c r="P62" s="1" t="s">
        <v>296</v>
      </c>
      <c r="Q62" s="1" t="s">
        <v>675</v>
      </c>
      <c r="R62" s="1" t="s">
        <v>298</v>
      </c>
      <c r="S62" s="1" t="s">
        <v>299</v>
      </c>
      <c r="T62" s="1" t="s">
        <v>300</v>
      </c>
    </row>
    <row r="63" s="1" customFormat="1" spans="1:20">
      <c r="A63" s="3">
        <v>16209495943</v>
      </c>
      <c r="B63" s="1" t="s">
        <v>313</v>
      </c>
      <c r="C63" s="1" t="s">
        <v>676</v>
      </c>
      <c r="D63" s="1" t="s">
        <v>677</v>
      </c>
      <c r="E63" s="1" t="s">
        <v>678</v>
      </c>
      <c r="F63" s="1" t="s">
        <v>313</v>
      </c>
      <c r="G63" s="1" t="s">
        <v>290</v>
      </c>
      <c r="H63" s="1" t="s">
        <v>291</v>
      </c>
      <c r="I63" s="1" t="s">
        <v>679</v>
      </c>
      <c r="J63" s="1" t="s">
        <v>29</v>
      </c>
      <c r="K63" s="1" t="s">
        <v>680</v>
      </c>
      <c r="L63" s="1" t="s">
        <v>680</v>
      </c>
      <c r="M63" s="1" t="s">
        <v>294</v>
      </c>
      <c r="N63" s="1" t="s">
        <v>294</v>
      </c>
      <c r="O63" s="1" t="s">
        <v>295</v>
      </c>
      <c r="P63" s="1" t="s">
        <v>296</v>
      </c>
      <c r="Q63" s="1" t="s">
        <v>681</v>
      </c>
      <c r="R63" s="1" t="s">
        <v>298</v>
      </c>
      <c r="S63" s="1" t="s">
        <v>299</v>
      </c>
      <c r="T63" s="1" t="s">
        <v>300</v>
      </c>
    </row>
    <row r="64" s="1" customFormat="1" spans="1:20">
      <c r="A64" s="3">
        <v>16210725447</v>
      </c>
      <c r="B64" s="1" t="s">
        <v>289</v>
      </c>
      <c r="C64" s="1" t="s">
        <v>682</v>
      </c>
      <c r="D64" s="1" t="s">
        <v>683</v>
      </c>
      <c r="E64" s="1" t="s">
        <v>684</v>
      </c>
      <c r="F64" s="1" t="s">
        <v>289</v>
      </c>
      <c r="G64" s="1" t="s">
        <v>290</v>
      </c>
      <c r="H64" s="1" t="s">
        <v>291</v>
      </c>
      <c r="I64" s="1" t="s">
        <v>685</v>
      </c>
      <c r="J64" s="1" t="s">
        <v>29</v>
      </c>
      <c r="K64" s="1" t="s">
        <v>686</v>
      </c>
      <c r="L64" s="1" t="s">
        <v>686</v>
      </c>
      <c r="M64" s="1" t="s">
        <v>294</v>
      </c>
      <c r="N64" s="1" t="s">
        <v>294</v>
      </c>
      <c r="O64" s="1" t="s">
        <v>295</v>
      </c>
      <c r="P64" s="1" t="s">
        <v>296</v>
      </c>
      <c r="Q64" s="1" t="s">
        <v>687</v>
      </c>
      <c r="R64" s="1" t="s">
        <v>298</v>
      </c>
      <c r="S64" s="1" t="s">
        <v>299</v>
      </c>
      <c r="T64" s="1" t="s">
        <v>300</v>
      </c>
    </row>
    <row r="65" s="1" customFormat="1" spans="1:20">
      <c r="A65" s="3">
        <v>16210802092</v>
      </c>
      <c r="B65" s="1" t="s">
        <v>289</v>
      </c>
      <c r="C65" s="1" t="s">
        <v>688</v>
      </c>
      <c r="D65" s="1" t="s">
        <v>407</v>
      </c>
      <c r="E65" s="1" t="s">
        <v>689</v>
      </c>
      <c r="F65" s="1" t="s">
        <v>289</v>
      </c>
      <c r="G65" s="1" t="s">
        <v>290</v>
      </c>
      <c r="H65" s="1" t="s">
        <v>291</v>
      </c>
      <c r="I65" s="1" t="s">
        <v>690</v>
      </c>
      <c r="J65" s="1" t="s">
        <v>29</v>
      </c>
      <c r="K65" s="1" t="s">
        <v>691</v>
      </c>
      <c r="L65" s="1" t="s">
        <v>691</v>
      </c>
      <c r="M65" s="1" t="s">
        <v>294</v>
      </c>
      <c r="N65" s="1" t="s">
        <v>294</v>
      </c>
      <c r="O65" s="1" t="s">
        <v>295</v>
      </c>
      <c r="P65" s="1" t="s">
        <v>296</v>
      </c>
      <c r="Q65" s="1" t="s">
        <v>692</v>
      </c>
      <c r="R65" s="1" t="s">
        <v>298</v>
      </c>
      <c r="S65" s="1" t="s">
        <v>299</v>
      </c>
      <c r="T65" s="1" t="s">
        <v>300</v>
      </c>
    </row>
    <row r="66" s="1" customFormat="1" spans="1:20">
      <c r="A66" s="3">
        <v>16210813170</v>
      </c>
      <c r="B66" s="1" t="s">
        <v>289</v>
      </c>
      <c r="C66" s="1" t="s">
        <v>693</v>
      </c>
      <c r="D66" s="1" t="s">
        <v>694</v>
      </c>
      <c r="E66" s="1" t="s">
        <v>695</v>
      </c>
      <c r="F66" s="1" t="s">
        <v>289</v>
      </c>
      <c r="G66" s="1" t="s">
        <v>290</v>
      </c>
      <c r="H66" s="1" t="s">
        <v>291</v>
      </c>
      <c r="I66" s="1" t="s">
        <v>696</v>
      </c>
      <c r="J66" s="1" t="s">
        <v>29</v>
      </c>
      <c r="K66" s="1" t="s">
        <v>697</v>
      </c>
      <c r="L66" s="1" t="s">
        <v>697</v>
      </c>
      <c r="M66" s="1" t="s">
        <v>294</v>
      </c>
      <c r="N66" s="1" t="s">
        <v>294</v>
      </c>
      <c r="O66" s="1" t="s">
        <v>295</v>
      </c>
      <c r="P66" s="1" t="s">
        <v>296</v>
      </c>
      <c r="Q66" s="1" t="s">
        <v>698</v>
      </c>
      <c r="R66" s="1" t="s">
        <v>298</v>
      </c>
      <c r="S66" s="1" t="s">
        <v>299</v>
      </c>
      <c r="T66" s="1" t="s">
        <v>300</v>
      </c>
    </row>
    <row r="67" s="1" customFormat="1" spans="1:20">
      <c r="A67" s="3">
        <v>16210862708</v>
      </c>
      <c r="B67" s="1" t="s">
        <v>289</v>
      </c>
      <c r="C67" s="1" t="s">
        <v>699</v>
      </c>
      <c r="D67" s="1" t="s">
        <v>700</v>
      </c>
      <c r="E67" s="1" t="s">
        <v>701</v>
      </c>
      <c r="F67" s="1" t="s">
        <v>289</v>
      </c>
      <c r="G67" s="1" t="s">
        <v>290</v>
      </c>
      <c r="H67" s="1" t="s">
        <v>291</v>
      </c>
      <c r="I67" s="1" t="s">
        <v>702</v>
      </c>
      <c r="J67" s="1" t="s">
        <v>29</v>
      </c>
      <c r="K67" s="1" t="s">
        <v>703</v>
      </c>
      <c r="L67" s="1" t="s">
        <v>703</v>
      </c>
      <c r="M67" s="1" t="s">
        <v>294</v>
      </c>
      <c r="N67" s="1" t="s">
        <v>294</v>
      </c>
      <c r="O67" s="1" t="s">
        <v>295</v>
      </c>
      <c r="P67" s="1" t="s">
        <v>296</v>
      </c>
      <c r="Q67" s="1" t="s">
        <v>704</v>
      </c>
      <c r="R67" s="1" t="s">
        <v>298</v>
      </c>
      <c r="S67" s="1" t="s">
        <v>299</v>
      </c>
      <c r="T67" s="1" t="s">
        <v>300</v>
      </c>
    </row>
    <row r="68" s="1" customFormat="1" spans="1:20">
      <c r="A68" s="3">
        <v>16210983061</v>
      </c>
      <c r="B68" s="1" t="s">
        <v>289</v>
      </c>
      <c r="C68" s="1" t="s">
        <v>705</v>
      </c>
      <c r="D68" s="1" t="s">
        <v>706</v>
      </c>
      <c r="E68" s="1" t="s">
        <v>707</v>
      </c>
      <c r="F68" s="1" t="s">
        <v>289</v>
      </c>
      <c r="G68" s="1" t="s">
        <v>290</v>
      </c>
      <c r="H68" s="1" t="s">
        <v>291</v>
      </c>
      <c r="I68" s="1" t="s">
        <v>708</v>
      </c>
      <c r="J68" s="1" t="s">
        <v>29</v>
      </c>
      <c r="K68" s="1" t="s">
        <v>709</v>
      </c>
      <c r="L68" s="1" t="s">
        <v>709</v>
      </c>
      <c r="M68" s="1" t="s">
        <v>294</v>
      </c>
      <c r="N68" s="1" t="s">
        <v>294</v>
      </c>
      <c r="O68" s="1" t="s">
        <v>295</v>
      </c>
      <c r="P68" s="1" t="s">
        <v>296</v>
      </c>
      <c r="Q68" s="1" t="s">
        <v>710</v>
      </c>
      <c r="R68" s="1" t="s">
        <v>298</v>
      </c>
      <c r="S68" s="1" t="s">
        <v>299</v>
      </c>
      <c r="T68" s="1" t="s">
        <v>300</v>
      </c>
    </row>
    <row r="69" s="1" customFormat="1" spans="1:20">
      <c r="A69" s="3">
        <v>16210984066</v>
      </c>
      <c r="B69" s="1" t="s">
        <v>289</v>
      </c>
      <c r="C69" s="1" t="s">
        <v>711</v>
      </c>
      <c r="D69" s="1" t="s">
        <v>712</v>
      </c>
      <c r="E69" s="1" t="s">
        <v>713</v>
      </c>
      <c r="F69" s="1" t="s">
        <v>289</v>
      </c>
      <c r="G69" s="1" t="s">
        <v>290</v>
      </c>
      <c r="H69" s="1" t="s">
        <v>291</v>
      </c>
      <c r="I69" s="1" t="s">
        <v>714</v>
      </c>
      <c r="J69" s="1" t="s">
        <v>29</v>
      </c>
      <c r="K69" s="1" t="s">
        <v>715</v>
      </c>
      <c r="L69" s="1" t="s">
        <v>715</v>
      </c>
      <c r="M69" s="1" t="s">
        <v>294</v>
      </c>
      <c r="N69" s="1" t="s">
        <v>294</v>
      </c>
      <c r="O69" s="1" t="s">
        <v>295</v>
      </c>
      <c r="P69" s="1" t="s">
        <v>296</v>
      </c>
      <c r="Q69" s="1" t="s">
        <v>716</v>
      </c>
      <c r="R69" s="1" t="s">
        <v>298</v>
      </c>
      <c r="S69" s="1" t="s">
        <v>299</v>
      </c>
      <c r="T69" s="1" t="s">
        <v>300</v>
      </c>
    </row>
    <row r="70" s="1" customFormat="1" spans="1:20">
      <c r="A70" s="3">
        <v>16211186785</v>
      </c>
      <c r="B70" s="1" t="s">
        <v>289</v>
      </c>
      <c r="C70" s="1" t="s">
        <v>717</v>
      </c>
      <c r="D70" s="1" t="s">
        <v>718</v>
      </c>
      <c r="E70" s="1" t="s">
        <v>719</v>
      </c>
      <c r="F70" s="1" t="s">
        <v>289</v>
      </c>
      <c r="G70" s="1" t="s">
        <v>290</v>
      </c>
      <c r="H70" s="1" t="s">
        <v>291</v>
      </c>
      <c r="I70" s="1" t="s">
        <v>720</v>
      </c>
      <c r="J70" s="1" t="s">
        <v>29</v>
      </c>
      <c r="K70" s="1" t="s">
        <v>721</v>
      </c>
      <c r="L70" s="1" t="s">
        <v>721</v>
      </c>
      <c r="M70" s="1" t="s">
        <v>294</v>
      </c>
      <c r="N70" s="1" t="s">
        <v>294</v>
      </c>
      <c r="O70" s="1" t="s">
        <v>295</v>
      </c>
      <c r="P70" s="1" t="s">
        <v>296</v>
      </c>
      <c r="Q70" s="1" t="s">
        <v>722</v>
      </c>
      <c r="R70" s="1" t="s">
        <v>298</v>
      </c>
      <c r="S70" s="1" t="s">
        <v>299</v>
      </c>
      <c r="T70" s="1" t="s">
        <v>300</v>
      </c>
    </row>
    <row r="71" s="1" customFormat="1" spans="1:20">
      <c r="A71" s="3">
        <v>16211232819</v>
      </c>
      <c r="B71" s="1" t="s">
        <v>289</v>
      </c>
      <c r="C71" s="1" t="s">
        <v>723</v>
      </c>
      <c r="D71" s="1" t="s">
        <v>724</v>
      </c>
      <c r="E71" s="1" t="s">
        <v>725</v>
      </c>
      <c r="F71" s="1" t="s">
        <v>289</v>
      </c>
      <c r="G71" s="1" t="s">
        <v>290</v>
      </c>
      <c r="H71" s="1" t="s">
        <v>291</v>
      </c>
      <c r="I71" s="1" t="s">
        <v>726</v>
      </c>
      <c r="J71" s="1" t="s">
        <v>29</v>
      </c>
      <c r="K71" s="1" t="s">
        <v>727</v>
      </c>
      <c r="L71" s="1" t="s">
        <v>727</v>
      </c>
      <c r="M71" s="1" t="s">
        <v>294</v>
      </c>
      <c r="N71" s="1" t="s">
        <v>294</v>
      </c>
      <c r="O71" s="1" t="s">
        <v>295</v>
      </c>
      <c r="P71" s="1" t="s">
        <v>296</v>
      </c>
      <c r="Q71" s="1" t="s">
        <v>728</v>
      </c>
      <c r="R71" s="1" t="s">
        <v>298</v>
      </c>
      <c r="S71" s="1" t="s">
        <v>299</v>
      </c>
      <c r="T71" s="1" t="s">
        <v>300</v>
      </c>
    </row>
    <row r="72" s="1" customFormat="1" spans="1:20">
      <c r="A72" s="3">
        <v>16211242846</v>
      </c>
      <c r="B72" s="1" t="s">
        <v>289</v>
      </c>
      <c r="C72" s="1" t="s">
        <v>729</v>
      </c>
      <c r="D72" s="1" t="s">
        <v>730</v>
      </c>
      <c r="E72" s="1" t="s">
        <v>731</v>
      </c>
      <c r="F72" s="1" t="s">
        <v>289</v>
      </c>
      <c r="G72" s="1" t="s">
        <v>290</v>
      </c>
      <c r="H72" s="1" t="s">
        <v>291</v>
      </c>
      <c r="I72" s="1" t="s">
        <v>732</v>
      </c>
      <c r="J72" s="1" t="s">
        <v>29</v>
      </c>
      <c r="K72" s="1" t="s">
        <v>733</v>
      </c>
      <c r="L72" s="1" t="s">
        <v>733</v>
      </c>
      <c r="M72" s="1" t="s">
        <v>294</v>
      </c>
      <c r="N72" s="1" t="s">
        <v>294</v>
      </c>
      <c r="O72" s="1" t="s">
        <v>295</v>
      </c>
      <c r="P72" s="1" t="s">
        <v>296</v>
      </c>
      <c r="Q72" s="1" t="s">
        <v>734</v>
      </c>
      <c r="R72" s="1" t="s">
        <v>298</v>
      </c>
      <c r="S72" s="1" t="s">
        <v>299</v>
      </c>
      <c r="T72" s="1" t="s">
        <v>300</v>
      </c>
    </row>
    <row r="73" s="1" customFormat="1" spans="1:20">
      <c r="A73" s="3">
        <v>16211325129</v>
      </c>
      <c r="B73" s="1" t="s">
        <v>289</v>
      </c>
      <c r="C73" s="1" t="s">
        <v>735</v>
      </c>
      <c r="D73" s="1" t="s">
        <v>736</v>
      </c>
      <c r="E73" s="1" t="s">
        <v>737</v>
      </c>
      <c r="F73" s="1" t="s">
        <v>289</v>
      </c>
      <c r="G73" s="1" t="s">
        <v>290</v>
      </c>
      <c r="H73" s="1" t="s">
        <v>291</v>
      </c>
      <c r="I73" s="1" t="s">
        <v>738</v>
      </c>
      <c r="J73" s="1" t="s">
        <v>29</v>
      </c>
      <c r="K73" s="1" t="s">
        <v>739</v>
      </c>
      <c r="L73" s="1" t="s">
        <v>739</v>
      </c>
      <c r="M73" s="1" t="s">
        <v>294</v>
      </c>
      <c r="N73" s="1" t="s">
        <v>294</v>
      </c>
      <c r="O73" s="1" t="s">
        <v>295</v>
      </c>
      <c r="P73" s="1" t="s">
        <v>296</v>
      </c>
      <c r="Q73" s="1" t="s">
        <v>740</v>
      </c>
      <c r="R73" s="1" t="s">
        <v>298</v>
      </c>
      <c r="S73" s="1" t="s">
        <v>299</v>
      </c>
      <c r="T73" s="1" t="s">
        <v>300</v>
      </c>
    </row>
    <row r="74" s="1" customFormat="1" spans="1:20">
      <c r="A74" s="3">
        <v>16211428040</v>
      </c>
      <c r="B74" s="1" t="s">
        <v>289</v>
      </c>
      <c r="C74" s="1" t="s">
        <v>741</v>
      </c>
      <c r="D74" s="1" t="s">
        <v>742</v>
      </c>
      <c r="E74" s="1" t="s">
        <v>743</v>
      </c>
      <c r="F74" s="1" t="s">
        <v>289</v>
      </c>
      <c r="G74" s="1" t="s">
        <v>290</v>
      </c>
      <c r="H74" s="1" t="s">
        <v>291</v>
      </c>
      <c r="I74" s="1" t="s">
        <v>744</v>
      </c>
      <c r="J74" s="1" t="s">
        <v>29</v>
      </c>
      <c r="K74" s="1" t="s">
        <v>745</v>
      </c>
      <c r="L74" s="1" t="s">
        <v>745</v>
      </c>
      <c r="M74" s="1" t="s">
        <v>294</v>
      </c>
      <c r="N74" s="1" t="s">
        <v>294</v>
      </c>
      <c r="O74" s="1" t="s">
        <v>295</v>
      </c>
      <c r="P74" s="1" t="s">
        <v>296</v>
      </c>
      <c r="Q74" s="1" t="s">
        <v>746</v>
      </c>
      <c r="R74" s="1" t="s">
        <v>298</v>
      </c>
      <c r="S74" s="1" t="s">
        <v>299</v>
      </c>
      <c r="T74" s="1" t="s">
        <v>300</v>
      </c>
    </row>
    <row r="75" s="1" customFormat="1" spans="1:20">
      <c r="A75" s="3">
        <v>16211425548</v>
      </c>
      <c r="B75" s="1" t="s">
        <v>289</v>
      </c>
      <c r="C75" s="1" t="s">
        <v>747</v>
      </c>
      <c r="D75" s="1" t="s">
        <v>748</v>
      </c>
      <c r="E75" s="1" t="s">
        <v>749</v>
      </c>
      <c r="F75" s="1" t="s">
        <v>289</v>
      </c>
      <c r="G75" s="1" t="s">
        <v>290</v>
      </c>
      <c r="H75" s="1" t="s">
        <v>291</v>
      </c>
      <c r="I75" s="1" t="s">
        <v>750</v>
      </c>
      <c r="J75" s="1" t="s">
        <v>29</v>
      </c>
      <c r="K75" s="1" t="s">
        <v>751</v>
      </c>
      <c r="L75" s="1" t="s">
        <v>751</v>
      </c>
      <c r="M75" s="1" t="s">
        <v>294</v>
      </c>
      <c r="N75" s="1" t="s">
        <v>294</v>
      </c>
      <c r="O75" s="1" t="s">
        <v>295</v>
      </c>
      <c r="P75" s="1" t="s">
        <v>296</v>
      </c>
      <c r="Q75" s="1" t="s">
        <v>752</v>
      </c>
      <c r="R75" s="1" t="s">
        <v>298</v>
      </c>
      <c r="S75" s="1" t="s">
        <v>299</v>
      </c>
      <c r="T75" s="1" t="s">
        <v>300</v>
      </c>
    </row>
    <row r="76" s="1" customFormat="1" spans="1:20">
      <c r="A76" s="3">
        <v>16211803009</v>
      </c>
      <c r="B76" s="1" t="s">
        <v>289</v>
      </c>
      <c r="C76" s="1" t="s">
        <v>753</v>
      </c>
      <c r="D76" s="1" t="s">
        <v>754</v>
      </c>
      <c r="E76" s="1" t="s">
        <v>755</v>
      </c>
      <c r="F76" s="1" t="s">
        <v>289</v>
      </c>
      <c r="G76" s="1" t="s">
        <v>290</v>
      </c>
      <c r="H76" s="1" t="s">
        <v>291</v>
      </c>
      <c r="I76" s="1" t="s">
        <v>756</v>
      </c>
      <c r="J76" s="1" t="s">
        <v>29</v>
      </c>
      <c r="K76" s="1" t="s">
        <v>757</v>
      </c>
      <c r="L76" s="1" t="s">
        <v>757</v>
      </c>
      <c r="M76" s="1" t="s">
        <v>294</v>
      </c>
      <c r="N76" s="1" t="s">
        <v>294</v>
      </c>
      <c r="O76" s="1" t="s">
        <v>295</v>
      </c>
      <c r="P76" s="1" t="s">
        <v>296</v>
      </c>
      <c r="Q76" s="1" t="s">
        <v>758</v>
      </c>
      <c r="R76" s="1" t="s">
        <v>298</v>
      </c>
      <c r="S76" s="1" t="s">
        <v>299</v>
      </c>
      <c r="T76" s="1" t="s">
        <v>300</v>
      </c>
    </row>
    <row r="77" s="1" customFormat="1" spans="1:20">
      <c r="A77" s="3">
        <v>16213562259</v>
      </c>
      <c r="B77" s="1" t="s">
        <v>289</v>
      </c>
      <c r="C77" s="1" t="s">
        <v>759</v>
      </c>
      <c r="D77" s="1" t="s">
        <v>760</v>
      </c>
      <c r="E77" s="1" t="s">
        <v>761</v>
      </c>
      <c r="F77" s="1" t="s">
        <v>289</v>
      </c>
      <c r="G77" s="1" t="s">
        <v>290</v>
      </c>
      <c r="H77" s="1" t="s">
        <v>291</v>
      </c>
      <c r="I77" s="1" t="s">
        <v>762</v>
      </c>
      <c r="J77" s="1" t="s">
        <v>29</v>
      </c>
      <c r="K77" s="1" t="s">
        <v>763</v>
      </c>
      <c r="L77" s="1" t="s">
        <v>763</v>
      </c>
      <c r="M77" s="1" t="s">
        <v>294</v>
      </c>
      <c r="N77" s="1" t="s">
        <v>294</v>
      </c>
      <c r="O77" s="1" t="s">
        <v>295</v>
      </c>
      <c r="P77" s="1" t="s">
        <v>296</v>
      </c>
      <c r="Q77" s="1" t="s">
        <v>764</v>
      </c>
      <c r="R77" s="1" t="s">
        <v>298</v>
      </c>
      <c r="S77" s="1" t="s">
        <v>299</v>
      </c>
      <c r="T77" s="1" t="s">
        <v>300</v>
      </c>
    </row>
    <row r="78" s="1" customFormat="1" spans="1:20">
      <c r="A78" s="3">
        <v>16214017577</v>
      </c>
      <c r="B78" s="1" t="s">
        <v>289</v>
      </c>
      <c r="C78" s="1" t="s">
        <v>765</v>
      </c>
      <c r="D78" s="1" t="s">
        <v>766</v>
      </c>
      <c r="E78" s="1" t="s">
        <v>767</v>
      </c>
      <c r="F78" s="1" t="s">
        <v>289</v>
      </c>
      <c r="G78" s="1" t="s">
        <v>290</v>
      </c>
      <c r="H78" s="1" t="s">
        <v>291</v>
      </c>
      <c r="I78" s="1" t="s">
        <v>768</v>
      </c>
      <c r="J78" s="1" t="s">
        <v>29</v>
      </c>
      <c r="K78" s="1" t="s">
        <v>769</v>
      </c>
      <c r="L78" s="1" t="s">
        <v>769</v>
      </c>
      <c r="M78" s="1" t="s">
        <v>294</v>
      </c>
      <c r="N78" s="1" t="s">
        <v>294</v>
      </c>
      <c r="O78" s="1" t="s">
        <v>295</v>
      </c>
      <c r="P78" s="1" t="s">
        <v>296</v>
      </c>
      <c r="Q78" s="1" t="s">
        <v>770</v>
      </c>
      <c r="R78" s="1" t="s">
        <v>298</v>
      </c>
      <c r="S78" s="1" t="s">
        <v>299</v>
      </c>
      <c r="T78" s="1" t="s">
        <v>300</v>
      </c>
    </row>
    <row r="79" s="1" customFormat="1" spans="1:20">
      <c r="A79" s="3">
        <v>16214316684</v>
      </c>
      <c r="B79" s="1" t="s">
        <v>289</v>
      </c>
      <c r="C79" s="1" t="s">
        <v>771</v>
      </c>
      <c r="D79" s="1" t="s">
        <v>772</v>
      </c>
      <c r="E79" s="1" t="s">
        <v>773</v>
      </c>
      <c r="F79" s="1" t="s">
        <v>289</v>
      </c>
      <c r="G79" s="1" t="s">
        <v>290</v>
      </c>
      <c r="H79" s="1" t="s">
        <v>291</v>
      </c>
      <c r="I79" s="1" t="s">
        <v>774</v>
      </c>
      <c r="J79" s="1" t="s">
        <v>29</v>
      </c>
      <c r="K79" s="1" t="s">
        <v>775</v>
      </c>
      <c r="L79" s="1" t="s">
        <v>775</v>
      </c>
      <c r="M79" s="1" t="s">
        <v>294</v>
      </c>
      <c r="N79" s="1" t="s">
        <v>294</v>
      </c>
      <c r="O79" s="1" t="s">
        <v>295</v>
      </c>
      <c r="P79" s="1" t="s">
        <v>296</v>
      </c>
      <c r="Q79" s="1" t="s">
        <v>776</v>
      </c>
      <c r="R79" s="1" t="s">
        <v>298</v>
      </c>
      <c r="S79" s="1" t="s">
        <v>299</v>
      </c>
      <c r="T79" s="1" t="s">
        <v>300</v>
      </c>
    </row>
    <row r="80" s="1" customFormat="1" spans="1:20">
      <c r="A80" s="3">
        <v>16214568917</v>
      </c>
      <c r="B80" s="1" t="s">
        <v>289</v>
      </c>
      <c r="C80" s="1" t="s">
        <v>777</v>
      </c>
      <c r="D80" s="1" t="s">
        <v>778</v>
      </c>
      <c r="E80" s="1" t="s">
        <v>779</v>
      </c>
      <c r="F80" s="1" t="s">
        <v>289</v>
      </c>
      <c r="G80" s="1" t="s">
        <v>290</v>
      </c>
      <c r="H80" s="1" t="s">
        <v>291</v>
      </c>
      <c r="I80" s="1" t="s">
        <v>780</v>
      </c>
      <c r="J80" s="1" t="s">
        <v>29</v>
      </c>
      <c r="K80" s="1" t="s">
        <v>781</v>
      </c>
      <c r="L80" s="1" t="s">
        <v>781</v>
      </c>
      <c r="M80" s="1" t="s">
        <v>294</v>
      </c>
      <c r="N80" s="1" t="s">
        <v>294</v>
      </c>
      <c r="O80" s="1" t="s">
        <v>295</v>
      </c>
      <c r="P80" s="1" t="s">
        <v>296</v>
      </c>
      <c r="Q80" s="1" t="s">
        <v>782</v>
      </c>
      <c r="R80" s="1" t="s">
        <v>298</v>
      </c>
      <c r="S80" s="1" t="s">
        <v>299</v>
      </c>
      <c r="T80" s="1" t="s">
        <v>300</v>
      </c>
    </row>
    <row r="81" s="1" customFormat="1" spans="1:20">
      <c r="A81" s="3">
        <v>16214638486</v>
      </c>
      <c r="B81" s="1" t="s">
        <v>289</v>
      </c>
      <c r="C81" s="1" t="s">
        <v>783</v>
      </c>
      <c r="D81" s="1" t="s">
        <v>784</v>
      </c>
      <c r="E81" s="1" t="s">
        <v>785</v>
      </c>
      <c r="F81" s="1" t="s">
        <v>289</v>
      </c>
      <c r="G81" s="1" t="s">
        <v>290</v>
      </c>
      <c r="H81" s="1" t="s">
        <v>291</v>
      </c>
      <c r="I81" s="1" t="s">
        <v>786</v>
      </c>
      <c r="J81" s="1" t="s">
        <v>29</v>
      </c>
      <c r="K81" s="1" t="s">
        <v>787</v>
      </c>
      <c r="L81" s="1" t="s">
        <v>787</v>
      </c>
      <c r="M81" s="1" t="s">
        <v>294</v>
      </c>
      <c r="N81" s="1" t="s">
        <v>294</v>
      </c>
      <c r="O81" s="1" t="s">
        <v>295</v>
      </c>
      <c r="P81" s="1" t="s">
        <v>296</v>
      </c>
      <c r="Q81" s="1" t="s">
        <v>788</v>
      </c>
      <c r="R81" s="1" t="s">
        <v>298</v>
      </c>
      <c r="S81" s="1" t="s">
        <v>299</v>
      </c>
      <c r="T81" s="1" t="s">
        <v>300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2021-09-09T01:31:00Z</dcterms:created>
  <dcterms:modified xsi:type="dcterms:W3CDTF">2021-09-09T07:13:02Z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DB50EEEA707540079734B33F917E0277</vt:lpwstr>
  </property>
  <property fmtid="{D5CDD505-2E9C-101B-9397-08002B2CF9AE}" pid="3" name="KSOProductBuildVer">
    <vt:lpwstr>2052-11.1.0.10938</vt:lpwstr>
  </property>
</Properties>
</file>