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</definedName>
  </definedNames>
  <calcPr calcId="144525"/>
</workbook>
</file>

<file path=xl/sharedStrings.xml><?xml version="1.0" encoding="utf-8"?>
<sst xmlns="http://schemas.openxmlformats.org/spreadsheetml/2006/main" count="865" uniqueCount="260">
  <si>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</si>
  <si>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</si>
  <si>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</si>
  <si>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</si>
  <si>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</si>
  <si>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</si>
  <si>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</si>
  <si>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</si>
  <si>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</si>
  <si>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</si>
  <si>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</si>
  <si>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</si>
  <si>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</si>
  <si>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</si>
  <si>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</si>
  <si>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</si>
  <si>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</si>
  <si>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</si>
  <si>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</si>
  <si>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</si>
  <si>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</si>
  <si>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</si>
  <si>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</si>
  <si>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</si>
  <si>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</si>
  <si>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</si>
  <si>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</si>
  <si>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[北京]海友酒店(北京崇文门店)(69076661)</t>
  </si>
  <si>
    <t>大床房&lt;双人入住&gt;&lt;内宾&gt;&lt;预付&gt;&lt;无早&gt;</t>
  </si>
  <si>
    <t>CNY</t>
  </si>
  <si>
    <t>刘俊兔</t>
  </si>
  <si>
    <t>CA11323210910CNY</t>
  </si>
  <si>
    <t>未提现</t>
  </si>
  <si>
    <t>携程开票</t>
  </si>
  <si>
    <t>[太原]IU酒店(太原长风西街万象城店)(71451084)</t>
  </si>
  <si>
    <t>小U精致大床房&lt;双人入住&gt;&lt;内宾&gt;&lt;预付&gt;&lt;无早&gt;</t>
  </si>
  <si>
    <t>王程旭</t>
  </si>
  <si>
    <t>[珠海]汉庭酒店(珠海斗门大信新都汇店)(75070466)</t>
  </si>
  <si>
    <t>套房&lt;双人入住&gt;&lt;内宾&gt;&lt;预付&gt;&lt;双早&gt;</t>
  </si>
  <si>
    <t>容嘉豪</t>
  </si>
  <si>
    <t>[昆山]尚客优连锁酒店(昆山千灯镇秦峰路店)(77244094)</t>
  </si>
  <si>
    <t>高级双床房&lt;双人入住&gt;&lt;内宾&gt;&lt;预付&gt;&lt;无早&gt;</t>
  </si>
  <si>
    <t>周华</t>
  </si>
  <si>
    <t>[武汉]城市便捷酒店(武汉光谷民族大道华师一附中店)(71581853)</t>
  </si>
  <si>
    <t>标准大床房&lt;双人入住&gt;&lt;内宾&gt;&lt;预付&gt;&lt;无早&gt;</t>
  </si>
  <si>
    <t>宋涛华</t>
  </si>
  <si>
    <t>[昆山]锦江之星(昆山火车站店)(65979026)</t>
  </si>
  <si>
    <t>标准房A&lt;双人入住&gt;&lt;内宾&gt;&lt;预付&gt;&lt;无早&gt;</t>
  </si>
  <si>
    <t>刘增权</t>
  </si>
  <si>
    <t>[漯河]铂顿国际公寓(漯河昌建东外滩店)(72815864)</t>
  </si>
  <si>
    <t>张思</t>
  </si>
  <si>
    <t>取消</t>
  </si>
  <si>
    <t>[上海]全季酒店(上海世博耀华路店)(72919901)</t>
  </si>
  <si>
    <t>双床房&lt;双人入住&gt;&lt;内宾&gt;&lt;预付&gt;&lt;双早&gt;</t>
  </si>
  <si>
    <t>董益敏</t>
  </si>
  <si>
    <t>R9000028063398934001</t>
  </si>
  <si>
    <t>[哈尔滨]全季酒店(哈尔滨西站万达广场店)(69142427)</t>
  </si>
  <si>
    <t>家庭房&lt;双人入住&gt;&lt;内宾&gt;&lt;预付&gt;&lt;无早&gt;</t>
  </si>
  <si>
    <t>王莹莹</t>
  </si>
  <si>
    <t>R1500004063478478001</t>
  </si>
  <si>
    <t>[南宁]铂顿公寓(南宁万象城会展中心店)(60984334)</t>
  </si>
  <si>
    <t>复古工业LOFT双床套房&lt;双人入住&gt;&lt;内宾&gt;&lt;预付&gt;&lt;无早&gt;</t>
  </si>
  <si>
    <t>黄艳娟</t>
  </si>
  <si>
    <t>[广宗]格林豪泰智选酒店（广宗邢清路店）(77383979)</t>
  </si>
  <si>
    <t>商务大床房&lt;双人入住&gt;&lt;内宾&gt;&lt;预付&gt;&lt;无早&gt;</t>
  </si>
  <si>
    <t>王宁丹</t>
  </si>
  <si>
    <t>[杭州]布丁酒店(杭州火车东站浙大华家池艮山西路店)(73247046)</t>
  </si>
  <si>
    <t>大床房A&lt;双人入住&gt;&lt;内宾&gt;&lt;预付&gt;&lt;无早&gt;</t>
  </si>
  <si>
    <t>李从超</t>
  </si>
  <si>
    <t>[长沙县]城市便捷酒店(长沙县龙塘土桥地铁站店)(77191531)</t>
  </si>
  <si>
    <t>向祝平</t>
  </si>
  <si>
    <t>[济南]麗枫酒店(济南泉城路趵突泉店)(46148331)</t>
  </si>
  <si>
    <t>商务双床房&lt;双人入住&gt;&lt;内宾&gt;&lt;预付&gt;&lt;无早&gt;</t>
  </si>
  <si>
    <t>虎维山</t>
  </si>
  <si>
    <t>[南昌]南昌金陵大酒店(60985861)</t>
  </si>
  <si>
    <t>温馨双床间&lt;双人入住&gt;&lt;内宾&gt;&lt;预付&gt;&lt;无早&gt;</t>
  </si>
  <si>
    <t>王健</t>
  </si>
  <si>
    <t>[启东]启东银洲希尔顿逸林酒店(78197317)</t>
  </si>
  <si>
    <t>豪华套房&lt;双人入住&gt;&lt;内宾&gt;&lt;预付&gt;&lt;双早&gt;</t>
  </si>
  <si>
    <t>吕芳龙</t>
  </si>
  <si>
    <t>[佛山]佛山百越服务式公寓(77173640)</t>
  </si>
  <si>
    <t>张少庭</t>
  </si>
  <si>
    <t>[东阳]云栖艺术酒店（东阳银泰城店）(78931524)</t>
  </si>
  <si>
    <t>艺术大床房&lt;双人入住&gt;&lt;内宾&gt;&lt;预付&gt;&lt;无早&gt;</t>
  </si>
  <si>
    <t>苏伟红</t>
  </si>
  <si>
    <t>[大连]格林豪泰快捷酒店(大连北站店)(69036932)</t>
  </si>
  <si>
    <t>双床房&lt;双人入住&gt;&lt;内宾&gt;&lt;预付&gt;&lt;无早&gt;</t>
  </si>
  <si>
    <t>颜士明</t>
  </si>
  <si>
    <t>[恩施市]城市便捷酒店(恩施金港百佳广场店)(71583283)</t>
  </si>
  <si>
    <t>王烁</t>
  </si>
  <si>
    <t>[贵港]尚客优连锁酒店(贵港港南区政府店)(73259489)</t>
  </si>
  <si>
    <t>李良英</t>
  </si>
  <si>
    <t>[福州]福州金石商务酒店(79021422)</t>
  </si>
  <si>
    <t>豪华双床房&lt;双人入住&gt;&lt;内宾&gt;&lt;预付&gt;&lt;无早&gt;</t>
  </si>
  <si>
    <t>薛小坚</t>
  </si>
  <si>
    <t>[苏州]尚客优酒店（苏州马涧新天地店）(76229972)</t>
  </si>
  <si>
    <t>精选双床房&lt;双人入住&gt;&lt;内宾&gt;&lt;预付&gt;&lt;无早&gt;</t>
  </si>
  <si>
    <t>陈明</t>
  </si>
  <si>
    <t>[南宁]城市便捷酒店(南宁五一路车管所店)(71585070)</t>
  </si>
  <si>
    <t>特惠大床房&lt;双人入住&gt;&lt;内宾&gt;&lt;预付&gt;&lt;无早&gt;</t>
  </si>
  <si>
    <t>李勇炎</t>
  </si>
  <si>
    <t>[芜湖]芜湖新百金陵大酒店(73247716)</t>
  </si>
  <si>
    <t>经济商旅双床房&lt;双人入住&gt;&lt;内宾&gt;&lt;预付&gt;&lt;无早&gt;</t>
  </si>
  <si>
    <t>张慧</t>
  </si>
  <si>
    <t>[杭州]杭州罗曼蒂风情酒店(78931830)</t>
  </si>
  <si>
    <t>浪漫圆床房&lt;双人入住&gt;&lt;内宾&gt;&lt;预付&gt;&lt;无早&gt;</t>
  </si>
  <si>
    <t>李陆军</t>
  </si>
  <si>
    <t>[道县]尚客优连锁酒店(道县道州北路中段店)(75027143)</t>
  </si>
  <si>
    <t>钟效军</t>
  </si>
  <si>
    <t>[沈阳]沈阳富力万达文华酒店(60984594)</t>
  </si>
  <si>
    <t>王立深</t>
  </si>
  <si>
    <t>[上海]上海大酒店(51598627)</t>
  </si>
  <si>
    <t>庭院房&lt;双人入住&gt;&lt;内宾&gt;&lt;预付&gt;&lt;无早&gt;</t>
  </si>
  <si>
    <t>陈寅</t>
  </si>
  <si>
    <t>[广州]广州珀丽酒店(54888937)</t>
  </si>
  <si>
    <t>刘方志</t>
  </si>
  <si>
    <t>退单</t>
  </si>
  <si>
    <t>，</t>
  </si>
  <si>
    <t>A210910155949481</t>
  </si>
  <si>
    <t>CNY / HKD 当前参考汇率: 1.207660482</t>
  </si>
  <si>
    <t>总计：10389.41 CNY/
12546.88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</si>
  <si>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</si>
  <si>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</si>
  <si>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</si>
  <si>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</si>
  <si>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</si>
  <si>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</si>
  <si>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</si>
  <si>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</si>
  <si>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</si>
  <si>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</si>
  <si>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</si>
  <si>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</si>
  <si>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</si>
  <si>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</si>
  <si>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</si>
  <si>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</si>
  <si>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</si>
  <si>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2021-08-26</t>
  </si>
  <si>
    <t>2233204</t>
  </si>
  <si>
    <t>海友酒店(北京崇文门店)</t>
  </si>
  <si>
    <t>2021-09-06</t>
  </si>
  <si>
    <t>2021-09-07</t>
  </si>
  <si>
    <t>退房日月结</t>
  </si>
  <si>
    <t>343.51</t>
  </si>
  <si>
    <t>RMB</t>
  </si>
  <si>
    <t>0</t>
  </si>
  <si>
    <t>0.00</t>
  </si>
  <si>
    <t>携程汇智国内直连</t>
  </si>
  <si>
    <t>2021-08-26 08:18:54</t>
  </si>
  <si>
    <t>否</t>
  </si>
  <si>
    <t>汇智国际旅游发展有限公司</t>
  </si>
  <si>
    <t>直连</t>
  </si>
  <si>
    <t>2021-08-31</t>
  </si>
  <si>
    <t>2237973</t>
  </si>
  <si>
    <t>IU酒店(太原长风西街千峰南路店)</t>
  </si>
  <si>
    <t>1133.35</t>
  </si>
  <si>
    <t>2021-08-31 08:49:47</t>
  </si>
  <si>
    <t>2238234</t>
  </si>
  <si>
    <t>汉庭酒店(珠海斗门大信新都汇店)</t>
  </si>
  <si>
    <t>239.71</t>
  </si>
  <si>
    <t>2021-08-31 14:37:59</t>
  </si>
  <si>
    <t>2021-09-02</t>
  </si>
  <si>
    <t>2240687</t>
  </si>
  <si>
    <t>城市便捷酒店(武汉光谷民族大道华师一附中店)</t>
  </si>
  <si>
    <t>191.18</t>
  </si>
  <si>
    <t>2021-09-02 15:35:38</t>
  </si>
  <si>
    <t>2240991</t>
  </si>
  <si>
    <t>锦江之星(昆山火车站店)</t>
  </si>
  <si>
    <t>994.45</t>
  </si>
  <si>
    <t>2021-09-02 19:46:11</t>
  </si>
  <si>
    <t>2021-09-03</t>
  </si>
  <si>
    <t>2241671</t>
  </si>
  <si>
    <t>铂顿国际公寓(漯河昌建东外滩店)</t>
  </si>
  <si>
    <t>552.94</t>
  </si>
  <si>
    <t>2021-09-03 12:15:09</t>
  </si>
  <si>
    <t>2242097</t>
  </si>
  <si>
    <t>全季酒店(上海世博耀华路店)</t>
  </si>
  <si>
    <t>469.17</t>
  </si>
  <si>
    <t>2021-09-03 18:48:56</t>
  </si>
  <si>
    <t>2021-09-04</t>
  </si>
  <si>
    <t>2243113</t>
  </si>
  <si>
    <t>全季酒店(哈尔滨西站万达广场店)</t>
  </si>
  <si>
    <t>352.81</t>
  </si>
  <si>
    <t>2021-09-04 16:54:40</t>
  </si>
  <si>
    <t>2244636</t>
  </si>
  <si>
    <t>铂顿公寓(南宁万象城会展中心店)</t>
  </si>
  <si>
    <t>351.76</t>
  </si>
  <si>
    <t>2021-09-06 04:22:13</t>
  </si>
  <si>
    <t>2244868</t>
  </si>
  <si>
    <t>布丁酒店（杭州火车东站浙大华家池艮山西路店）</t>
  </si>
  <si>
    <t>80.71</t>
  </si>
  <si>
    <t>2021-09-06 11:32:07</t>
  </si>
  <si>
    <t>2244955</t>
  </si>
  <si>
    <t>城市便捷酒店(长沙县龙塘土桥地铁站店)</t>
  </si>
  <si>
    <t>125.86</t>
  </si>
  <si>
    <t>2021-09-06 12:55:15</t>
  </si>
  <si>
    <t>2245008</t>
  </si>
  <si>
    <t>麗枫酒店(济南泉城路趵突泉店)</t>
  </si>
  <si>
    <t>226.96</t>
  </si>
  <si>
    <t>2021-09-06 14:05:36</t>
  </si>
  <si>
    <t>2245029</t>
  </si>
  <si>
    <t>南昌金陵大酒店</t>
  </si>
  <si>
    <t>371.82</t>
  </si>
  <si>
    <t>2021-09-06 14:26:54</t>
  </si>
  <si>
    <t>2245040</t>
  </si>
  <si>
    <t>启东银洲希尔顿逸林酒店</t>
  </si>
  <si>
    <t>1779.52</t>
  </si>
  <si>
    <t>2021-09-06 14:38:16</t>
  </si>
  <si>
    <t>2245226</t>
  </si>
  <si>
    <t>百越酒店式公寓（西樵汽车站店）</t>
  </si>
  <si>
    <t>126.88</t>
  </si>
  <si>
    <t>2021-09-06 17:15:23</t>
  </si>
  <si>
    <t>2245267</t>
  </si>
  <si>
    <t>云栖艺术酒店</t>
  </si>
  <si>
    <t>147.18</t>
  </si>
  <si>
    <t>2021-09-06 17:44:40</t>
  </si>
  <si>
    <t>2245341</t>
  </si>
  <si>
    <t>格林豪泰快捷酒店（大连北站店）</t>
  </si>
  <si>
    <t>184.12</t>
  </si>
  <si>
    <t>2021-09-06 18:41:03</t>
  </si>
  <si>
    <t>2245349</t>
  </si>
  <si>
    <t>城市便捷恩施金港百佳广场店</t>
  </si>
  <si>
    <t>181.56</t>
  </si>
  <si>
    <t>2021-09-06 18:44:06</t>
  </si>
  <si>
    <t>2245374</t>
  </si>
  <si>
    <t>尚客优连锁酒店(贵港港南区政府店)</t>
  </si>
  <si>
    <t>132.97</t>
  </si>
  <si>
    <t>2021-09-06 18:56:56</t>
  </si>
  <si>
    <t>2245383</t>
  </si>
  <si>
    <t>福州金石商务酒店</t>
  </si>
  <si>
    <t>2021-09-06 19:01:14</t>
  </si>
  <si>
    <t>2245393</t>
  </si>
  <si>
    <t>尚客优酒店（苏州马涧新天地店）</t>
  </si>
  <si>
    <t>226.35</t>
  </si>
  <si>
    <t>2021-09-06 19:10:39</t>
  </si>
  <si>
    <t>2245474</t>
  </si>
  <si>
    <t>城市便捷酒店(南宁五一路车管所店)</t>
  </si>
  <si>
    <t>151.20</t>
  </si>
  <si>
    <t>2021-09-06 20:26:44</t>
  </si>
  <si>
    <t>2245478</t>
  </si>
  <si>
    <t>芜湖新百金陵大酒店</t>
  </si>
  <si>
    <t>252.26</t>
  </si>
  <si>
    <t>2021-09-06 20:27:39</t>
  </si>
  <si>
    <t>2245481</t>
  </si>
  <si>
    <t>杭州罗曼蒂风情酒店</t>
  </si>
  <si>
    <t>170.52</t>
  </si>
  <si>
    <t>2021-09-06 20:28:58</t>
  </si>
  <si>
    <t>2245542</t>
  </si>
  <si>
    <t>沈阳富力万达文华酒店</t>
  </si>
  <si>
    <t>583.80</t>
  </si>
  <si>
    <t>2021-09-06 21:35:57</t>
  </si>
  <si>
    <t>2245591</t>
  </si>
  <si>
    <t>上海大酒店</t>
  </si>
  <si>
    <t>604.26</t>
  </si>
  <si>
    <t>2021-09-06 22:13:52</t>
  </si>
  <si>
    <t>2245654</t>
  </si>
  <si>
    <t>广州珀丽酒店</t>
  </si>
  <si>
    <t>287.68</t>
  </si>
  <si>
    <t>2021-09-06 23:25:26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</si>
</sst>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5" borderId="2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7" fillId="16" borderId="1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16138253249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44445</v>
      </c>
      <c r="G2" s="5">
        <v>44446</v>
      </c>
      <c r="H2" s="4">
        <v>1</v>
      </c>
      <c r="I2" s="4">
        <v>1</v>
      </c>
      <c r="J2" s="4">
        <v>1</v>
      </c>
      <c r="K2" s="4" t="s">
        <v>29</v>
      </c>
      <c r="L2" s="4">
        <v>343.51</v>
      </c>
      <c r="M2" s="4">
        <v>343.51</v>
      </c>
      <c r="N2" s="4" t="s">
        <v>30</v>
      </c>
      <c r="O2" s="4" t="s">
        <v>31</v>
      </c>
      <c r="P2" s="4" t="s">
        <v>32</v>
      </c>
      <c r="Q2" s="4">
        <v>0</v>
      </c>
      <c r="R2" s="6">
        <v>44434</v>
      </c>
      <c r="S2" s="5">
        <v>44449</v>
      </c>
      <c r="T2" s="4" t="s">
        <v>33</v>
      </c>
      <c r="U2" s="4">
        <v>343.51</v>
      </c>
      <c r="V2" s="4">
        <v>0</v>
      </c>
      <c r="W2" s="4">
        <v>0</v>
      </c>
      <c r="X2" s="4">
        <v>2233204</v>
      </c>
    </row>
    <row r="3" s="4" customFormat="1" spans="1:24">
      <c r="A3" s="4">
        <v>16172432211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44439</v>
      </c>
      <c r="G3" s="5">
        <v>44446</v>
      </c>
      <c r="H3" s="4">
        <v>1</v>
      </c>
      <c r="I3" s="4">
        <v>7</v>
      </c>
      <c r="J3" s="4">
        <v>7</v>
      </c>
      <c r="K3" s="4" t="s">
        <v>29</v>
      </c>
      <c r="L3" s="4">
        <v>1133.35</v>
      </c>
      <c r="M3" s="4">
        <v>1133.35</v>
      </c>
      <c r="N3" s="4" t="s">
        <v>36</v>
      </c>
      <c r="O3" s="4" t="s">
        <v>31</v>
      </c>
      <c r="P3" s="4" t="s">
        <v>32</v>
      </c>
      <c r="Q3" s="4">
        <v>0</v>
      </c>
      <c r="R3" s="6">
        <v>44439</v>
      </c>
      <c r="S3" s="5">
        <v>44449</v>
      </c>
      <c r="T3" s="4" t="s">
        <v>33</v>
      </c>
      <c r="U3" s="4">
        <v>1133.35</v>
      </c>
      <c r="V3" s="4">
        <v>0</v>
      </c>
      <c r="W3" s="4">
        <v>0</v>
      </c>
      <c r="X3" s="4">
        <v>2237973</v>
      </c>
    </row>
    <row r="4" s="4" customFormat="1" spans="1:24">
      <c r="A4" s="4">
        <v>16173806607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44445</v>
      </c>
      <c r="G4" s="5">
        <v>44446</v>
      </c>
      <c r="H4" s="4">
        <v>1</v>
      </c>
      <c r="I4" s="4">
        <v>1</v>
      </c>
      <c r="J4" s="4">
        <v>1</v>
      </c>
      <c r="K4" s="4" t="s">
        <v>29</v>
      </c>
      <c r="L4" s="4">
        <v>239.71</v>
      </c>
      <c r="M4" s="4">
        <v>239.71</v>
      </c>
      <c r="N4" s="4" t="s">
        <v>39</v>
      </c>
      <c r="O4" s="4" t="s">
        <v>31</v>
      </c>
      <c r="P4" s="4" t="s">
        <v>32</v>
      </c>
      <c r="Q4" s="4">
        <v>0</v>
      </c>
      <c r="R4" s="6">
        <v>44439</v>
      </c>
      <c r="S4" s="5">
        <v>44449</v>
      </c>
      <c r="T4" s="4" t="s">
        <v>33</v>
      </c>
      <c r="U4" s="4">
        <v>239.71</v>
      </c>
      <c r="V4" s="4">
        <v>0</v>
      </c>
      <c r="W4" s="4">
        <v>0</v>
      </c>
      <c r="X4" s="4">
        <v>2238234</v>
      </c>
    </row>
    <row r="5" s="4" customFormat="1" spans="1:24">
      <c r="A5" s="4">
        <v>16187334887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44442</v>
      </c>
      <c r="G5" s="5">
        <v>44446</v>
      </c>
      <c r="H5" s="4">
        <v>1</v>
      </c>
      <c r="I5" s="4">
        <v>4</v>
      </c>
      <c r="J5" s="4">
        <v>4</v>
      </c>
      <c r="K5" s="4" t="s">
        <v>29</v>
      </c>
      <c r="L5" s="4">
        <v>520.71</v>
      </c>
      <c r="M5" s="4">
        <v>520.71</v>
      </c>
      <c r="N5" s="4" t="s">
        <v>42</v>
      </c>
      <c r="O5" s="4" t="s">
        <v>31</v>
      </c>
      <c r="P5" s="4" t="s">
        <v>32</v>
      </c>
      <c r="Q5" s="4">
        <v>0</v>
      </c>
      <c r="R5" s="6">
        <v>44441</v>
      </c>
      <c r="S5" s="5">
        <v>44449</v>
      </c>
      <c r="T5" s="4" t="s">
        <v>33</v>
      </c>
      <c r="U5" s="4">
        <v>520.71</v>
      </c>
      <c r="V5" s="4">
        <v>0</v>
      </c>
      <c r="W5" s="4">
        <v>0</v>
      </c>
      <c r="X5" s="4">
        <v>2240626</v>
      </c>
    </row>
    <row r="6" s="4" customFormat="1" spans="1:24">
      <c r="A6" s="4">
        <v>16190541290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44445</v>
      </c>
      <c r="G6" s="5">
        <v>44446</v>
      </c>
      <c r="H6" s="4">
        <v>1</v>
      </c>
      <c r="I6" s="4">
        <v>1</v>
      </c>
      <c r="J6" s="4">
        <v>1</v>
      </c>
      <c r="K6" s="4" t="s">
        <v>29</v>
      </c>
      <c r="L6" s="4">
        <v>191.18</v>
      </c>
      <c r="M6" s="4">
        <v>191.18</v>
      </c>
      <c r="N6" s="4" t="s">
        <v>45</v>
      </c>
      <c r="O6" s="4" t="s">
        <v>31</v>
      </c>
      <c r="P6" s="4" t="s">
        <v>32</v>
      </c>
      <c r="Q6" s="4">
        <v>0</v>
      </c>
      <c r="R6" s="6">
        <v>44441</v>
      </c>
      <c r="S6" s="5">
        <v>44449</v>
      </c>
      <c r="T6" s="4" t="s">
        <v>33</v>
      </c>
      <c r="U6" s="4">
        <v>191.18</v>
      </c>
      <c r="V6" s="4">
        <v>0</v>
      </c>
      <c r="W6" s="4">
        <v>0</v>
      </c>
      <c r="X6" s="4">
        <v>2240687</v>
      </c>
    </row>
    <row r="7" s="4" customFormat="1" spans="1:25">
      <c r="A7" s="4">
        <v>16192311059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44441</v>
      </c>
      <c r="G7" s="5">
        <v>44446</v>
      </c>
      <c r="H7" s="4">
        <v>1</v>
      </c>
      <c r="I7" s="4">
        <v>5</v>
      </c>
      <c r="J7" s="4">
        <v>5</v>
      </c>
      <c r="K7" s="4" t="s">
        <v>29</v>
      </c>
      <c r="L7" s="4">
        <v>994.45</v>
      </c>
      <c r="M7" s="4">
        <v>994.45</v>
      </c>
      <c r="N7" s="4" t="s">
        <v>48</v>
      </c>
      <c r="O7" s="4" t="s">
        <v>31</v>
      </c>
      <c r="P7" s="4" t="s">
        <v>32</v>
      </c>
      <c r="Q7" s="4">
        <v>0</v>
      </c>
      <c r="R7" s="6">
        <v>44441</v>
      </c>
      <c r="S7" s="5">
        <v>44449</v>
      </c>
      <c r="T7" s="4" t="s">
        <v>33</v>
      </c>
      <c r="U7" s="4">
        <v>994.45</v>
      </c>
      <c r="V7" s="4">
        <v>0</v>
      </c>
      <c r="W7" s="4">
        <v>0</v>
      </c>
      <c r="X7" s="4">
        <v>2240991</v>
      </c>
      <c r="Y7" s="4">
        <v>103826925614</v>
      </c>
    </row>
    <row r="8" s="4" customFormat="1" spans="1:24">
      <c r="A8" s="4">
        <v>16194936416</v>
      </c>
      <c r="B8" s="4" t="s">
        <v>25</v>
      </c>
      <c r="C8" s="4" t="s">
        <v>26</v>
      </c>
      <c r="D8" s="4" t="s">
        <v>49</v>
      </c>
      <c r="E8" s="4" t="s">
        <v>41</v>
      </c>
      <c r="F8" s="5">
        <v>44442</v>
      </c>
      <c r="G8" s="5">
        <v>44446</v>
      </c>
      <c r="H8" s="4">
        <v>1</v>
      </c>
      <c r="I8" s="4">
        <v>4</v>
      </c>
      <c r="J8" s="4">
        <v>4</v>
      </c>
      <c r="K8" s="4" t="s">
        <v>29</v>
      </c>
      <c r="L8" s="4">
        <v>552.94</v>
      </c>
      <c r="M8" s="4">
        <v>552.94</v>
      </c>
      <c r="N8" s="4" t="s">
        <v>50</v>
      </c>
      <c r="O8" s="4" t="s">
        <v>31</v>
      </c>
      <c r="P8" s="4" t="s">
        <v>32</v>
      </c>
      <c r="Q8" s="4">
        <v>0</v>
      </c>
      <c r="R8" s="6">
        <v>44442</v>
      </c>
      <c r="S8" s="5">
        <v>44449</v>
      </c>
      <c r="T8" s="4" t="s">
        <v>33</v>
      </c>
      <c r="U8" s="4">
        <v>552.94</v>
      </c>
      <c r="V8" s="4">
        <v>0</v>
      </c>
      <c r="W8" s="4">
        <v>0</v>
      </c>
      <c r="X8" s="4">
        <v>2241671</v>
      </c>
    </row>
    <row r="9" s="4" customFormat="1" spans="1:24">
      <c r="A9" s="4">
        <v>16187334887</v>
      </c>
      <c r="B9" s="4" t="s">
        <v>25</v>
      </c>
      <c r="C9" s="4" t="s">
        <v>51</v>
      </c>
      <c r="D9" s="4" t="s">
        <v>40</v>
      </c>
      <c r="E9" s="4" t="s">
        <v>41</v>
      </c>
      <c r="F9" s="5">
        <v>44442</v>
      </c>
      <c r="G9" s="5">
        <v>44446</v>
      </c>
      <c r="H9" s="4">
        <v>1</v>
      </c>
      <c r="I9" s="4">
        <v>4</v>
      </c>
      <c r="J9" s="4">
        <v>4</v>
      </c>
      <c r="K9" s="4" t="s">
        <v>29</v>
      </c>
      <c r="L9" s="4">
        <v>-520.71</v>
      </c>
      <c r="M9" s="4">
        <v>-520.71</v>
      </c>
      <c r="N9" s="4" t="s">
        <v>42</v>
      </c>
      <c r="O9" s="4" t="s">
        <v>31</v>
      </c>
      <c r="P9" s="4" t="s">
        <v>32</v>
      </c>
      <c r="Q9" s="4">
        <v>0</v>
      </c>
      <c r="R9" s="6">
        <v>44441</v>
      </c>
      <c r="S9" s="5">
        <v>44449</v>
      </c>
      <c r="T9" s="4" t="s">
        <v>33</v>
      </c>
      <c r="U9" s="4">
        <v>-520.71</v>
      </c>
      <c r="V9" s="4">
        <v>0</v>
      </c>
      <c r="W9" s="4">
        <v>0</v>
      </c>
      <c r="X9" s="4">
        <v>2240626</v>
      </c>
    </row>
    <row r="10" s="4" customFormat="1" spans="1:25">
      <c r="A10" s="4">
        <v>16200018227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44445</v>
      </c>
      <c r="G10" s="5">
        <v>44446</v>
      </c>
      <c r="H10" s="4">
        <v>1</v>
      </c>
      <c r="I10" s="4">
        <v>1</v>
      </c>
      <c r="J10" s="4">
        <v>1</v>
      </c>
      <c r="K10" s="4" t="s">
        <v>29</v>
      </c>
      <c r="L10" s="4">
        <v>469.17</v>
      </c>
      <c r="M10" s="4">
        <v>469.17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44442</v>
      </c>
      <c r="S10" s="5">
        <v>44449</v>
      </c>
      <c r="T10" s="4" t="s">
        <v>33</v>
      </c>
      <c r="U10" s="4">
        <v>469.17</v>
      </c>
      <c r="V10" s="4">
        <v>0</v>
      </c>
      <c r="W10" s="4">
        <v>0</v>
      </c>
      <c r="X10" s="4">
        <v>2242097</v>
      </c>
      <c r="Y10" s="4" t="s">
        <v>55</v>
      </c>
    </row>
    <row r="11" s="4" customFormat="1" spans="1:25">
      <c r="A11" s="4">
        <v>16204679893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44445</v>
      </c>
      <c r="G11" s="5">
        <v>44446</v>
      </c>
      <c r="H11" s="4">
        <v>1</v>
      </c>
      <c r="I11" s="4">
        <v>1</v>
      </c>
      <c r="J11" s="4">
        <v>1</v>
      </c>
      <c r="K11" s="4" t="s">
        <v>29</v>
      </c>
      <c r="L11" s="4">
        <v>352.81</v>
      </c>
      <c r="M11" s="4">
        <v>352.81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44443</v>
      </c>
      <c r="S11" s="5">
        <v>44449</v>
      </c>
      <c r="T11" s="4" t="s">
        <v>33</v>
      </c>
      <c r="U11" s="4">
        <v>352.81</v>
      </c>
      <c r="V11" s="4">
        <v>0</v>
      </c>
      <c r="W11" s="4">
        <v>0</v>
      </c>
      <c r="X11" s="4">
        <v>2243113</v>
      </c>
      <c r="Y11" s="4" t="s">
        <v>59</v>
      </c>
    </row>
    <row r="12" s="4" customFormat="1" spans="1:25">
      <c r="A12" s="4">
        <v>16215115252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44445</v>
      </c>
      <c r="G12" s="5">
        <v>44446</v>
      </c>
      <c r="H12" s="4">
        <v>1</v>
      </c>
      <c r="I12" s="4">
        <v>1</v>
      </c>
      <c r="J12" s="4">
        <v>1</v>
      </c>
      <c r="K12" s="4" t="s">
        <v>29</v>
      </c>
      <c r="L12" s="4">
        <v>351.76</v>
      </c>
      <c r="M12" s="4">
        <v>351.76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44445</v>
      </c>
      <c r="S12" s="5">
        <v>44449</v>
      </c>
      <c r="T12" s="4" t="s">
        <v>33</v>
      </c>
      <c r="U12" s="4">
        <v>351.76</v>
      </c>
      <c r="V12" s="4">
        <v>0</v>
      </c>
      <c r="W12" s="4">
        <v>0</v>
      </c>
      <c r="X12" s="4">
        <v>2244636</v>
      </c>
      <c r="Y12" s="4">
        <v>123</v>
      </c>
    </row>
    <row r="13" s="4" customFormat="1" spans="1:23">
      <c r="A13" s="4">
        <v>16218772686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44445</v>
      </c>
      <c r="G13" s="5">
        <v>44446</v>
      </c>
      <c r="H13" s="4">
        <v>1</v>
      </c>
      <c r="I13" s="4">
        <v>1</v>
      </c>
      <c r="J13" s="4">
        <v>1</v>
      </c>
      <c r="K13" s="4" t="s">
        <v>29</v>
      </c>
      <c r="L13" s="4">
        <v>182.68</v>
      </c>
      <c r="M13" s="4">
        <v>182.68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44445</v>
      </c>
      <c r="S13" s="5">
        <v>44449</v>
      </c>
      <c r="T13" s="4" t="s">
        <v>33</v>
      </c>
      <c r="U13" s="4">
        <v>182.68</v>
      </c>
      <c r="V13" s="4">
        <v>0</v>
      </c>
      <c r="W13" s="4">
        <v>0</v>
      </c>
    </row>
    <row r="14" s="4" customFormat="1" spans="1:23">
      <c r="A14" s="4">
        <v>16218772686</v>
      </c>
      <c r="B14" s="4" t="s">
        <v>25</v>
      </c>
      <c r="C14" s="4" t="s">
        <v>51</v>
      </c>
      <c r="D14" s="4" t="s">
        <v>63</v>
      </c>
      <c r="E14" s="4" t="s">
        <v>64</v>
      </c>
      <c r="F14" s="5">
        <v>44445</v>
      </c>
      <c r="G14" s="5">
        <v>44446</v>
      </c>
      <c r="H14" s="4">
        <v>1</v>
      </c>
      <c r="I14" s="4">
        <v>1</v>
      </c>
      <c r="J14" s="4">
        <v>1</v>
      </c>
      <c r="K14" s="4" t="s">
        <v>29</v>
      </c>
      <c r="L14" s="4">
        <v>-182.68</v>
      </c>
      <c r="M14" s="4">
        <v>-182.68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44445</v>
      </c>
      <c r="S14" s="5">
        <v>44449</v>
      </c>
      <c r="T14" s="4" t="s">
        <v>33</v>
      </c>
      <c r="U14" s="4">
        <v>-182.68</v>
      </c>
      <c r="V14" s="4">
        <v>0</v>
      </c>
      <c r="W14" s="4">
        <v>0</v>
      </c>
    </row>
    <row r="15" s="4" customFormat="1" spans="1:24">
      <c r="A15" s="4">
        <v>16219466780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44445</v>
      </c>
      <c r="G15" s="5">
        <v>44446</v>
      </c>
      <c r="H15" s="4">
        <v>1</v>
      </c>
      <c r="I15" s="4">
        <v>1</v>
      </c>
      <c r="J15" s="4">
        <v>1</v>
      </c>
      <c r="K15" s="4" t="s">
        <v>29</v>
      </c>
      <c r="L15" s="4">
        <v>80.71</v>
      </c>
      <c r="M15" s="4">
        <v>80.71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44445</v>
      </c>
      <c r="S15" s="5">
        <v>44449</v>
      </c>
      <c r="T15" s="4" t="s">
        <v>33</v>
      </c>
      <c r="U15" s="4">
        <v>80.71</v>
      </c>
      <c r="V15" s="4">
        <v>0</v>
      </c>
      <c r="W15" s="4">
        <v>0</v>
      </c>
      <c r="X15" s="4">
        <v>2244868</v>
      </c>
    </row>
    <row r="16" s="4" customFormat="1" spans="1:24">
      <c r="A16" s="4">
        <v>16219957568</v>
      </c>
      <c r="B16" s="4" t="s">
        <v>25</v>
      </c>
      <c r="C16" s="4" t="s">
        <v>26</v>
      </c>
      <c r="D16" s="4" t="s">
        <v>69</v>
      </c>
      <c r="E16" s="4" t="s">
        <v>64</v>
      </c>
      <c r="F16" s="5">
        <v>44445</v>
      </c>
      <c r="G16" s="5">
        <v>44446</v>
      </c>
      <c r="H16" s="4">
        <v>1</v>
      </c>
      <c r="I16" s="4">
        <v>1</v>
      </c>
      <c r="J16" s="4">
        <v>1</v>
      </c>
      <c r="K16" s="4" t="s">
        <v>29</v>
      </c>
      <c r="L16" s="4">
        <v>125.86</v>
      </c>
      <c r="M16" s="4">
        <v>125.86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44445</v>
      </c>
      <c r="S16" s="5">
        <v>44449</v>
      </c>
      <c r="T16" s="4" t="s">
        <v>33</v>
      </c>
      <c r="U16" s="4">
        <v>125.86</v>
      </c>
      <c r="V16" s="4">
        <v>0</v>
      </c>
      <c r="W16" s="4">
        <v>0</v>
      </c>
      <c r="X16" s="4">
        <v>2244955</v>
      </c>
    </row>
    <row r="17" s="4" customFormat="1" spans="1:25">
      <c r="A17" s="4">
        <v>16220320908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44445</v>
      </c>
      <c r="G17" s="5">
        <v>44446</v>
      </c>
      <c r="H17" s="4">
        <v>1</v>
      </c>
      <c r="I17" s="4">
        <v>1</v>
      </c>
      <c r="J17" s="4">
        <v>1</v>
      </c>
      <c r="K17" s="4" t="s">
        <v>29</v>
      </c>
      <c r="L17" s="4">
        <v>226.96</v>
      </c>
      <c r="M17" s="4">
        <v>226.96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44445</v>
      </c>
      <c r="S17" s="5">
        <v>44449</v>
      </c>
      <c r="T17" s="4" t="s">
        <v>33</v>
      </c>
      <c r="U17" s="4">
        <v>226.96</v>
      </c>
      <c r="V17" s="4">
        <v>0</v>
      </c>
      <c r="W17" s="4">
        <v>0</v>
      </c>
      <c r="X17" s="4">
        <v>2245008</v>
      </c>
      <c r="Y17" s="4">
        <v>103836741094</v>
      </c>
    </row>
    <row r="18" s="4" customFormat="1" spans="1:25">
      <c r="A18" s="4">
        <v>16220458507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44445</v>
      </c>
      <c r="G18" s="5">
        <v>44446</v>
      </c>
      <c r="H18" s="4">
        <v>1</v>
      </c>
      <c r="I18" s="4">
        <v>1</v>
      </c>
      <c r="J18" s="4">
        <v>1</v>
      </c>
      <c r="K18" s="4" t="s">
        <v>29</v>
      </c>
      <c r="L18" s="4">
        <v>371.82</v>
      </c>
      <c r="M18" s="4">
        <v>371.82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44445</v>
      </c>
      <c r="S18" s="5">
        <v>44449</v>
      </c>
      <c r="T18" s="4" t="s">
        <v>33</v>
      </c>
      <c r="U18" s="4">
        <v>371.82</v>
      </c>
      <c r="V18" s="4">
        <v>0</v>
      </c>
      <c r="W18" s="4">
        <v>0</v>
      </c>
      <c r="X18" s="4">
        <v>2245029</v>
      </c>
      <c r="Y18" s="4">
        <v>1726247039</v>
      </c>
    </row>
    <row r="19" s="4" customFormat="1" spans="1:25">
      <c r="A19" s="4">
        <v>16220537461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44445</v>
      </c>
      <c r="G19" s="5">
        <v>44446</v>
      </c>
      <c r="H19" s="4">
        <v>1</v>
      </c>
      <c r="I19" s="4">
        <v>1</v>
      </c>
      <c r="J19" s="4">
        <v>1</v>
      </c>
      <c r="K19" s="4" t="s">
        <v>29</v>
      </c>
      <c r="L19" s="4">
        <v>1779.52</v>
      </c>
      <c r="M19" s="4">
        <v>1779.52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44445</v>
      </c>
      <c r="S19" s="5">
        <v>44449</v>
      </c>
      <c r="T19" s="4" t="s">
        <v>33</v>
      </c>
      <c r="U19" s="4">
        <v>1779.52</v>
      </c>
      <c r="V19" s="4">
        <v>0</v>
      </c>
      <c r="W19" s="4">
        <v>0</v>
      </c>
      <c r="X19" s="4">
        <v>2245040</v>
      </c>
      <c r="Y19" s="4">
        <v>3193261750</v>
      </c>
    </row>
    <row r="20" s="4" customFormat="1" spans="1:24">
      <c r="A20" s="4">
        <v>16221318302</v>
      </c>
      <c r="B20" s="4" t="s">
        <v>25</v>
      </c>
      <c r="C20" s="4" t="s">
        <v>26</v>
      </c>
      <c r="D20" s="4" t="s">
        <v>80</v>
      </c>
      <c r="E20" s="4" t="s">
        <v>64</v>
      </c>
      <c r="F20" s="5">
        <v>44445</v>
      </c>
      <c r="G20" s="5">
        <v>44446</v>
      </c>
      <c r="H20" s="4">
        <v>1</v>
      </c>
      <c r="I20" s="4">
        <v>1</v>
      </c>
      <c r="J20" s="4">
        <v>1</v>
      </c>
      <c r="K20" s="4" t="s">
        <v>29</v>
      </c>
      <c r="L20" s="4">
        <v>126.88</v>
      </c>
      <c r="M20" s="4">
        <v>126.88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44445</v>
      </c>
      <c r="S20" s="5">
        <v>44449</v>
      </c>
      <c r="T20" s="4" t="s">
        <v>33</v>
      </c>
      <c r="U20" s="4">
        <v>126.88</v>
      </c>
      <c r="V20" s="4">
        <v>0</v>
      </c>
      <c r="W20" s="4">
        <v>0</v>
      </c>
      <c r="X20" s="4">
        <v>2245226</v>
      </c>
    </row>
    <row r="21" s="4" customFormat="1" spans="1:24">
      <c r="A21" s="4">
        <v>16221476508</v>
      </c>
      <c r="B21" s="4" t="s">
        <v>25</v>
      </c>
      <c r="C21" s="4" t="s">
        <v>26</v>
      </c>
      <c r="D21" s="4" t="s">
        <v>82</v>
      </c>
      <c r="E21" s="4" t="s">
        <v>83</v>
      </c>
      <c r="F21" s="5">
        <v>44445</v>
      </c>
      <c r="G21" s="5">
        <v>44446</v>
      </c>
      <c r="H21" s="4">
        <v>1</v>
      </c>
      <c r="I21" s="4">
        <v>1</v>
      </c>
      <c r="J21" s="4">
        <v>1</v>
      </c>
      <c r="K21" s="4" t="s">
        <v>29</v>
      </c>
      <c r="L21" s="4">
        <v>147.18</v>
      </c>
      <c r="M21" s="4">
        <v>147.18</v>
      </c>
      <c r="N21" s="4" t="s">
        <v>84</v>
      </c>
      <c r="O21" s="4" t="s">
        <v>31</v>
      </c>
      <c r="P21" s="4" t="s">
        <v>32</v>
      </c>
      <c r="Q21" s="4">
        <v>0</v>
      </c>
      <c r="R21" s="6">
        <v>44445</v>
      </c>
      <c r="S21" s="5">
        <v>44449</v>
      </c>
      <c r="T21" s="4" t="s">
        <v>33</v>
      </c>
      <c r="U21" s="4">
        <v>147.18</v>
      </c>
      <c r="V21" s="4">
        <v>0</v>
      </c>
      <c r="W21" s="4">
        <v>0</v>
      </c>
      <c r="X21" s="4">
        <v>2245267</v>
      </c>
    </row>
    <row r="22" s="4" customFormat="1" spans="1:24">
      <c r="A22" s="4">
        <v>16221790408</v>
      </c>
      <c r="B22" s="4" t="s">
        <v>25</v>
      </c>
      <c r="C22" s="4" t="s">
        <v>26</v>
      </c>
      <c r="D22" s="4" t="s">
        <v>85</v>
      </c>
      <c r="E22" s="4" t="s">
        <v>86</v>
      </c>
      <c r="F22" s="5">
        <v>44445</v>
      </c>
      <c r="G22" s="5">
        <v>44446</v>
      </c>
      <c r="H22" s="4">
        <v>1</v>
      </c>
      <c r="I22" s="4">
        <v>1</v>
      </c>
      <c r="J22" s="4">
        <v>1</v>
      </c>
      <c r="K22" s="4" t="s">
        <v>29</v>
      </c>
      <c r="L22" s="4">
        <v>184.12</v>
      </c>
      <c r="M22" s="4">
        <v>184.12</v>
      </c>
      <c r="N22" s="4" t="s">
        <v>87</v>
      </c>
      <c r="O22" s="4" t="s">
        <v>31</v>
      </c>
      <c r="P22" s="4" t="s">
        <v>32</v>
      </c>
      <c r="Q22" s="4">
        <v>0</v>
      </c>
      <c r="R22" s="6">
        <v>44445</v>
      </c>
      <c r="S22" s="5">
        <v>44449</v>
      </c>
      <c r="T22" s="4" t="s">
        <v>33</v>
      </c>
      <c r="U22" s="4">
        <v>184.12</v>
      </c>
      <c r="V22" s="4">
        <v>0</v>
      </c>
      <c r="W22" s="4">
        <v>0</v>
      </c>
      <c r="X22" s="4">
        <v>2245341</v>
      </c>
    </row>
    <row r="23" s="4" customFormat="1" spans="1:24">
      <c r="A23" s="4">
        <v>16221815937</v>
      </c>
      <c r="B23" s="4" t="s">
        <v>25</v>
      </c>
      <c r="C23" s="4" t="s">
        <v>26</v>
      </c>
      <c r="D23" s="4" t="s">
        <v>88</v>
      </c>
      <c r="E23" s="4" t="s">
        <v>44</v>
      </c>
      <c r="F23" s="5">
        <v>44445</v>
      </c>
      <c r="G23" s="5">
        <v>44446</v>
      </c>
      <c r="H23" s="4">
        <v>1</v>
      </c>
      <c r="I23" s="4">
        <v>1</v>
      </c>
      <c r="J23" s="4">
        <v>1</v>
      </c>
      <c r="K23" s="4" t="s">
        <v>29</v>
      </c>
      <c r="L23" s="4">
        <v>181.56</v>
      </c>
      <c r="M23" s="4">
        <v>181.56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44445</v>
      </c>
      <c r="S23" s="5">
        <v>44449</v>
      </c>
      <c r="T23" s="4" t="s">
        <v>33</v>
      </c>
      <c r="U23" s="4">
        <v>181.56</v>
      </c>
      <c r="V23" s="4">
        <v>0</v>
      </c>
      <c r="W23" s="4">
        <v>0</v>
      </c>
      <c r="X23" s="4">
        <v>2245349</v>
      </c>
    </row>
    <row r="24" s="4" customFormat="1" spans="1:24">
      <c r="A24" s="4">
        <v>16221886240</v>
      </c>
      <c r="B24" s="4" t="s">
        <v>25</v>
      </c>
      <c r="C24" s="4" t="s">
        <v>26</v>
      </c>
      <c r="D24" s="4" t="s">
        <v>90</v>
      </c>
      <c r="E24" s="4" t="s">
        <v>44</v>
      </c>
      <c r="F24" s="5">
        <v>44445</v>
      </c>
      <c r="G24" s="5">
        <v>44446</v>
      </c>
      <c r="H24" s="4">
        <v>1</v>
      </c>
      <c r="I24" s="4">
        <v>1</v>
      </c>
      <c r="J24" s="4">
        <v>1</v>
      </c>
      <c r="K24" s="4" t="s">
        <v>29</v>
      </c>
      <c r="L24" s="4">
        <v>132.97</v>
      </c>
      <c r="M24" s="4">
        <v>132.97</v>
      </c>
      <c r="N24" s="4" t="s">
        <v>91</v>
      </c>
      <c r="O24" s="4" t="s">
        <v>31</v>
      </c>
      <c r="P24" s="4" t="s">
        <v>32</v>
      </c>
      <c r="Q24" s="4">
        <v>0</v>
      </c>
      <c r="R24" s="6">
        <v>44445</v>
      </c>
      <c r="S24" s="5">
        <v>44449</v>
      </c>
      <c r="T24" s="4" t="s">
        <v>33</v>
      </c>
      <c r="U24" s="4">
        <v>132.97</v>
      </c>
      <c r="V24" s="4">
        <v>0</v>
      </c>
      <c r="W24" s="4">
        <v>0</v>
      </c>
      <c r="X24" s="4">
        <v>2245374</v>
      </c>
    </row>
    <row r="25" s="4" customFormat="1" spans="1:24">
      <c r="A25" s="4">
        <v>16221908743</v>
      </c>
      <c r="B25" s="4" t="s">
        <v>25</v>
      </c>
      <c r="C25" s="4" t="s">
        <v>26</v>
      </c>
      <c r="D25" s="4" t="s">
        <v>92</v>
      </c>
      <c r="E25" s="4" t="s">
        <v>93</v>
      </c>
      <c r="F25" s="5">
        <v>44445</v>
      </c>
      <c r="G25" s="5">
        <v>44446</v>
      </c>
      <c r="H25" s="4">
        <v>1</v>
      </c>
      <c r="I25" s="4">
        <v>1</v>
      </c>
      <c r="J25" s="4">
        <v>1</v>
      </c>
      <c r="K25" s="4" t="s">
        <v>29</v>
      </c>
      <c r="L25" s="4">
        <v>126.88</v>
      </c>
      <c r="M25" s="4">
        <v>126.88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44445</v>
      </c>
      <c r="S25" s="5">
        <v>44449</v>
      </c>
      <c r="T25" s="4" t="s">
        <v>33</v>
      </c>
      <c r="U25" s="4">
        <v>126.88</v>
      </c>
      <c r="V25" s="4">
        <v>0</v>
      </c>
      <c r="W25" s="4">
        <v>0</v>
      </c>
      <c r="X25" s="4">
        <v>2245383</v>
      </c>
    </row>
    <row r="26" s="4" customFormat="1" spans="1:24">
      <c r="A26" s="4">
        <v>16221957287</v>
      </c>
      <c r="B26" s="4" t="s">
        <v>25</v>
      </c>
      <c r="C26" s="4" t="s">
        <v>26</v>
      </c>
      <c r="D26" s="4" t="s">
        <v>95</v>
      </c>
      <c r="E26" s="4" t="s">
        <v>96</v>
      </c>
      <c r="F26" s="5">
        <v>44445</v>
      </c>
      <c r="G26" s="5">
        <v>44446</v>
      </c>
      <c r="H26" s="4">
        <v>1</v>
      </c>
      <c r="I26" s="4">
        <v>1</v>
      </c>
      <c r="J26" s="4">
        <v>1</v>
      </c>
      <c r="K26" s="4" t="s">
        <v>29</v>
      </c>
      <c r="L26" s="4">
        <v>226.35</v>
      </c>
      <c r="M26" s="4">
        <v>226.35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44445</v>
      </c>
      <c r="S26" s="5">
        <v>44449</v>
      </c>
      <c r="T26" s="4" t="s">
        <v>33</v>
      </c>
      <c r="U26" s="4">
        <v>226.35</v>
      </c>
      <c r="V26" s="4">
        <v>0</v>
      </c>
      <c r="W26" s="4">
        <v>0</v>
      </c>
      <c r="X26" s="4">
        <v>2245393</v>
      </c>
    </row>
    <row r="27" s="4" customFormat="1" spans="1:24">
      <c r="A27" s="4">
        <v>16222360349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44445</v>
      </c>
      <c r="G27" s="5">
        <v>44446</v>
      </c>
      <c r="H27" s="4">
        <v>1</v>
      </c>
      <c r="I27" s="4">
        <v>1</v>
      </c>
      <c r="J27" s="4">
        <v>1</v>
      </c>
      <c r="K27" s="4" t="s">
        <v>29</v>
      </c>
      <c r="L27" s="4">
        <v>151.2</v>
      </c>
      <c r="M27" s="4">
        <v>151.2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44445</v>
      </c>
      <c r="S27" s="5">
        <v>44449</v>
      </c>
      <c r="T27" s="4" t="s">
        <v>33</v>
      </c>
      <c r="U27" s="4">
        <v>151.2</v>
      </c>
      <c r="V27" s="4">
        <v>0</v>
      </c>
      <c r="W27" s="4">
        <v>0</v>
      </c>
      <c r="X27" s="4">
        <v>2245474</v>
      </c>
    </row>
    <row r="28" s="4" customFormat="1" spans="1:24">
      <c r="A28" s="4">
        <v>16222358232</v>
      </c>
      <c r="B28" s="4" t="s">
        <v>25</v>
      </c>
      <c r="C28" s="4" t="s">
        <v>26</v>
      </c>
      <c r="D28" s="4" t="s">
        <v>101</v>
      </c>
      <c r="E28" s="4" t="s">
        <v>102</v>
      </c>
      <c r="F28" s="5">
        <v>44445</v>
      </c>
      <c r="G28" s="5">
        <v>44446</v>
      </c>
      <c r="H28" s="4">
        <v>1</v>
      </c>
      <c r="I28" s="4">
        <v>1</v>
      </c>
      <c r="J28" s="4">
        <v>1</v>
      </c>
      <c r="K28" s="4" t="s">
        <v>29</v>
      </c>
      <c r="L28" s="4">
        <v>252.26</v>
      </c>
      <c r="M28" s="4">
        <v>252.26</v>
      </c>
      <c r="N28" s="4" t="s">
        <v>103</v>
      </c>
      <c r="O28" s="4" t="s">
        <v>31</v>
      </c>
      <c r="P28" s="4" t="s">
        <v>32</v>
      </c>
      <c r="Q28" s="4">
        <v>0</v>
      </c>
      <c r="R28" s="6">
        <v>44445</v>
      </c>
      <c r="S28" s="5">
        <v>44449</v>
      </c>
      <c r="T28" s="4" t="s">
        <v>33</v>
      </c>
      <c r="U28" s="4">
        <v>252.26</v>
      </c>
      <c r="V28" s="4">
        <v>0</v>
      </c>
      <c r="W28" s="4">
        <v>0</v>
      </c>
      <c r="X28" s="4">
        <v>2245478</v>
      </c>
    </row>
    <row r="29" s="4" customFormat="1" spans="1:24">
      <c r="A29" s="4">
        <v>16222372766</v>
      </c>
      <c r="B29" s="4" t="s">
        <v>25</v>
      </c>
      <c r="C29" s="4" t="s">
        <v>26</v>
      </c>
      <c r="D29" s="4" t="s">
        <v>104</v>
      </c>
      <c r="E29" s="4" t="s">
        <v>105</v>
      </c>
      <c r="F29" s="5">
        <v>44445</v>
      </c>
      <c r="G29" s="5">
        <v>44446</v>
      </c>
      <c r="H29" s="4">
        <v>1</v>
      </c>
      <c r="I29" s="4">
        <v>1</v>
      </c>
      <c r="J29" s="4">
        <v>1</v>
      </c>
      <c r="K29" s="4" t="s">
        <v>29</v>
      </c>
      <c r="L29" s="4">
        <v>170.52</v>
      </c>
      <c r="M29" s="4">
        <v>170.52</v>
      </c>
      <c r="N29" s="4" t="s">
        <v>106</v>
      </c>
      <c r="O29" s="4" t="s">
        <v>31</v>
      </c>
      <c r="P29" s="4" t="s">
        <v>32</v>
      </c>
      <c r="Q29" s="4">
        <v>0</v>
      </c>
      <c r="R29" s="6">
        <v>44445</v>
      </c>
      <c r="S29" s="5">
        <v>44449</v>
      </c>
      <c r="T29" s="4" t="s">
        <v>33</v>
      </c>
      <c r="U29" s="4">
        <v>170.52</v>
      </c>
      <c r="V29" s="4">
        <v>0</v>
      </c>
      <c r="W29" s="4">
        <v>0</v>
      </c>
      <c r="X29" s="4">
        <v>2245481</v>
      </c>
    </row>
    <row r="30" s="4" customFormat="1" spans="1:24">
      <c r="A30" s="4">
        <v>16222510203</v>
      </c>
      <c r="B30" s="4" t="s">
        <v>25</v>
      </c>
      <c r="C30" s="4" t="s">
        <v>26</v>
      </c>
      <c r="D30" s="4" t="s">
        <v>107</v>
      </c>
      <c r="E30" s="4" t="s">
        <v>44</v>
      </c>
      <c r="F30" s="5">
        <v>44445</v>
      </c>
      <c r="G30" s="5">
        <v>44446</v>
      </c>
      <c r="H30" s="4">
        <v>1</v>
      </c>
      <c r="I30" s="4">
        <v>1</v>
      </c>
      <c r="J30" s="4">
        <v>1</v>
      </c>
      <c r="K30" s="4" t="s">
        <v>29</v>
      </c>
      <c r="L30" s="4">
        <v>164.13</v>
      </c>
      <c r="M30" s="4">
        <v>164.13</v>
      </c>
      <c r="N30" s="4" t="s">
        <v>108</v>
      </c>
      <c r="O30" s="4" t="s">
        <v>31</v>
      </c>
      <c r="P30" s="4" t="s">
        <v>32</v>
      </c>
      <c r="Q30" s="4">
        <v>0</v>
      </c>
      <c r="R30" s="6">
        <v>44445</v>
      </c>
      <c r="S30" s="5">
        <v>44449</v>
      </c>
      <c r="T30" s="4" t="s">
        <v>33</v>
      </c>
      <c r="U30" s="4">
        <v>164.13</v>
      </c>
      <c r="V30" s="4">
        <v>0</v>
      </c>
      <c r="W30" s="4">
        <v>0</v>
      </c>
      <c r="X30" s="4">
        <v>2245506</v>
      </c>
    </row>
    <row r="31" s="4" customFormat="1" spans="1:24">
      <c r="A31" s="4">
        <v>16222721083</v>
      </c>
      <c r="B31" s="4" t="s">
        <v>25</v>
      </c>
      <c r="C31" s="4" t="s">
        <v>26</v>
      </c>
      <c r="D31" s="4" t="s">
        <v>109</v>
      </c>
      <c r="E31" s="4" t="s">
        <v>93</v>
      </c>
      <c r="F31" s="5">
        <v>44445</v>
      </c>
      <c r="G31" s="5">
        <v>44446</v>
      </c>
      <c r="H31" s="4">
        <v>1</v>
      </c>
      <c r="I31" s="4">
        <v>1</v>
      </c>
      <c r="J31" s="4">
        <v>1</v>
      </c>
      <c r="K31" s="4" t="s">
        <v>29</v>
      </c>
      <c r="L31" s="4">
        <v>583.8</v>
      </c>
      <c r="M31" s="4">
        <v>583.8</v>
      </c>
      <c r="N31" s="4" t="s">
        <v>110</v>
      </c>
      <c r="O31" s="4" t="s">
        <v>31</v>
      </c>
      <c r="P31" s="4" t="s">
        <v>32</v>
      </c>
      <c r="Q31" s="4">
        <v>0</v>
      </c>
      <c r="R31" s="6">
        <v>44445</v>
      </c>
      <c r="S31" s="5">
        <v>44449</v>
      </c>
      <c r="T31" s="4" t="s">
        <v>33</v>
      </c>
      <c r="U31" s="4">
        <v>583.8</v>
      </c>
      <c r="V31" s="4">
        <v>0</v>
      </c>
      <c r="W31" s="4">
        <v>0</v>
      </c>
      <c r="X31" s="4">
        <v>2245542</v>
      </c>
    </row>
    <row r="32" s="4" customFormat="1" spans="1:24">
      <c r="A32" s="4">
        <v>16222916164</v>
      </c>
      <c r="B32" s="4" t="s">
        <v>25</v>
      </c>
      <c r="C32" s="4" t="s">
        <v>26</v>
      </c>
      <c r="D32" s="4" t="s">
        <v>111</v>
      </c>
      <c r="E32" s="4" t="s">
        <v>112</v>
      </c>
      <c r="F32" s="5">
        <v>44445</v>
      </c>
      <c r="G32" s="5">
        <v>44446</v>
      </c>
      <c r="H32" s="4">
        <v>1</v>
      </c>
      <c r="I32" s="4">
        <v>1</v>
      </c>
      <c r="J32" s="4">
        <v>1</v>
      </c>
      <c r="K32" s="4" t="s">
        <v>29</v>
      </c>
      <c r="L32" s="4">
        <v>604.26</v>
      </c>
      <c r="M32" s="4">
        <v>604.26</v>
      </c>
      <c r="N32" s="4" t="s">
        <v>113</v>
      </c>
      <c r="O32" s="4" t="s">
        <v>31</v>
      </c>
      <c r="P32" s="4" t="s">
        <v>32</v>
      </c>
      <c r="Q32" s="4">
        <v>0</v>
      </c>
      <c r="R32" s="6">
        <v>44445</v>
      </c>
      <c r="S32" s="5">
        <v>44449</v>
      </c>
      <c r="T32" s="4" t="s">
        <v>33</v>
      </c>
      <c r="U32" s="4">
        <v>604.26</v>
      </c>
      <c r="V32" s="4">
        <v>0</v>
      </c>
      <c r="W32" s="4">
        <v>0</v>
      </c>
      <c r="X32" s="4">
        <v>2245591</v>
      </c>
    </row>
    <row r="33" s="4" customFormat="1" spans="1:24">
      <c r="A33" s="4">
        <v>16223225736</v>
      </c>
      <c r="B33" s="4" t="s">
        <v>25</v>
      </c>
      <c r="C33" s="4" t="s">
        <v>26</v>
      </c>
      <c r="D33" s="4" t="s">
        <v>114</v>
      </c>
      <c r="E33" s="4" t="s">
        <v>93</v>
      </c>
      <c r="F33" s="5">
        <v>44445</v>
      </c>
      <c r="G33" s="5">
        <v>44446</v>
      </c>
      <c r="H33" s="4">
        <v>1</v>
      </c>
      <c r="I33" s="4">
        <v>1</v>
      </c>
      <c r="J33" s="4">
        <v>1</v>
      </c>
      <c r="K33" s="4" t="s">
        <v>29</v>
      </c>
      <c r="L33" s="4">
        <v>287.68</v>
      </c>
      <c r="M33" s="4">
        <v>287.68</v>
      </c>
      <c r="N33" s="4" t="s">
        <v>115</v>
      </c>
      <c r="O33" s="4" t="s">
        <v>31</v>
      </c>
      <c r="P33" s="4" t="s">
        <v>32</v>
      </c>
      <c r="Q33" s="4">
        <v>0</v>
      </c>
      <c r="R33" s="6">
        <v>44445</v>
      </c>
      <c r="S33" s="5">
        <v>44449</v>
      </c>
      <c r="T33" s="4" t="s">
        <v>33</v>
      </c>
      <c r="U33" s="4">
        <v>287.68</v>
      </c>
      <c r="V33" s="4">
        <v>0</v>
      </c>
      <c r="W33" s="4">
        <v>0</v>
      </c>
      <c r="X33" s="4">
        <v>2245654</v>
      </c>
    </row>
    <row r="34" s="4" customFormat="1" spans="1:24">
      <c r="A34" s="4">
        <v>16222510203</v>
      </c>
      <c r="B34" s="4" t="s">
        <v>25</v>
      </c>
      <c r="C34" s="4" t="s">
        <v>116</v>
      </c>
      <c r="D34" s="4" t="s">
        <v>107</v>
      </c>
      <c r="E34" s="4" t="s">
        <v>44</v>
      </c>
      <c r="F34" s="5">
        <v>44445</v>
      </c>
      <c r="G34" s="5">
        <v>44446</v>
      </c>
      <c r="H34" s="4">
        <v>1</v>
      </c>
      <c r="I34" s="4">
        <v>1</v>
      </c>
      <c r="J34" s="4">
        <v>1</v>
      </c>
      <c r="K34" s="4" t="s">
        <v>29</v>
      </c>
      <c r="L34" s="4">
        <v>-164.13</v>
      </c>
      <c r="M34" s="4">
        <v>-164.13</v>
      </c>
      <c r="N34" s="4" t="s">
        <v>108</v>
      </c>
      <c r="O34" s="4" t="s">
        <v>31</v>
      </c>
      <c r="P34" s="4" t="s">
        <v>32</v>
      </c>
      <c r="Q34" s="4">
        <v>0</v>
      </c>
      <c r="R34" s="6">
        <v>44445</v>
      </c>
      <c r="S34" s="5">
        <v>44449</v>
      </c>
      <c r="T34" s="4" t="s">
        <v>33</v>
      </c>
      <c r="U34" s="4">
        <v>-164.13</v>
      </c>
      <c r="V34" s="4">
        <v>0</v>
      </c>
      <c r="W34" s="4">
        <v>0</v>
      </c>
      <c r="X34" s="4">
        <v>2245506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0"/>
  <sheetViews>
    <sheetView tabSelected="1" workbookViewId="0">
      <selection activeCell="A38" sqref="A38:A40"/>
    </sheetView>
  </sheetViews>
  <sheetFormatPr defaultColWidth="9" defaultRowHeight="13.5"/>
  <cols>
    <col min="1" max="1" width="11.875" style="4" customWidth="1"/>
    <col min="2" max="2" width="10.375" style="4"/>
    <col min="3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117</v>
      </c>
    </row>
    <row r="2" s="4" customFormat="1" spans="1:9">
      <c r="A2" s="4">
        <v>16138253249</v>
      </c>
      <c r="B2" s="5">
        <v>44445</v>
      </c>
      <c r="C2" s="5">
        <v>44446</v>
      </c>
      <c r="D2" s="4">
        <v>343.51</v>
      </c>
      <c r="E2" s="4" t="str">
        <f>VLOOKUP(A2,HOP!A:L,12,0)</f>
        <v>343.51</v>
      </c>
      <c r="F2" s="4" t="str">
        <f>VLOOKUP(A2,HOP!A:C,3,0)</f>
        <v>2233204</v>
      </c>
      <c r="G2" s="4">
        <f>D2-E2</f>
        <v>0</v>
      </c>
      <c r="H2" s="4" t="str">
        <f>$H$1&amp;F2</f>
        <v>，2233204</v>
      </c>
      <c r="I2" s="4" t="str">
        <f>VLOOKUP(A2,HOP!A:T,20,0)</f>
        <v>直连</v>
      </c>
    </row>
    <row r="3" s="4" customFormat="1" spans="1:9">
      <c r="A3" s="4">
        <v>16172432211</v>
      </c>
      <c r="B3" s="5">
        <v>44439</v>
      </c>
      <c r="C3" s="5">
        <v>44446</v>
      </c>
      <c r="D3" s="4">
        <v>1133.35</v>
      </c>
      <c r="E3" s="4" t="str">
        <f>VLOOKUP(A3,HOP!A:L,12,0)</f>
        <v>1133.35</v>
      </c>
      <c r="F3" s="4" t="str">
        <f>VLOOKUP(A3,HOP!A:C,3,0)</f>
        <v>2237973</v>
      </c>
      <c r="G3" s="4">
        <f t="shared" ref="G3:G31" si="0">D3-E3</f>
        <v>0</v>
      </c>
      <c r="H3" s="4" t="str">
        <f t="shared" ref="H3:H31" si="1">$H$1&amp;F3</f>
        <v>，2237973</v>
      </c>
      <c r="I3" s="4" t="str">
        <f>VLOOKUP(A3,HOP!A:T,20,0)</f>
        <v>直连</v>
      </c>
    </row>
    <row r="4" s="4" customFormat="1" spans="1:9">
      <c r="A4" s="4">
        <v>16173806607</v>
      </c>
      <c r="B4" s="5">
        <v>44445</v>
      </c>
      <c r="C4" s="5">
        <v>44446</v>
      </c>
      <c r="D4" s="4">
        <v>239.71</v>
      </c>
      <c r="E4" s="4" t="str">
        <f>VLOOKUP(A4,HOP!A:L,12,0)</f>
        <v>239.71</v>
      </c>
      <c r="F4" s="4" t="str">
        <f>VLOOKUP(A4,HOP!A:C,3,0)</f>
        <v>2238234</v>
      </c>
      <c r="G4" s="4">
        <f t="shared" si="0"/>
        <v>0</v>
      </c>
      <c r="H4" s="4" t="str">
        <f t="shared" si="1"/>
        <v>，2238234</v>
      </c>
      <c r="I4" s="4" t="str">
        <f>VLOOKUP(A4,HOP!A:T,20,0)</f>
        <v>直连</v>
      </c>
    </row>
    <row r="5" s="4" customFormat="1" hidden="1" spans="1:9">
      <c r="A5" s="4">
        <v>16187334887</v>
      </c>
      <c r="B5" s="5">
        <v>44442</v>
      </c>
      <c r="C5" s="5">
        <v>44446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16190541290</v>
      </c>
      <c r="B6" s="5">
        <v>44445</v>
      </c>
      <c r="C6" s="5">
        <v>44446</v>
      </c>
      <c r="D6" s="4">
        <v>191.18</v>
      </c>
      <c r="E6" s="4" t="str">
        <f>VLOOKUP(A6,HOP!A:L,12,0)</f>
        <v>191.18</v>
      </c>
      <c r="F6" s="4" t="str">
        <f>VLOOKUP(A6,HOP!A:C,3,0)</f>
        <v>2240687</v>
      </c>
      <c r="G6" s="4">
        <f t="shared" si="0"/>
        <v>0</v>
      </c>
      <c r="H6" s="4" t="str">
        <f t="shared" si="1"/>
        <v>，2240687</v>
      </c>
      <c r="I6" s="4" t="str">
        <f>VLOOKUP(A6,HOP!A:T,20,0)</f>
        <v>直连</v>
      </c>
    </row>
    <row r="7" s="4" customFormat="1" spans="1:9">
      <c r="A7" s="4">
        <v>16192311059</v>
      </c>
      <c r="B7" s="5">
        <v>44441</v>
      </c>
      <c r="C7" s="5">
        <v>44446</v>
      </c>
      <c r="D7" s="4">
        <v>994.45</v>
      </c>
      <c r="E7" s="4" t="str">
        <f>VLOOKUP(A7,HOP!A:L,12,0)</f>
        <v>994.45</v>
      </c>
      <c r="F7" s="4" t="str">
        <f>VLOOKUP(A7,HOP!A:C,3,0)</f>
        <v>2240991</v>
      </c>
      <c r="G7" s="4">
        <f t="shared" si="0"/>
        <v>0</v>
      </c>
      <c r="H7" s="4" t="str">
        <f t="shared" si="1"/>
        <v>，2240991</v>
      </c>
      <c r="I7" s="4" t="str">
        <f>VLOOKUP(A7,HOP!A:T,20,0)</f>
        <v>直连</v>
      </c>
    </row>
    <row r="8" s="4" customFormat="1" spans="1:9">
      <c r="A8" s="4">
        <v>16194936416</v>
      </c>
      <c r="B8" s="5">
        <v>44442</v>
      </c>
      <c r="C8" s="5">
        <v>44446</v>
      </c>
      <c r="D8" s="4">
        <v>552.94</v>
      </c>
      <c r="E8" s="4" t="str">
        <f>VLOOKUP(A8,HOP!A:L,12,0)</f>
        <v>552.94</v>
      </c>
      <c r="F8" s="4" t="str">
        <f>VLOOKUP(A8,HOP!A:C,3,0)</f>
        <v>2241671</v>
      </c>
      <c r="G8" s="4">
        <f t="shared" si="0"/>
        <v>0</v>
      </c>
      <c r="H8" s="4" t="str">
        <f t="shared" si="1"/>
        <v>，2241671</v>
      </c>
      <c r="I8" s="4" t="str">
        <f>VLOOKUP(A8,HOP!A:T,20,0)</f>
        <v>直连</v>
      </c>
    </row>
    <row r="9" s="4" customFormat="1" spans="1:9">
      <c r="A9" s="4">
        <v>16200018227</v>
      </c>
      <c r="B9" s="5">
        <v>44445</v>
      </c>
      <c r="C9" s="5">
        <v>44446</v>
      </c>
      <c r="D9" s="4">
        <v>469.17</v>
      </c>
      <c r="E9" s="4" t="str">
        <f>VLOOKUP(A9,HOP!A:L,12,0)</f>
        <v>469.17</v>
      </c>
      <c r="F9" s="4" t="str">
        <f>VLOOKUP(A9,HOP!A:C,3,0)</f>
        <v>2242097</v>
      </c>
      <c r="G9" s="4">
        <f t="shared" si="0"/>
        <v>0</v>
      </c>
      <c r="H9" s="4" t="str">
        <f t="shared" si="1"/>
        <v>，2242097</v>
      </c>
      <c r="I9" s="4" t="str">
        <f>VLOOKUP(A9,HOP!A:T,20,0)</f>
        <v>直连</v>
      </c>
    </row>
    <row r="10" s="4" customFormat="1" spans="1:9">
      <c r="A10" s="4">
        <v>16204679893</v>
      </c>
      <c r="B10" s="5">
        <v>44445</v>
      </c>
      <c r="C10" s="5">
        <v>44446</v>
      </c>
      <c r="D10" s="4">
        <v>352.81</v>
      </c>
      <c r="E10" s="4" t="str">
        <f>VLOOKUP(A10,HOP!A:L,12,0)</f>
        <v>352.81</v>
      </c>
      <c r="F10" s="4" t="str">
        <f>VLOOKUP(A10,HOP!A:C,3,0)</f>
        <v>2243113</v>
      </c>
      <c r="G10" s="4">
        <f t="shared" si="0"/>
        <v>0</v>
      </c>
      <c r="H10" s="4" t="str">
        <f t="shared" si="1"/>
        <v>，2243113</v>
      </c>
      <c r="I10" s="4" t="str">
        <f>VLOOKUP(A10,HOP!A:T,20,0)</f>
        <v>直连</v>
      </c>
    </row>
    <row r="11" s="4" customFormat="1" spans="1:9">
      <c r="A11" s="4">
        <v>16215115252</v>
      </c>
      <c r="B11" s="5">
        <v>44445</v>
      </c>
      <c r="C11" s="5">
        <v>44446</v>
      </c>
      <c r="D11" s="4">
        <v>351.76</v>
      </c>
      <c r="E11" s="4" t="str">
        <f>VLOOKUP(A11,HOP!A:L,12,0)</f>
        <v>351.76</v>
      </c>
      <c r="F11" s="4" t="str">
        <f>VLOOKUP(A11,HOP!A:C,3,0)</f>
        <v>2244636</v>
      </c>
      <c r="G11" s="4">
        <f t="shared" si="0"/>
        <v>0</v>
      </c>
      <c r="H11" s="4" t="str">
        <f t="shared" si="1"/>
        <v>，2244636</v>
      </c>
      <c r="I11" s="4" t="str">
        <f>VLOOKUP(A11,HOP!A:T,20,0)</f>
        <v>直连</v>
      </c>
    </row>
    <row r="12" s="4" customFormat="1" hidden="1" spans="1:9">
      <c r="A12" s="4">
        <v>16218772686</v>
      </c>
      <c r="B12" s="5">
        <v>44445</v>
      </c>
      <c r="C12" s="5">
        <v>44446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4">
        <v>16219466780</v>
      </c>
      <c r="B13" s="5">
        <v>44445</v>
      </c>
      <c r="C13" s="5">
        <v>44446</v>
      </c>
      <c r="D13" s="4">
        <v>80.71</v>
      </c>
      <c r="E13" s="4" t="str">
        <f>VLOOKUP(A13,HOP!A:L,12,0)</f>
        <v>80.71</v>
      </c>
      <c r="F13" s="4" t="str">
        <f>VLOOKUP(A13,HOP!A:C,3,0)</f>
        <v>2244868</v>
      </c>
      <c r="G13" s="4">
        <f t="shared" si="0"/>
        <v>0</v>
      </c>
      <c r="H13" s="4" t="str">
        <f t="shared" si="1"/>
        <v>，2244868</v>
      </c>
      <c r="I13" s="4" t="str">
        <f>VLOOKUP(A13,HOP!A:T,20,0)</f>
        <v>直连</v>
      </c>
    </row>
    <row r="14" s="4" customFormat="1" spans="1:9">
      <c r="A14" s="4">
        <v>16219957568</v>
      </c>
      <c r="B14" s="5">
        <v>44445</v>
      </c>
      <c r="C14" s="5">
        <v>44446</v>
      </c>
      <c r="D14" s="4">
        <v>125.86</v>
      </c>
      <c r="E14" s="4" t="str">
        <f>VLOOKUP(A14,HOP!A:L,12,0)</f>
        <v>125.86</v>
      </c>
      <c r="F14" s="4" t="str">
        <f>VLOOKUP(A14,HOP!A:C,3,0)</f>
        <v>2244955</v>
      </c>
      <c r="G14" s="4">
        <f t="shared" si="0"/>
        <v>0</v>
      </c>
      <c r="H14" s="4" t="str">
        <f t="shared" si="1"/>
        <v>，2244955</v>
      </c>
      <c r="I14" s="4" t="str">
        <f>VLOOKUP(A14,HOP!A:T,20,0)</f>
        <v>直连</v>
      </c>
    </row>
    <row r="15" s="4" customFormat="1" spans="1:9">
      <c r="A15" s="4">
        <v>16220320908</v>
      </c>
      <c r="B15" s="5">
        <v>44445</v>
      </c>
      <c r="C15" s="5">
        <v>44446</v>
      </c>
      <c r="D15" s="4">
        <v>226.96</v>
      </c>
      <c r="E15" s="4" t="str">
        <f>VLOOKUP(A15,HOP!A:L,12,0)</f>
        <v>226.96</v>
      </c>
      <c r="F15" s="4" t="str">
        <f>VLOOKUP(A15,HOP!A:C,3,0)</f>
        <v>2245008</v>
      </c>
      <c r="G15" s="4">
        <f t="shared" si="0"/>
        <v>0</v>
      </c>
      <c r="H15" s="4" t="str">
        <f t="shared" si="1"/>
        <v>，2245008</v>
      </c>
      <c r="I15" s="4" t="str">
        <f>VLOOKUP(A15,HOP!A:T,20,0)</f>
        <v>直连</v>
      </c>
    </row>
    <row r="16" s="4" customFormat="1" spans="1:9">
      <c r="A16" s="4">
        <v>16220458507</v>
      </c>
      <c r="B16" s="5">
        <v>44445</v>
      </c>
      <c r="C16" s="5">
        <v>44446</v>
      </c>
      <c r="D16" s="4">
        <v>371.82</v>
      </c>
      <c r="E16" s="4" t="str">
        <f>VLOOKUP(A16,HOP!A:L,12,0)</f>
        <v>371.82</v>
      </c>
      <c r="F16" s="4" t="str">
        <f>VLOOKUP(A16,HOP!A:C,3,0)</f>
        <v>2245029</v>
      </c>
      <c r="G16" s="4">
        <f t="shared" si="0"/>
        <v>0</v>
      </c>
      <c r="H16" s="4" t="str">
        <f t="shared" si="1"/>
        <v>，2245029</v>
      </c>
      <c r="I16" s="4" t="str">
        <f>VLOOKUP(A16,HOP!A:T,20,0)</f>
        <v>直连</v>
      </c>
    </row>
    <row r="17" s="4" customFormat="1" spans="1:9">
      <c r="A17" s="4">
        <v>16220537461</v>
      </c>
      <c r="B17" s="5">
        <v>44445</v>
      </c>
      <c r="C17" s="5">
        <v>44446</v>
      </c>
      <c r="D17" s="4">
        <v>1779.52</v>
      </c>
      <c r="E17" s="4" t="str">
        <f>VLOOKUP(A17,HOP!A:L,12,0)</f>
        <v>1779.52</v>
      </c>
      <c r="F17" s="4" t="str">
        <f>VLOOKUP(A17,HOP!A:C,3,0)</f>
        <v>2245040</v>
      </c>
      <c r="G17" s="4">
        <f t="shared" si="0"/>
        <v>0</v>
      </c>
      <c r="H17" s="4" t="str">
        <f t="shared" si="1"/>
        <v>，2245040</v>
      </c>
      <c r="I17" s="4" t="str">
        <f>VLOOKUP(A17,HOP!A:T,20,0)</f>
        <v>直连</v>
      </c>
    </row>
    <row r="18" s="4" customFormat="1" spans="1:9">
      <c r="A18" s="4">
        <v>16221318302</v>
      </c>
      <c r="B18" s="5">
        <v>44445</v>
      </c>
      <c r="C18" s="5">
        <v>44446</v>
      </c>
      <c r="D18" s="4">
        <v>126.88</v>
      </c>
      <c r="E18" s="4" t="str">
        <f>VLOOKUP(A18,HOP!A:L,12,0)</f>
        <v>126.88</v>
      </c>
      <c r="F18" s="4" t="str">
        <f>VLOOKUP(A18,HOP!A:C,3,0)</f>
        <v>2245226</v>
      </c>
      <c r="G18" s="4">
        <f t="shared" si="0"/>
        <v>0</v>
      </c>
      <c r="H18" s="4" t="str">
        <f t="shared" si="1"/>
        <v>，2245226</v>
      </c>
      <c r="I18" s="4" t="str">
        <f>VLOOKUP(A18,HOP!A:T,20,0)</f>
        <v>直连</v>
      </c>
    </row>
    <row r="19" s="4" customFormat="1" spans="1:9">
      <c r="A19" s="4">
        <v>16221476508</v>
      </c>
      <c r="B19" s="5">
        <v>44445</v>
      </c>
      <c r="C19" s="5">
        <v>44446</v>
      </c>
      <c r="D19" s="4">
        <v>147.18</v>
      </c>
      <c r="E19" s="4" t="str">
        <f>VLOOKUP(A19,HOP!A:L,12,0)</f>
        <v>147.18</v>
      </c>
      <c r="F19" s="4" t="str">
        <f>VLOOKUP(A19,HOP!A:C,3,0)</f>
        <v>2245267</v>
      </c>
      <c r="G19" s="4">
        <f t="shared" si="0"/>
        <v>0</v>
      </c>
      <c r="H19" s="4" t="str">
        <f t="shared" si="1"/>
        <v>，2245267</v>
      </c>
      <c r="I19" s="4" t="str">
        <f>VLOOKUP(A19,HOP!A:T,20,0)</f>
        <v>直连</v>
      </c>
    </row>
    <row r="20" s="4" customFormat="1" spans="1:9">
      <c r="A20" s="4">
        <v>16221790408</v>
      </c>
      <c r="B20" s="5">
        <v>44445</v>
      </c>
      <c r="C20" s="5">
        <v>44446</v>
      </c>
      <c r="D20" s="4">
        <v>184.12</v>
      </c>
      <c r="E20" s="4" t="str">
        <f>VLOOKUP(A20,HOP!A:L,12,0)</f>
        <v>184.12</v>
      </c>
      <c r="F20" s="4" t="str">
        <f>VLOOKUP(A20,HOP!A:C,3,0)</f>
        <v>2245341</v>
      </c>
      <c r="G20" s="4">
        <f t="shared" si="0"/>
        <v>0</v>
      </c>
      <c r="H20" s="4" t="str">
        <f t="shared" si="1"/>
        <v>，2245341</v>
      </c>
      <c r="I20" s="4" t="str">
        <f>VLOOKUP(A20,HOP!A:T,20,0)</f>
        <v>直连</v>
      </c>
    </row>
    <row r="21" s="4" customFormat="1" spans="1:9">
      <c r="A21" s="4">
        <v>16221815937</v>
      </c>
      <c r="B21" s="5">
        <v>44445</v>
      </c>
      <c r="C21" s="5">
        <v>44446</v>
      </c>
      <c r="D21" s="4">
        <v>181.56</v>
      </c>
      <c r="E21" s="4" t="str">
        <f>VLOOKUP(A21,HOP!A:L,12,0)</f>
        <v>181.56</v>
      </c>
      <c r="F21" s="4" t="str">
        <f>VLOOKUP(A21,HOP!A:C,3,0)</f>
        <v>2245349</v>
      </c>
      <c r="G21" s="4">
        <f t="shared" si="0"/>
        <v>0</v>
      </c>
      <c r="H21" s="4" t="str">
        <f t="shared" si="1"/>
        <v>，2245349</v>
      </c>
      <c r="I21" s="4" t="str">
        <f>VLOOKUP(A21,HOP!A:T,20,0)</f>
        <v>直连</v>
      </c>
    </row>
    <row r="22" s="4" customFormat="1" spans="1:9">
      <c r="A22" s="4">
        <v>16221886240</v>
      </c>
      <c r="B22" s="5">
        <v>44445</v>
      </c>
      <c r="C22" s="5">
        <v>44446</v>
      </c>
      <c r="D22" s="4">
        <v>132.97</v>
      </c>
      <c r="E22" s="4" t="str">
        <f>VLOOKUP(A22,HOP!A:L,12,0)</f>
        <v>132.97</v>
      </c>
      <c r="F22" s="4" t="str">
        <f>VLOOKUP(A22,HOP!A:C,3,0)</f>
        <v>2245374</v>
      </c>
      <c r="G22" s="4">
        <f t="shared" si="0"/>
        <v>0</v>
      </c>
      <c r="H22" s="4" t="str">
        <f t="shared" si="1"/>
        <v>，2245374</v>
      </c>
      <c r="I22" s="4" t="str">
        <f>VLOOKUP(A22,HOP!A:T,20,0)</f>
        <v>直连</v>
      </c>
    </row>
    <row r="23" s="4" customFormat="1" spans="1:9">
      <c r="A23" s="4">
        <v>16221908743</v>
      </c>
      <c r="B23" s="5">
        <v>44445</v>
      </c>
      <c r="C23" s="5">
        <v>44446</v>
      </c>
      <c r="D23" s="4">
        <v>126.88</v>
      </c>
      <c r="E23" s="4" t="str">
        <f>VLOOKUP(A23,HOP!A:L,12,0)</f>
        <v>126.88</v>
      </c>
      <c r="F23" s="4" t="str">
        <f>VLOOKUP(A23,HOP!A:C,3,0)</f>
        <v>2245383</v>
      </c>
      <c r="G23" s="4">
        <f t="shared" si="0"/>
        <v>0</v>
      </c>
      <c r="H23" s="4" t="str">
        <f t="shared" si="1"/>
        <v>，2245383</v>
      </c>
      <c r="I23" s="4" t="str">
        <f>VLOOKUP(A23,HOP!A:T,20,0)</f>
        <v>直连</v>
      </c>
    </row>
    <row r="24" s="4" customFormat="1" spans="1:9">
      <c r="A24" s="4">
        <v>16221957287</v>
      </c>
      <c r="B24" s="5">
        <v>44445</v>
      </c>
      <c r="C24" s="5">
        <v>44446</v>
      </c>
      <c r="D24" s="4">
        <v>226.35</v>
      </c>
      <c r="E24" s="4" t="str">
        <f>VLOOKUP(A24,HOP!A:L,12,0)</f>
        <v>226.35</v>
      </c>
      <c r="F24" s="4" t="str">
        <f>VLOOKUP(A24,HOP!A:C,3,0)</f>
        <v>2245393</v>
      </c>
      <c r="G24" s="4">
        <f t="shared" si="0"/>
        <v>0</v>
      </c>
      <c r="H24" s="4" t="str">
        <f t="shared" si="1"/>
        <v>，2245393</v>
      </c>
      <c r="I24" s="4" t="str">
        <f>VLOOKUP(A24,HOP!A:T,20,0)</f>
        <v>直连</v>
      </c>
    </row>
    <row r="25" s="4" customFormat="1" spans="1:9">
      <c r="A25" s="4">
        <v>16222360349</v>
      </c>
      <c r="B25" s="5">
        <v>44445</v>
      </c>
      <c r="C25" s="5">
        <v>44446</v>
      </c>
      <c r="D25" s="4">
        <v>151.2</v>
      </c>
      <c r="E25" s="4" t="str">
        <f>VLOOKUP(A25,HOP!A:L,12,0)</f>
        <v>151.20</v>
      </c>
      <c r="F25" s="4" t="str">
        <f>VLOOKUP(A25,HOP!A:C,3,0)</f>
        <v>2245474</v>
      </c>
      <c r="G25" s="4">
        <f t="shared" si="0"/>
        <v>0</v>
      </c>
      <c r="H25" s="4" t="str">
        <f t="shared" si="1"/>
        <v>，2245474</v>
      </c>
      <c r="I25" s="4" t="str">
        <f>VLOOKUP(A25,HOP!A:T,20,0)</f>
        <v>直连</v>
      </c>
    </row>
    <row r="26" s="4" customFormat="1" spans="1:9">
      <c r="A26" s="4">
        <v>16222358232</v>
      </c>
      <c r="B26" s="5">
        <v>44445</v>
      </c>
      <c r="C26" s="5">
        <v>44446</v>
      </c>
      <c r="D26" s="4">
        <v>252.26</v>
      </c>
      <c r="E26" s="4" t="str">
        <f>VLOOKUP(A26,HOP!A:L,12,0)</f>
        <v>252.26</v>
      </c>
      <c r="F26" s="4" t="str">
        <f>VLOOKUP(A26,HOP!A:C,3,0)</f>
        <v>2245478</v>
      </c>
      <c r="G26" s="4">
        <f t="shared" si="0"/>
        <v>0</v>
      </c>
      <c r="H26" s="4" t="str">
        <f t="shared" si="1"/>
        <v>，2245478</v>
      </c>
      <c r="I26" s="4" t="str">
        <f>VLOOKUP(A26,HOP!A:T,20,0)</f>
        <v>直连</v>
      </c>
    </row>
    <row r="27" s="4" customFormat="1" spans="1:9">
      <c r="A27" s="4">
        <v>16222372766</v>
      </c>
      <c r="B27" s="5">
        <v>44445</v>
      </c>
      <c r="C27" s="5">
        <v>44446</v>
      </c>
      <c r="D27" s="4">
        <v>170.52</v>
      </c>
      <c r="E27" s="4" t="str">
        <f>VLOOKUP(A27,HOP!A:L,12,0)</f>
        <v>170.52</v>
      </c>
      <c r="F27" s="4" t="str">
        <f>VLOOKUP(A27,HOP!A:C,3,0)</f>
        <v>2245481</v>
      </c>
      <c r="G27" s="4">
        <f t="shared" si="0"/>
        <v>0</v>
      </c>
      <c r="H27" s="4" t="str">
        <f t="shared" si="1"/>
        <v>，2245481</v>
      </c>
      <c r="I27" s="4" t="str">
        <f>VLOOKUP(A27,HOP!A:T,20,0)</f>
        <v>直连</v>
      </c>
    </row>
    <row r="28" s="4" customFormat="1" hidden="1" spans="1:9">
      <c r="A28" s="4">
        <v>16222510203</v>
      </c>
      <c r="B28" s="5">
        <v>44445</v>
      </c>
      <c r="C28" s="5">
        <v>44446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spans="1:9">
      <c r="A29" s="4">
        <v>16222721083</v>
      </c>
      <c r="B29" s="5">
        <v>44445</v>
      </c>
      <c r="C29" s="5">
        <v>44446</v>
      </c>
      <c r="D29" s="4">
        <v>583.8</v>
      </c>
      <c r="E29" s="4" t="str">
        <f>VLOOKUP(A29,HOP!A:L,12,0)</f>
        <v>583.80</v>
      </c>
      <c r="F29" s="4" t="str">
        <f>VLOOKUP(A29,HOP!A:C,3,0)</f>
        <v>2245542</v>
      </c>
      <c r="G29" s="4">
        <f t="shared" si="0"/>
        <v>0</v>
      </c>
      <c r="H29" s="4" t="str">
        <f t="shared" si="1"/>
        <v>，2245542</v>
      </c>
      <c r="I29" s="4" t="str">
        <f>VLOOKUP(A29,HOP!A:T,20,0)</f>
        <v>直连</v>
      </c>
    </row>
    <row r="30" s="4" customFormat="1" spans="1:9">
      <c r="A30" s="4">
        <v>16222916164</v>
      </c>
      <c r="B30" s="5">
        <v>44445</v>
      </c>
      <c r="C30" s="5">
        <v>44446</v>
      </c>
      <c r="D30" s="4">
        <v>604.26</v>
      </c>
      <c r="E30" s="4" t="str">
        <f>VLOOKUP(A30,HOP!A:L,12,0)</f>
        <v>604.26</v>
      </c>
      <c r="F30" s="4" t="str">
        <f>VLOOKUP(A30,HOP!A:C,3,0)</f>
        <v>2245591</v>
      </c>
      <c r="G30" s="4">
        <f t="shared" si="0"/>
        <v>0</v>
      </c>
      <c r="H30" s="4" t="str">
        <f t="shared" si="1"/>
        <v>，2245591</v>
      </c>
      <c r="I30" s="4" t="str">
        <f>VLOOKUP(A30,HOP!A:T,20,0)</f>
        <v>直连</v>
      </c>
    </row>
    <row r="31" s="4" customFormat="1" spans="1:9">
      <c r="A31" s="4">
        <v>16223225736</v>
      </c>
      <c r="B31" s="5">
        <v>44445</v>
      </c>
      <c r="C31" s="5">
        <v>44446</v>
      </c>
      <c r="D31" s="4">
        <v>287.68</v>
      </c>
      <c r="E31" s="4" t="str">
        <f>VLOOKUP(A31,HOP!A:L,12,0)</f>
        <v>287.68</v>
      </c>
      <c r="F31" s="4" t="str">
        <f>VLOOKUP(A31,HOP!A:C,3,0)</f>
        <v>2245654</v>
      </c>
      <c r="G31" s="4">
        <f t="shared" si="0"/>
        <v>0</v>
      </c>
      <c r="H31" s="4" t="str">
        <f t="shared" si="1"/>
        <v>，2245654</v>
      </c>
      <c r="I31" s="4" t="str">
        <f>VLOOKUP(A31,HOP!A:T,20,0)</f>
        <v>直连</v>
      </c>
    </row>
    <row r="33" spans="4:4">
      <c r="D33" s="4">
        <f>SUM(D2:D32)</f>
        <v>10389.41</v>
      </c>
    </row>
    <row r="38" spans="1:1">
      <c r="A38" s="4" t="s">
        <v>118</v>
      </c>
    </row>
    <row r="39" spans="1:1">
      <c r="A39" s="4" t="s">
        <v>119</v>
      </c>
    </row>
    <row r="40" spans="1:1">
      <c r="A40" s="4" t="s">
        <v>120</v>
      </c>
    </row>
  </sheetData>
  <autoFilter ref="A1:XFD33">
    <filterColumn colId="3">
      <filters blank="1">
        <filter val="343.51"/>
        <filter val="170.52"/>
        <filter val="184.12"/>
        <filter val="552.94"/>
        <filter val="181.56"/>
        <filter val="226.96"/>
        <filter val="132.97"/>
        <filter val="469.17"/>
        <filter val="147.18"/>
        <filter val="191.18"/>
        <filter val="151.2"/>
        <filter val="1133.35"/>
        <filter val="252.26"/>
        <filter val="604.26"/>
        <filter val="583.8"/>
        <filter val="287.68"/>
        <filter val="80.71"/>
        <filter val="239.71"/>
        <filter val="226.35"/>
        <filter val="351.76"/>
        <filter val="352.81"/>
        <filter val="10389.41"/>
        <filter val="371.82"/>
        <filter val="1779.52"/>
        <filter val="994.45"/>
        <filter val="125.86"/>
        <filter val="126.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121</v>
      </c>
      <c r="B1" s="2" t="s">
        <v>122</v>
      </c>
      <c r="C1" s="2" t="s">
        <v>123</v>
      </c>
      <c r="D1" s="2" t="s">
        <v>124</v>
      </c>
      <c r="E1" s="2" t="s">
        <v>13</v>
      </c>
      <c r="F1" s="2" t="s">
        <v>5</v>
      </c>
      <c r="G1" s="2" t="s">
        <v>6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</row>
    <row r="2" s="1" customFormat="1" spans="1:20">
      <c r="A2" s="3">
        <v>16138253249</v>
      </c>
      <c r="B2" s="1" t="s">
        <v>138</v>
      </c>
      <c r="C2" s="1" t="s">
        <v>139</v>
      </c>
      <c r="D2" s="1" t="s">
        <v>140</v>
      </c>
      <c r="E2" s="1" t="s">
        <v>30</v>
      </c>
      <c r="F2" s="1" t="s">
        <v>141</v>
      </c>
      <c r="G2" s="1" t="s">
        <v>142</v>
      </c>
      <c r="H2" s="1" t="s">
        <v>143</v>
      </c>
      <c r="I2" s="1" t="s">
        <v>144</v>
      </c>
      <c r="J2" s="1" t="s">
        <v>145</v>
      </c>
      <c r="K2" s="1" t="s">
        <v>144</v>
      </c>
      <c r="L2" s="1" t="s">
        <v>144</v>
      </c>
      <c r="M2" s="1" t="s">
        <v>146</v>
      </c>
      <c r="N2" s="1" t="s">
        <v>146</v>
      </c>
      <c r="O2" s="1" t="s">
        <v>147</v>
      </c>
      <c r="P2" s="1" t="s">
        <v>148</v>
      </c>
      <c r="Q2" s="1" t="s">
        <v>149</v>
      </c>
      <c r="R2" s="1" t="s">
        <v>150</v>
      </c>
      <c r="S2" s="1" t="s">
        <v>151</v>
      </c>
      <c r="T2" s="1" t="s">
        <v>152</v>
      </c>
    </row>
    <row r="3" s="1" customFormat="1" spans="1:20">
      <c r="A3" s="3">
        <v>16172432211</v>
      </c>
      <c r="B3" s="1" t="s">
        <v>153</v>
      </c>
      <c r="C3" s="1" t="s">
        <v>154</v>
      </c>
      <c r="D3" s="1" t="s">
        <v>155</v>
      </c>
      <c r="E3" s="1" t="s">
        <v>36</v>
      </c>
      <c r="F3" s="1" t="s">
        <v>153</v>
      </c>
      <c r="G3" s="1" t="s">
        <v>142</v>
      </c>
      <c r="H3" s="1" t="s">
        <v>143</v>
      </c>
      <c r="I3" s="1" t="s">
        <v>156</v>
      </c>
      <c r="J3" s="1" t="s">
        <v>145</v>
      </c>
      <c r="K3" s="1" t="s">
        <v>156</v>
      </c>
      <c r="L3" s="1" t="s">
        <v>156</v>
      </c>
      <c r="M3" s="1" t="s">
        <v>146</v>
      </c>
      <c r="N3" s="1" t="s">
        <v>146</v>
      </c>
      <c r="O3" s="1" t="s">
        <v>147</v>
      </c>
      <c r="P3" s="1" t="s">
        <v>148</v>
      </c>
      <c r="Q3" s="1" t="s">
        <v>157</v>
      </c>
      <c r="R3" s="1" t="s">
        <v>150</v>
      </c>
      <c r="S3" s="1" t="s">
        <v>151</v>
      </c>
      <c r="T3" s="1" t="s">
        <v>152</v>
      </c>
    </row>
    <row r="4" s="1" customFormat="1" spans="1:20">
      <c r="A4" s="3">
        <v>16173806607</v>
      </c>
      <c r="B4" s="1" t="s">
        <v>153</v>
      </c>
      <c r="C4" s="1" t="s">
        <v>158</v>
      </c>
      <c r="D4" s="1" t="s">
        <v>159</v>
      </c>
      <c r="E4" s="1" t="s">
        <v>39</v>
      </c>
      <c r="F4" s="1" t="s">
        <v>141</v>
      </c>
      <c r="G4" s="1" t="s">
        <v>142</v>
      </c>
      <c r="H4" s="1" t="s">
        <v>143</v>
      </c>
      <c r="I4" s="1" t="s">
        <v>160</v>
      </c>
      <c r="J4" s="1" t="s">
        <v>145</v>
      </c>
      <c r="K4" s="1" t="s">
        <v>160</v>
      </c>
      <c r="L4" s="1" t="s">
        <v>160</v>
      </c>
      <c r="M4" s="1" t="s">
        <v>146</v>
      </c>
      <c r="N4" s="1" t="s">
        <v>146</v>
      </c>
      <c r="O4" s="1" t="s">
        <v>147</v>
      </c>
      <c r="P4" s="1" t="s">
        <v>148</v>
      </c>
      <c r="Q4" s="1" t="s">
        <v>161</v>
      </c>
      <c r="R4" s="1" t="s">
        <v>150</v>
      </c>
      <c r="S4" s="1" t="s">
        <v>151</v>
      </c>
      <c r="T4" s="1" t="s">
        <v>152</v>
      </c>
    </row>
    <row r="5" s="1" customFormat="1" spans="1:20">
      <c r="A5" s="3">
        <v>16190541290</v>
      </c>
      <c r="B5" s="1" t="s">
        <v>162</v>
      </c>
      <c r="C5" s="1" t="s">
        <v>163</v>
      </c>
      <c r="D5" s="1" t="s">
        <v>164</v>
      </c>
      <c r="E5" s="1" t="s">
        <v>45</v>
      </c>
      <c r="F5" s="1" t="s">
        <v>141</v>
      </c>
      <c r="G5" s="1" t="s">
        <v>142</v>
      </c>
      <c r="H5" s="1" t="s">
        <v>143</v>
      </c>
      <c r="I5" s="1" t="s">
        <v>165</v>
      </c>
      <c r="J5" s="1" t="s">
        <v>145</v>
      </c>
      <c r="K5" s="1" t="s">
        <v>165</v>
      </c>
      <c r="L5" s="1" t="s">
        <v>165</v>
      </c>
      <c r="M5" s="1" t="s">
        <v>146</v>
      </c>
      <c r="N5" s="1" t="s">
        <v>146</v>
      </c>
      <c r="O5" s="1" t="s">
        <v>147</v>
      </c>
      <c r="P5" s="1" t="s">
        <v>148</v>
      </c>
      <c r="Q5" s="1" t="s">
        <v>166</v>
      </c>
      <c r="R5" s="1" t="s">
        <v>150</v>
      </c>
      <c r="S5" s="1" t="s">
        <v>151</v>
      </c>
      <c r="T5" s="1" t="s">
        <v>152</v>
      </c>
    </row>
    <row r="6" s="1" customFormat="1" spans="1:20">
      <c r="A6" s="3">
        <v>16192311059</v>
      </c>
      <c r="B6" s="1" t="s">
        <v>162</v>
      </c>
      <c r="C6" s="1" t="s">
        <v>167</v>
      </c>
      <c r="D6" s="1" t="s">
        <v>168</v>
      </c>
      <c r="E6" s="1" t="s">
        <v>48</v>
      </c>
      <c r="F6" s="1" t="s">
        <v>162</v>
      </c>
      <c r="G6" s="1" t="s">
        <v>142</v>
      </c>
      <c r="H6" s="1" t="s">
        <v>143</v>
      </c>
      <c r="I6" s="1" t="s">
        <v>169</v>
      </c>
      <c r="J6" s="1" t="s">
        <v>145</v>
      </c>
      <c r="K6" s="1" t="s">
        <v>169</v>
      </c>
      <c r="L6" s="1" t="s">
        <v>169</v>
      </c>
      <c r="M6" s="1" t="s">
        <v>146</v>
      </c>
      <c r="N6" s="1" t="s">
        <v>146</v>
      </c>
      <c r="O6" s="1" t="s">
        <v>147</v>
      </c>
      <c r="P6" s="1" t="s">
        <v>148</v>
      </c>
      <c r="Q6" s="1" t="s">
        <v>170</v>
      </c>
      <c r="R6" s="1" t="s">
        <v>150</v>
      </c>
      <c r="S6" s="1" t="s">
        <v>151</v>
      </c>
      <c r="T6" s="1" t="s">
        <v>152</v>
      </c>
    </row>
    <row r="7" s="1" customFormat="1" spans="1:20">
      <c r="A7" s="3">
        <v>16194936416</v>
      </c>
      <c r="B7" s="1" t="s">
        <v>171</v>
      </c>
      <c r="C7" s="1" t="s">
        <v>172</v>
      </c>
      <c r="D7" s="1" t="s">
        <v>173</v>
      </c>
      <c r="E7" s="1" t="s">
        <v>50</v>
      </c>
      <c r="F7" s="1" t="s">
        <v>171</v>
      </c>
      <c r="G7" s="1" t="s">
        <v>142</v>
      </c>
      <c r="H7" s="1" t="s">
        <v>143</v>
      </c>
      <c r="I7" s="1" t="s">
        <v>174</v>
      </c>
      <c r="J7" s="1" t="s">
        <v>145</v>
      </c>
      <c r="K7" s="1" t="s">
        <v>174</v>
      </c>
      <c r="L7" s="1" t="s">
        <v>174</v>
      </c>
      <c r="M7" s="1" t="s">
        <v>146</v>
      </c>
      <c r="N7" s="1" t="s">
        <v>146</v>
      </c>
      <c r="O7" s="1" t="s">
        <v>147</v>
      </c>
      <c r="P7" s="1" t="s">
        <v>148</v>
      </c>
      <c r="Q7" s="1" t="s">
        <v>175</v>
      </c>
      <c r="R7" s="1" t="s">
        <v>150</v>
      </c>
      <c r="S7" s="1" t="s">
        <v>151</v>
      </c>
      <c r="T7" s="1" t="s">
        <v>152</v>
      </c>
    </row>
    <row r="8" s="1" customFormat="1" spans="1:20">
      <c r="A8" s="3">
        <v>16200018227</v>
      </c>
      <c r="B8" s="1" t="s">
        <v>171</v>
      </c>
      <c r="C8" s="1" t="s">
        <v>176</v>
      </c>
      <c r="D8" s="1" t="s">
        <v>177</v>
      </c>
      <c r="E8" s="1" t="s">
        <v>54</v>
      </c>
      <c r="F8" s="1" t="s">
        <v>141</v>
      </c>
      <c r="G8" s="1" t="s">
        <v>142</v>
      </c>
      <c r="H8" s="1" t="s">
        <v>143</v>
      </c>
      <c r="I8" s="1" t="s">
        <v>178</v>
      </c>
      <c r="J8" s="1" t="s">
        <v>145</v>
      </c>
      <c r="K8" s="1" t="s">
        <v>178</v>
      </c>
      <c r="L8" s="1" t="s">
        <v>178</v>
      </c>
      <c r="M8" s="1" t="s">
        <v>146</v>
      </c>
      <c r="N8" s="1" t="s">
        <v>146</v>
      </c>
      <c r="O8" s="1" t="s">
        <v>147</v>
      </c>
      <c r="P8" s="1" t="s">
        <v>148</v>
      </c>
      <c r="Q8" s="1" t="s">
        <v>179</v>
      </c>
      <c r="R8" s="1" t="s">
        <v>150</v>
      </c>
      <c r="S8" s="1" t="s">
        <v>151</v>
      </c>
      <c r="T8" s="1" t="s">
        <v>152</v>
      </c>
    </row>
    <row r="9" s="1" customFormat="1" spans="1:20">
      <c r="A9" s="3">
        <v>16204679893</v>
      </c>
      <c r="B9" s="1" t="s">
        <v>180</v>
      </c>
      <c r="C9" s="1" t="s">
        <v>181</v>
      </c>
      <c r="D9" s="1" t="s">
        <v>182</v>
      </c>
      <c r="E9" s="1" t="s">
        <v>58</v>
      </c>
      <c r="F9" s="1" t="s">
        <v>141</v>
      </c>
      <c r="G9" s="1" t="s">
        <v>142</v>
      </c>
      <c r="H9" s="1" t="s">
        <v>143</v>
      </c>
      <c r="I9" s="1" t="s">
        <v>183</v>
      </c>
      <c r="J9" s="1" t="s">
        <v>145</v>
      </c>
      <c r="K9" s="1" t="s">
        <v>183</v>
      </c>
      <c r="L9" s="1" t="s">
        <v>183</v>
      </c>
      <c r="M9" s="1" t="s">
        <v>146</v>
      </c>
      <c r="N9" s="1" t="s">
        <v>146</v>
      </c>
      <c r="O9" s="1" t="s">
        <v>147</v>
      </c>
      <c r="P9" s="1" t="s">
        <v>148</v>
      </c>
      <c r="Q9" s="1" t="s">
        <v>184</v>
      </c>
      <c r="R9" s="1" t="s">
        <v>150</v>
      </c>
      <c r="S9" s="1" t="s">
        <v>151</v>
      </c>
      <c r="T9" s="1" t="s">
        <v>152</v>
      </c>
    </row>
    <row r="10" s="1" customFormat="1" spans="1:20">
      <c r="A10" s="3">
        <v>16215115252</v>
      </c>
      <c r="B10" s="1" t="s">
        <v>141</v>
      </c>
      <c r="C10" s="1" t="s">
        <v>185</v>
      </c>
      <c r="D10" s="1" t="s">
        <v>186</v>
      </c>
      <c r="E10" s="1" t="s">
        <v>62</v>
      </c>
      <c r="F10" s="1" t="s">
        <v>141</v>
      </c>
      <c r="G10" s="1" t="s">
        <v>142</v>
      </c>
      <c r="H10" s="1" t="s">
        <v>143</v>
      </c>
      <c r="I10" s="1" t="s">
        <v>187</v>
      </c>
      <c r="J10" s="1" t="s">
        <v>145</v>
      </c>
      <c r="K10" s="1" t="s">
        <v>187</v>
      </c>
      <c r="L10" s="1" t="s">
        <v>187</v>
      </c>
      <c r="M10" s="1" t="s">
        <v>146</v>
      </c>
      <c r="N10" s="1" t="s">
        <v>146</v>
      </c>
      <c r="O10" s="1" t="s">
        <v>147</v>
      </c>
      <c r="P10" s="1" t="s">
        <v>148</v>
      </c>
      <c r="Q10" s="1" t="s">
        <v>188</v>
      </c>
      <c r="R10" s="1" t="s">
        <v>150</v>
      </c>
      <c r="S10" s="1" t="s">
        <v>151</v>
      </c>
      <c r="T10" s="1" t="s">
        <v>152</v>
      </c>
    </row>
    <row r="11" s="1" customFormat="1" spans="1:20">
      <c r="A11" s="3">
        <v>16219466780</v>
      </c>
      <c r="B11" s="1" t="s">
        <v>141</v>
      </c>
      <c r="C11" s="1" t="s">
        <v>189</v>
      </c>
      <c r="D11" s="1" t="s">
        <v>190</v>
      </c>
      <c r="E11" s="1" t="s">
        <v>68</v>
      </c>
      <c r="F11" s="1" t="s">
        <v>141</v>
      </c>
      <c r="G11" s="1" t="s">
        <v>142</v>
      </c>
      <c r="H11" s="1" t="s">
        <v>143</v>
      </c>
      <c r="I11" s="1" t="s">
        <v>191</v>
      </c>
      <c r="J11" s="1" t="s">
        <v>145</v>
      </c>
      <c r="K11" s="1" t="s">
        <v>191</v>
      </c>
      <c r="L11" s="1" t="s">
        <v>191</v>
      </c>
      <c r="M11" s="1" t="s">
        <v>146</v>
      </c>
      <c r="N11" s="1" t="s">
        <v>146</v>
      </c>
      <c r="O11" s="1" t="s">
        <v>147</v>
      </c>
      <c r="P11" s="1" t="s">
        <v>148</v>
      </c>
      <c r="Q11" s="1" t="s">
        <v>192</v>
      </c>
      <c r="R11" s="1" t="s">
        <v>150</v>
      </c>
      <c r="S11" s="1" t="s">
        <v>151</v>
      </c>
      <c r="T11" s="1" t="s">
        <v>152</v>
      </c>
    </row>
    <row r="12" s="1" customFormat="1" spans="1:20">
      <c r="A12" s="3">
        <v>16219957568</v>
      </c>
      <c r="B12" s="1" t="s">
        <v>141</v>
      </c>
      <c r="C12" s="1" t="s">
        <v>193</v>
      </c>
      <c r="D12" s="1" t="s">
        <v>194</v>
      </c>
      <c r="E12" s="1" t="s">
        <v>70</v>
      </c>
      <c r="F12" s="1" t="s">
        <v>141</v>
      </c>
      <c r="G12" s="1" t="s">
        <v>142</v>
      </c>
      <c r="H12" s="1" t="s">
        <v>143</v>
      </c>
      <c r="I12" s="1" t="s">
        <v>195</v>
      </c>
      <c r="J12" s="1" t="s">
        <v>145</v>
      </c>
      <c r="K12" s="1" t="s">
        <v>195</v>
      </c>
      <c r="L12" s="1" t="s">
        <v>195</v>
      </c>
      <c r="M12" s="1" t="s">
        <v>146</v>
      </c>
      <c r="N12" s="1" t="s">
        <v>146</v>
      </c>
      <c r="O12" s="1" t="s">
        <v>147</v>
      </c>
      <c r="P12" s="1" t="s">
        <v>148</v>
      </c>
      <c r="Q12" s="1" t="s">
        <v>196</v>
      </c>
      <c r="R12" s="1" t="s">
        <v>150</v>
      </c>
      <c r="S12" s="1" t="s">
        <v>151</v>
      </c>
      <c r="T12" s="1" t="s">
        <v>152</v>
      </c>
    </row>
    <row r="13" s="1" customFormat="1" spans="1:20">
      <c r="A13" s="3">
        <v>16220320908</v>
      </c>
      <c r="B13" s="1" t="s">
        <v>141</v>
      </c>
      <c r="C13" s="1" t="s">
        <v>197</v>
      </c>
      <c r="D13" s="1" t="s">
        <v>198</v>
      </c>
      <c r="E13" s="1" t="s">
        <v>73</v>
      </c>
      <c r="F13" s="1" t="s">
        <v>141</v>
      </c>
      <c r="G13" s="1" t="s">
        <v>142</v>
      </c>
      <c r="H13" s="1" t="s">
        <v>143</v>
      </c>
      <c r="I13" s="1" t="s">
        <v>199</v>
      </c>
      <c r="J13" s="1" t="s">
        <v>145</v>
      </c>
      <c r="K13" s="1" t="s">
        <v>199</v>
      </c>
      <c r="L13" s="1" t="s">
        <v>199</v>
      </c>
      <c r="M13" s="1" t="s">
        <v>146</v>
      </c>
      <c r="N13" s="1" t="s">
        <v>146</v>
      </c>
      <c r="O13" s="1" t="s">
        <v>147</v>
      </c>
      <c r="P13" s="1" t="s">
        <v>148</v>
      </c>
      <c r="Q13" s="1" t="s">
        <v>200</v>
      </c>
      <c r="R13" s="1" t="s">
        <v>150</v>
      </c>
      <c r="S13" s="1" t="s">
        <v>151</v>
      </c>
      <c r="T13" s="1" t="s">
        <v>152</v>
      </c>
    </row>
    <row r="14" s="1" customFormat="1" spans="1:20">
      <c r="A14" s="3">
        <v>16220458507</v>
      </c>
      <c r="B14" s="1" t="s">
        <v>141</v>
      </c>
      <c r="C14" s="1" t="s">
        <v>201</v>
      </c>
      <c r="D14" s="1" t="s">
        <v>202</v>
      </c>
      <c r="E14" s="1" t="s">
        <v>76</v>
      </c>
      <c r="F14" s="1" t="s">
        <v>141</v>
      </c>
      <c r="G14" s="1" t="s">
        <v>142</v>
      </c>
      <c r="H14" s="1" t="s">
        <v>143</v>
      </c>
      <c r="I14" s="1" t="s">
        <v>203</v>
      </c>
      <c r="J14" s="1" t="s">
        <v>145</v>
      </c>
      <c r="K14" s="1" t="s">
        <v>203</v>
      </c>
      <c r="L14" s="1" t="s">
        <v>203</v>
      </c>
      <c r="M14" s="1" t="s">
        <v>146</v>
      </c>
      <c r="N14" s="1" t="s">
        <v>146</v>
      </c>
      <c r="O14" s="1" t="s">
        <v>147</v>
      </c>
      <c r="P14" s="1" t="s">
        <v>148</v>
      </c>
      <c r="Q14" s="1" t="s">
        <v>204</v>
      </c>
      <c r="R14" s="1" t="s">
        <v>150</v>
      </c>
      <c r="S14" s="1" t="s">
        <v>151</v>
      </c>
      <c r="T14" s="1" t="s">
        <v>152</v>
      </c>
    </row>
    <row r="15" s="1" customFormat="1" spans="1:20">
      <c r="A15" s="3">
        <v>16220537461</v>
      </c>
      <c r="B15" s="1" t="s">
        <v>141</v>
      </c>
      <c r="C15" s="1" t="s">
        <v>205</v>
      </c>
      <c r="D15" s="1" t="s">
        <v>206</v>
      </c>
      <c r="E15" s="1" t="s">
        <v>79</v>
      </c>
      <c r="F15" s="1" t="s">
        <v>141</v>
      </c>
      <c r="G15" s="1" t="s">
        <v>142</v>
      </c>
      <c r="H15" s="1" t="s">
        <v>143</v>
      </c>
      <c r="I15" s="1" t="s">
        <v>207</v>
      </c>
      <c r="J15" s="1" t="s">
        <v>145</v>
      </c>
      <c r="K15" s="1" t="s">
        <v>207</v>
      </c>
      <c r="L15" s="1" t="s">
        <v>207</v>
      </c>
      <c r="M15" s="1" t="s">
        <v>146</v>
      </c>
      <c r="N15" s="1" t="s">
        <v>146</v>
      </c>
      <c r="O15" s="1" t="s">
        <v>147</v>
      </c>
      <c r="P15" s="1" t="s">
        <v>148</v>
      </c>
      <c r="Q15" s="1" t="s">
        <v>208</v>
      </c>
      <c r="R15" s="1" t="s">
        <v>150</v>
      </c>
      <c r="S15" s="1" t="s">
        <v>151</v>
      </c>
      <c r="T15" s="1" t="s">
        <v>152</v>
      </c>
    </row>
    <row r="16" s="1" customFormat="1" spans="1:20">
      <c r="A16" s="3">
        <v>16221318302</v>
      </c>
      <c r="B16" s="1" t="s">
        <v>141</v>
      </c>
      <c r="C16" s="1" t="s">
        <v>209</v>
      </c>
      <c r="D16" s="1" t="s">
        <v>210</v>
      </c>
      <c r="E16" s="1" t="s">
        <v>81</v>
      </c>
      <c r="F16" s="1" t="s">
        <v>141</v>
      </c>
      <c r="G16" s="1" t="s">
        <v>142</v>
      </c>
      <c r="H16" s="1" t="s">
        <v>143</v>
      </c>
      <c r="I16" s="1" t="s">
        <v>211</v>
      </c>
      <c r="J16" s="1" t="s">
        <v>145</v>
      </c>
      <c r="K16" s="1" t="s">
        <v>211</v>
      </c>
      <c r="L16" s="1" t="s">
        <v>211</v>
      </c>
      <c r="M16" s="1" t="s">
        <v>146</v>
      </c>
      <c r="N16" s="1" t="s">
        <v>146</v>
      </c>
      <c r="O16" s="1" t="s">
        <v>147</v>
      </c>
      <c r="P16" s="1" t="s">
        <v>148</v>
      </c>
      <c r="Q16" s="1" t="s">
        <v>212</v>
      </c>
      <c r="R16" s="1" t="s">
        <v>150</v>
      </c>
      <c r="S16" s="1" t="s">
        <v>151</v>
      </c>
      <c r="T16" s="1" t="s">
        <v>152</v>
      </c>
    </row>
    <row r="17" s="1" customFormat="1" spans="1:20">
      <c r="A17" s="3">
        <v>16221476508</v>
      </c>
      <c r="B17" s="1" t="s">
        <v>141</v>
      </c>
      <c r="C17" s="1" t="s">
        <v>213</v>
      </c>
      <c r="D17" s="1" t="s">
        <v>214</v>
      </c>
      <c r="E17" s="1" t="s">
        <v>84</v>
      </c>
      <c r="F17" s="1" t="s">
        <v>141</v>
      </c>
      <c r="G17" s="1" t="s">
        <v>142</v>
      </c>
      <c r="H17" s="1" t="s">
        <v>143</v>
      </c>
      <c r="I17" s="1" t="s">
        <v>215</v>
      </c>
      <c r="J17" s="1" t="s">
        <v>145</v>
      </c>
      <c r="K17" s="1" t="s">
        <v>215</v>
      </c>
      <c r="L17" s="1" t="s">
        <v>215</v>
      </c>
      <c r="M17" s="1" t="s">
        <v>146</v>
      </c>
      <c r="N17" s="1" t="s">
        <v>146</v>
      </c>
      <c r="O17" s="1" t="s">
        <v>147</v>
      </c>
      <c r="P17" s="1" t="s">
        <v>148</v>
      </c>
      <c r="Q17" s="1" t="s">
        <v>216</v>
      </c>
      <c r="R17" s="1" t="s">
        <v>150</v>
      </c>
      <c r="S17" s="1" t="s">
        <v>151</v>
      </c>
      <c r="T17" s="1" t="s">
        <v>152</v>
      </c>
    </row>
    <row r="18" s="1" customFormat="1" spans="1:20">
      <c r="A18" s="3">
        <v>16221790408</v>
      </c>
      <c r="B18" s="1" t="s">
        <v>141</v>
      </c>
      <c r="C18" s="1" t="s">
        <v>217</v>
      </c>
      <c r="D18" s="1" t="s">
        <v>218</v>
      </c>
      <c r="E18" s="1" t="s">
        <v>87</v>
      </c>
      <c r="F18" s="1" t="s">
        <v>141</v>
      </c>
      <c r="G18" s="1" t="s">
        <v>142</v>
      </c>
      <c r="H18" s="1" t="s">
        <v>143</v>
      </c>
      <c r="I18" s="1" t="s">
        <v>219</v>
      </c>
      <c r="J18" s="1" t="s">
        <v>145</v>
      </c>
      <c r="K18" s="1" t="s">
        <v>219</v>
      </c>
      <c r="L18" s="1" t="s">
        <v>219</v>
      </c>
      <c r="M18" s="1" t="s">
        <v>146</v>
      </c>
      <c r="N18" s="1" t="s">
        <v>146</v>
      </c>
      <c r="O18" s="1" t="s">
        <v>147</v>
      </c>
      <c r="P18" s="1" t="s">
        <v>148</v>
      </c>
      <c r="Q18" s="1" t="s">
        <v>220</v>
      </c>
      <c r="R18" s="1" t="s">
        <v>150</v>
      </c>
      <c r="S18" s="1" t="s">
        <v>151</v>
      </c>
      <c r="T18" s="1" t="s">
        <v>152</v>
      </c>
    </row>
    <row r="19" s="1" customFormat="1" spans="1:20">
      <c r="A19" s="3">
        <v>16221815937</v>
      </c>
      <c r="B19" s="1" t="s">
        <v>141</v>
      </c>
      <c r="C19" s="1" t="s">
        <v>221</v>
      </c>
      <c r="D19" s="1" t="s">
        <v>222</v>
      </c>
      <c r="E19" s="1" t="s">
        <v>89</v>
      </c>
      <c r="F19" s="1" t="s">
        <v>141</v>
      </c>
      <c r="G19" s="1" t="s">
        <v>142</v>
      </c>
      <c r="H19" s="1" t="s">
        <v>143</v>
      </c>
      <c r="I19" s="1" t="s">
        <v>223</v>
      </c>
      <c r="J19" s="1" t="s">
        <v>145</v>
      </c>
      <c r="K19" s="1" t="s">
        <v>223</v>
      </c>
      <c r="L19" s="1" t="s">
        <v>223</v>
      </c>
      <c r="M19" s="1" t="s">
        <v>146</v>
      </c>
      <c r="N19" s="1" t="s">
        <v>146</v>
      </c>
      <c r="O19" s="1" t="s">
        <v>147</v>
      </c>
      <c r="P19" s="1" t="s">
        <v>148</v>
      </c>
      <c r="Q19" s="1" t="s">
        <v>224</v>
      </c>
      <c r="R19" s="1" t="s">
        <v>150</v>
      </c>
      <c r="S19" s="1" t="s">
        <v>151</v>
      </c>
      <c r="T19" s="1" t="s">
        <v>152</v>
      </c>
    </row>
    <row r="20" s="1" customFormat="1" spans="1:20">
      <c r="A20" s="3">
        <v>16221886240</v>
      </c>
      <c r="B20" s="1" t="s">
        <v>141</v>
      </c>
      <c r="C20" s="1" t="s">
        <v>225</v>
      </c>
      <c r="D20" s="1" t="s">
        <v>226</v>
      </c>
      <c r="E20" s="1" t="s">
        <v>91</v>
      </c>
      <c r="F20" s="1" t="s">
        <v>141</v>
      </c>
      <c r="G20" s="1" t="s">
        <v>142</v>
      </c>
      <c r="H20" s="1" t="s">
        <v>143</v>
      </c>
      <c r="I20" s="1" t="s">
        <v>227</v>
      </c>
      <c r="J20" s="1" t="s">
        <v>145</v>
      </c>
      <c r="K20" s="1" t="s">
        <v>227</v>
      </c>
      <c r="L20" s="1" t="s">
        <v>227</v>
      </c>
      <c r="M20" s="1" t="s">
        <v>146</v>
      </c>
      <c r="N20" s="1" t="s">
        <v>146</v>
      </c>
      <c r="O20" s="1" t="s">
        <v>147</v>
      </c>
      <c r="P20" s="1" t="s">
        <v>148</v>
      </c>
      <c r="Q20" s="1" t="s">
        <v>228</v>
      </c>
      <c r="R20" s="1" t="s">
        <v>150</v>
      </c>
      <c r="S20" s="1" t="s">
        <v>151</v>
      </c>
      <c r="T20" s="1" t="s">
        <v>152</v>
      </c>
    </row>
    <row r="21" s="1" customFormat="1" spans="1:20">
      <c r="A21" s="3">
        <v>16221908743</v>
      </c>
      <c r="B21" s="1" t="s">
        <v>141</v>
      </c>
      <c r="C21" s="1" t="s">
        <v>229</v>
      </c>
      <c r="D21" s="1" t="s">
        <v>230</v>
      </c>
      <c r="E21" s="1" t="s">
        <v>94</v>
      </c>
      <c r="F21" s="1" t="s">
        <v>141</v>
      </c>
      <c r="G21" s="1" t="s">
        <v>142</v>
      </c>
      <c r="H21" s="1" t="s">
        <v>143</v>
      </c>
      <c r="I21" s="1" t="s">
        <v>211</v>
      </c>
      <c r="J21" s="1" t="s">
        <v>145</v>
      </c>
      <c r="K21" s="1" t="s">
        <v>211</v>
      </c>
      <c r="L21" s="1" t="s">
        <v>211</v>
      </c>
      <c r="M21" s="1" t="s">
        <v>146</v>
      </c>
      <c r="N21" s="1" t="s">
        <v>146</v>
      </c>
      <c r="O21" s="1" t="s">
        <v>147</v>
      </c>
      <c r="P21" s="1" t="s">
        <v>148</v>
      </c>
      <c r="Q21" s="1" t="s">
        <v>231</v>
      </c>
      <c r="R21" s="1" t="s">
        <v>150</v>
      </c>
      <c r="S21" s="1" t="s">
        <v>151</v>
      </c>
      <c r="T21" s="1" t="s">
        <v>152</v>
      </c>
    </row>
    <row r="22" s="1" customFormat="1" spans="1:20">
      <c r="A22" s="3">
        <v>16221957287</v>
      </c>
      <c r="B22" s="1" t="s">
        <v>141</v>
      </c>
      <c r="C22" s="1" t="s">
        <v>232</v>
      </c>
      <c r="D22" s="1" t="s">
        <v>233</v>
      </c>
      <c r="E22" s="1" t="s">
        <v>97</v>
      </c>
      <c r="F22" s="1" t="s">
        <v>141</v>
      </c>
      <c r="G22" s="1" t="s">
        <v>142</v>
      </c>
      <c r="H22" s="1" t="s">
        <v>143</v>
      </c>
      <c r="I22" s="1" t="s">
        <v>234</v>
      </c>
      <c r="J22" s="1" t="s">
        <v>145</v>
      </c>
      <c r="K22" s="1" t="s">
        <v>234</v>
      </c>
      <c r="L22" s="1" t="s">
        <v>234</v>
      </c>
      <c r="M22" s="1" t="s">
        <v>146</v>
      </c>
      <c r="N22" s="1" t="s">
        <v>146</v>
      </c>
      <c r="O22" s="1" t="s">
        <v>147</v>
      </c>
      <c r="P22" s="1" t="s">
        <v>148</v>
      </c>
      <c r="Q22" s="1" t="s">
        <v>235</v>
      </c>
      <c r="R22" s="1" t="s">
        <v>150</v>
      </c>
      <c r="S22" s="1" t="s">
        <v>151</v>
      </c>
      <c r="T22" s="1" t="s">
        <v>152</v>
      </c>
    </row>
    <row r="23" s="1" customFormat="1" spans="1:20">
      <c r="A23" s="3">
        <v>16222360349</v>
      </c>
      <c r="B23" s="1" t="s">
        <v>141</v>
      </c>
      <c r="C23" s="1" t="s">
        <v>236</v>
      </c>
      <c r="D23" s="1" t="s">
        <v>237</v>
      </c>
      <c r="E23" s="1" t="s">
        <v>100</v>
      </c>
      <c r="F23" s="1" t="s">
        <v>141</v>
      </c>
      <c r="G23" s="1" t="s">
        <v>142</v>
      </c>
      <c r="H23" s="1" t="s">
        <v>143</v>
      </c>
      <c r="I23" s="1" t="s">
        <v>238</v>
      </c>
      <c r="J23" s="1" t="s">
        <v>145</v>
      </c>
      <c r="K23" s="1" t="s">
        <v>238</v>
      </c>
      <c r="L23" s="1" t="s">
        <v>238</v>
      </c>
      <c r="M23" s="1" t="s">
        <v>146</v>
      </c>
      <c r="N23" s="1" t="s">
        <v>146</v>
      </c>
      <c r="O23" s="1" t="s">
        <v>147</v>
      </c>
      <c r="P23" s="1" t="s">
        <v>148</v>
      </c>
      <c r="Q23" s="1" t="s">
        <v>239</v>
      </c>
      <c r="R23" s="1" t="s">
        <v>150</v>
      </c>
      <c r="S23" s="1" t="s">
        <v>151</v>
      </c>
      <c r="T23" s="1" t="s">
        <v>152</v>
      </c>
    </row>
    <row r="24" s="1" customFormat="1" spans="1:20">
      <c r="A24" s="3">
        <v>16222358232</v>
      </c>
      <c r="B24" s="1" t="s">
        <v>141</v>
      </c>
      <c r="C24" s="1" t="s">
        <v>240</v>
      </c>
      <c r="D24" s="1" t="s">
        <v>241</v>
      </c>
      <c r="E24" s="1" t="s">
        <v>103</v>
      </c>
      <c r="F24" s="1" t="s">
        <v>141</v>
      </c>
      <c r="G24" s="1" t="s">
        <v>142</v>
      </c>
      <c r="H24" s="1" t="s">
        <v>143</v>
      </c>
      <c r="I24" s="1" t="s">
        <v>242</v>
      </c>
      <c r="J24" s="1" t="s">
        <v>145</v>
      </c>
      <c r="K24" s="1" t="s">
        <v>242</v>
      </c>
      <c r="L24" s="1" t="s">
        <v>242</v>
      </c>
      <c r="M24" s="1" t="s">
        <v>146</v>
      </c>
      <c r="N24" s="1" t="s">
        <v>146</v>
      </c>
      <c r="O24" s="1" t="s">
        <v>147</v>
      </c>
      <c r="P24" s="1" t="s">
        <v>148</v>
      </c>
      <c r="Q24" s="1" t="s">
        <v>243</v>
      </c>
      <c r="R24" s="1" t="s">
        <v>150</v>
      </c>
      <c r="S24" s="1" t="s">
        <v>151</v>
      </c>
      <c r="T24" s="1" t="s">
        <v>152</v>
      </c>
    </row>
    <row r="25" s="1" customFormat="1" spans="1:20">
      <c r="A25" s="3">
        <v>16222372766</v>
      </c>
      <c r="B25" s="1" t="s">
        <v>141</v>
      </c>
      <c r="C25" s="1" t="s">
        <v>244</v>
      </c>
      <c r="D25" s="1" t="s">
        <v>245</v>
      </c>
      <c r="E25" s="1" t="s">
        <v>106</v>
      </c>
      <c r="F25" s="1" t="s">
        <v>141</v>
      </c>
      <c r="G25" s="1" t="s">
        <v>142</v>
      </c>
      <c r="H25" s="1" t="s">
        <v>143</v>
      </c>
      <c r="I25" s="1" t="s">
        <v>246</v>
      </c>
      <c r="J25" s="1" t="s">
        <v>145</v>
      </c>
      <c r="K25" s="1" t="s">
        <v>246</v>
      </c>
      <c r="L25" s="1" t="s">
        <v>246</v>
      </c>
      <c r="M25" s="1" t="s">
        <v>146</v>
      </c>
      <c r="N25" s="1" t="s">
        <v>146</v>
      </c>
      <c r="O25" s="1" t="s">
        <v>147</v>
      </c>
      <c r="P25" s="1" t="s">
        <v>148</v>
      </c>
      <c r="Q25" s="1" t="s">
        <v>247</v>
      </c>
      <c r="R25" s="1" t="s">
        <v>150</v>
      </c>
      <c r="S25" s="1" t="s">
        <v>151</v>
      </c>
      <c r="T25" s="1" t="s">
        <v>152</v>
      </c>
    </row>
    <row r="26" s="1" customFormat="1" spans="1:20">
      <c r="A26" s="3">
        <v>16222721083</v>
      </c>
      <c r="B26" s="1" t="s">
        <v>141</v>
      </c>
      <c r="C26" s="1" t="s">
        <v>248</v>
      </c>
      <c r="D26" s="1" t="s">
        <v>249</v>
      </c>
      <c r="E26" s="1" t="s">
        <v>110</v>
      </c>
      <c r="F26" s="1" t="s">
        <v>141</v>
      </c>
      <c r="G26" s="1" t="s">
        <v>142</v>
      </c>
      <c r="H26" s="1" t="s">
        <v>143</v>
      </c>
      <c r="I26" s="1" t="s">
        <v>250</v>
      </c>
      <c r="J26" s="1" t="s">
        <v>145</v>
      </c>
      <c r="K26" s="1" t="s">
        <v>250</v>
      </c>
      <c r="L26" s="1" t="s">
        <v>250</v>
      </c>
      <c r="M26" s="1" t="s">
        <v>146</v>
      </c>
      <c r="N26" s="1" t="s">
        <v>146</v>
      </c>
      <c r="O26" s="1" t="s">
        <v>147</v>
      </c>
      <c r="P26" s="1" t="s">
        <v>148</v>
      </c>
      <c r="Q26" s="1" t="s">
        <v>251</v>
      </c>
      <c r="R26" s="1" t="s">
        <v>150</v>
      </c>
      <c r="S26" s="1" t="s">
        <v>151</v>
      </c>
      <c r="T26" s="1" t="s">
        <v>152</v>
      </c>
    </row>
    <row r="27" s="1" customFormat="1" spans="1:20">
      <c r="A27" s="3">
        <v>16222916164</v>
      </c>
      <c r="B27" s="1" t="s">
        <v>141</v>
      </c>
      <c r="C27" s="1" t="s">
        <v>252</v>
      </c>
      <c r="D27" s="1" t="s">
        <v>253</v>
      </c>
      <c r="E27" s="1" t="s">
        <v>113</v>
      </c>
      <c r="F27" s="1" t="s">
        <v>141</v>
      </c>
      <c r="G27" s="1" t="s">
        <v>142</v>
      </c>
      <c r="H27" s="1" t="s">
        <v>143</v>
      </c>
      <c r="I27" s="1" t="s">
        <v>254</v>
      </c>
      <c r="J27" s="1" t="s">
        <v>145</v>
      </c>
      <c r="K27" s="1" t="s">
        <v>254</v>
      </c>
      <c r="L27" s="1" t="s">
        <v>254</v>
      </c>
      <c r="M27" s="1" t="s">
        <v>146</v>
      </c>
      <c r="N27" s="1" t="s">
        <v>146</v>
      </c>
      <c r="O27" s="1" t="s">
        <v>147</v>
      </c>
      <c r="P27" s="1" t="s">
        <v>148</v>
      </c>
      <c r="Q27" s="1" t="s">
        <v>255</v>
      </c>
      <c r="R27" s="1" t="s">
        <v>150</v>
      </c>
      <c r="S27" s="1" t="s">
        <v>151</v>
      </c>
      <c r="T27" s="1" t="s">
        <v>152</v>
      </c>
    </row>
    <row r="28" s="1" customFormat="1" spans="1:20">
      <c r="A28" s="3">
        <v>16223225736</v>
      </c>
      <c r="B28" s="1" t="s">
        <v>141</v>
      </c>
      <c r="C28" s="1" t="s">
        <v>256</v>
      </c>
      <c r="D28" s="1" t="s">
        <v>257</v>
      </c>
      <c r="E28" s="1" t="s">
        <v>115</v>
      </c>
      <c r="F28" s="1" t="s">
        <v>141</v>
      </c>
      <c r="G28" s="1" t="s">
        <v>142</v>
      </c>
      <c r="H28" s="1" t="s">
        <v>143</v>
      </c>
      <c r="I28" s="1" t="s">
        <v>258</v>
      </c>
      <c r="J28" s="1" t="s">
        <v>145</v>
      </c>
      <c r="K28" s="1" t="s">
        <v>258</v>
      </c>
      <c r="L28" s="1" t="s">
        <v>258</v>
      </c>
      <c r="M28" s="1" t="s">
        <v>146</v>
      </c>
      <c r="N28" s="1" t="s">
        <v>146</v>
      </c>
      <c r="O28" s="1" t="s">
        <v>147</v>
      </c>
      <c r="P28" s="1" t="s">
        <v>148</v>
      </c>
      <c r="Q28" s="1" t="s">
        <v>259</v>
      </c>
      <c r="R28" s="1" t="s">
        <v>150</v>
      </c>
      <c r="S28" s="1" t="s">
        <v>151</v>
      </c>
      <c r="T28" s="1" t="s">
        <v>152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2021-09-10T07:53:07Z</dcterms:created>
  <dcterms:modified xsi:type="dcterms:W3CDTF">2021-09-10T08:02:07Z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B2F8589FAE8F46AC909650B874DDBED0</vt:lpwstr>
  </property>
  <property fmtid="{D5CDD505-2E9C-101B-9397-08002B2CF9AE}" pid="3" name="KSOProductBuildVer">
    <vt:lpwstr>2052-11.1.0.10938</vt:lpwstr>
  </property>
</Properties>
</file>