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对账!$1:$44</definedName>
  </definedNames>
  <calcPr calcId="144525"/>
</workbook>
</file>

<file path=xl/sharedStrings.xml><?xml version="1.0" encoding="utf-8"?>
<sst xmlns="http://schemas.openxmlformats.org/spreadsheetml/2006/main" count="1046" uniqueCount="367">
  <si>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</si>
  <si>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</si>
  <si>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</si>
  <si>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</si>
  <si>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</si>
  <si>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</si>
  <si>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</si>
  <si>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</si>
  <si>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</si>
  <si>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</si>
  <si>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</si>
  <si>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</si>
  <si>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</si>
  <si>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</si>
  <si>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</si>
  <si>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</si>
  <si>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</si>
  <si>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</si>
  <si>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</si>
  <si>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</si>
  <si>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</si>
  <si>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</si>
  <si>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</si>
  <si>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</si>
  <si>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</si>
  <si>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</si>
  <si>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</si>
  <si>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[奥尔良]新奥尔良诺普西酒店(NOPSI Hotel, New Orleans)(44683399)</t>
  </si>
  <si>
    <t>豪华2张大床房(至少连住2晚及以上)&lt;2人入住&gt;&lt;不退款&gt;</t>
  </si>
  <si>
    <t>USD</t>
  </si>
  <si>
    <t>Fine/Jason</t>
  </si>
  <si>
    <t>CA6352210913USD-W</t>
  </si>
  <si>
    <t>未提现</t>
  </si>
  <si>
    <t>携程开票</t>
  </si>
  <si>
    <t>[罗萨里托]皇冠广场酒店(Hotel Corona Plaza)(39584763)</t>
  </si>
  <si>
    <t>高级双人房&lt;2人入住&gt;&lt;不退款&gt;</t>
  </si>
  <si>
    <t>Hughey/Rosina</t>
  </si>
  <si>
    <t>[伯克利]玫瑰花园酒店(Rose Garden Inn)(46894750)</t>
  </si>
  <si>
    <t>双人床房(至少连住2晚及以上)&lt;2人入住&gt;&lt;不退款&gt;</t>
  </si>
  <si>
    <t>rhinehart/rachel</t>
  </si>
  <si>
    <t>[索伦托]嘉尔德尼亚苏伦多海岸舒适酒店(Comfort Hotel Gardenia Sorrento Coast)(17482100)</t>
  </si>
  <si>
    <t>经典双人床房&lt;不退款&gt;&lt;2人入住&gt;</t>
  </si>
  <si>
    <t>de Wilde/Kayleigh Floren</t>
  </si>
  <si>
    <t>[胡志明市]机场广场布鲁斯奇服务公寓(Bluesky Serviced Apartment Airport Plaza)(44706140)</t>
  </si>
  <si>
    <t>一卧室公寓&lt;不退款&gt;&lt;2人入住&gt;</t>
  </si>
  <si>
    <t>SUN/JIAYU,ZHANG/CHUAN,ZHANG/SHUANGCHENG,XU/JIANJIANG</t>
  </si>
  <si>
    <t>ZHANG/SHUANG CHENG,SUN/JIA YU</t>
  </si>
  <si>
    <t>Soria/Lorena</t>
  </si>
  <si>
    <t>取消</t>
  </si>
  <si>
    <t>[安赫莱斯]安吉利斯德福拉酒店(Devera Hotel Angeles City)(44788651)</t>
  </si>
  <si>
    <t>标准房(大床)&lt;不退款&gt;&lt;2人入住&gt;</t>
  </si>
  <si>
    <t>sales/jennifer Virginia</t>
  </si>
  <si>
    <t>[德波尔湾]四风汽车旅馆(Four Winds Motel)(39907286)</t>
  </si>
  <si>
    <t>标准间1张大床(至少连住2晚及以上)&lt;2人入住&gt;&lt;不退款&gt;</t>
  </si>
  <si>
    <t>Hylla/Dieter</t>
  </si>
  <si>
    <t>[纽约]箱之屋酒店(The Box House Hotel)(23885707)</t>
  </si>
  <si>
    <t>高级房(至少连住2晚及以上)&lt;2人入住&gt;&lt;不退款&gt;</t>
  </si>
  <si>
    <t>Colley/Nancy Lynn</t>
  </si>
  <si>
    <t>[普安那公园]贝斯特霍斯特旅馆(Best Host Inn)(39925042)</t>
  </si>
  <si>
    <t>大号床套房(至少连住2晚及以上)&lt;2人入住&gt;&lt;不退款&gt;</t>
  </si>
  <si>
    <t>Mendez/Ruben</t>
  </si>
  <si>
    <t>[仰光]维斯塔酒店(Hotel Vista)(44687928)</t>
  </si>
  <si>
    <t>高级房(双床)(至少连住2晚及以上)&lt;2人入住&gt;&lt;不退款&gt;</t>
  </si>
  <si>
    <t>TAI/JIAXU,WEI/CHENG</t>
  </si>
  <si>
    <t>[比洛克西]比洛克西星级旅馆(Star Inn Biloxi)(39496305)</t>
  </si>
  <si>
    <t>标准间1特大床&lt;不退款&gt;&lt;2人入住&gt;</t>
  </si>
  <si>
    <t>Holdefer/Michael todd</t>
  </si>
  <si>
    <t>[圣达菲]圣达菲酒店(The Lodge at Santa Fe)(40066560)</t>
  </si>
  <si>
    <t>传统客房2张双人床&lt;不退款&gt;&lt;2人入住&gt;</t>
  </si>
  <si>
    <t>McCown/Kelly L</t>
  </si>
  <si>
    <t>阶梯</t>
  </si>
  <si>
    <t>[檀香山]克罗克斯酒店(Hotel La Croix)(44806323)</t>
  </si>
  <si>
    <t>白银两张大床房(至少连住2晚及以上)&lt;2人入住&gt;&lt;不退款&gt;</t>
  </si>
  <si>
    <t>Dallam/Rebecca</t>
  </si>
  <si>
    <t>[弗拉格斯塔夫]山景汽车旅馆(Mountain View Inn)(39922306)</t>
  </si>
  <si>
    <t>Rader/Anita</t>
  </si>
  <si>
    <t>[圣地亚哥]圣迭戈万豪侯爵与滨海酒店(San Diego Marriott Marquis and Marina)(17481576)</t>
  </si>
  <si>
    <t>城景两张双人床房(至少连住2晚及以上)&lt;2人入住&gt;&lt;不退款&gt;</t>
  </si>
  <si>
    <t>Pogosov/David</t>
  </si>
  <si>
    <t>退单</t>
  </si>
  <si>
    <t>[多瓦尔]蒙特利尔机场喜来登酒店(Sheraton Montreal Airport Hotel)(8720828)</t>
  </si>
  <si>
    <t>特大床房(至少连住2晚及以上)&lt;2人入住&gt;&lt;不退款&gt;</t>
  </si>
  <si>
    <t>Mohan/Nandu</t>
  </si>
  <si>
    <t>[霍林赫姆]霍林赫姆康铂酒店及餐厅(Campanile Hotel &amp; Restaurant Gorinchem)(16981728)</t>
  </si>
  <si>
    <t>标准双人床房(至少连住2晚及以上)&lt;2人入住&gt;&lt;不退款&gt;</t>
  </si>
  <si>
    <t>Amelo/Marcello</t>
  </si>
  <si>
    <t>[阿米利亚岛]海滨阿梅利亚酒店 - 艾米利亚岛(Seaside Amelia Inn - Amelia Island)(40005111)</t>
  </si>
  <si>
    <t>大床房(至少连住2晚及以上)&lt;2人入住&gt;&lt;不退款&gt;&lt;早餐&gt;</t>
  </si>
  <si>
    <t>Fortner/Tammie L</t>
  </si>
  <si>
    <t>36086SC009239</t>
  </si>
  <si>
    <t>[瑙拉]瑙拉逸路汽车旅馆(Pleasant Way River Lodge)(39549692)</t>
  </si>
  <si>
    <t>标准房(至少连住2晚及以上)&lt;2人入住&gt;&lt;不退款&gt;</t>
  </si>
  <si>
    <t>Sharpe/Russell</t>
  </si>
  <si>
    <t>[普吉岛]普吉班德拉海滩度假酒店(SHA Plus+)(Bandara Phuket Beach Resort(SHA Plus+))(25668675)</t>
  </si>
  <si>
    <t>Murphy/Nicola Fleur</t>
  </si>
  <si>
    <t>[瓦龙]基里亚德格勒诺布尔瓦隆查尔特斯森塔拉普酒店(Kyriad Grenoble-Voiron Chartreuse-Centr'Alp)(46578315)</t>
  </si>
  <si>
    <t>2张单人床房&lt;2人入住&gt;&lt;不退款&gt;</t>
  </si>
  <si>
    <t>Takhsha/Maziar</t>
  </si>
  <si>
    <t>[拉克雷奇]东尼奥尔普托儿所瑞米尔经典酒店(Premiere Classe Niort Est La Creche)(39519857)</t>
  </si>
  <si>
    <t>三人间（一张双人床和一张单人床）&lt;2人入住&gt;&lt;不退款&gt;</t>
  </si>
  <si>
    <t>Pasco/Gildas</t>
  </si>
  <si>
    <t>[布尤切克梅奇]图雅皮平公寓酒店(Pin Apart Tuyap)(39563566)</t>
  </si>
  <si>
    <t>豪华工作室&lt;不退款&gt;&lt;2人入住&gt;</t>
  </si>
  <si>
    <t>almelihi/ghazy,almelihi/ghazy</t>
  </si>
  <si>
    <t>Mobil uygulamada onaylandi</t>
  </si>
  <si>
    <t>assi/ihab</t>
  </si>
  <si>
    <t>[迪拜]鲍甯顿朱美拉湖塔酒店(Bonnington Jumeirah Lakes Towers)(16080152)</t>
  </si>
  <si>
    <t>高级房&lt;1&gt;&lt;不退款&gt;&lt;2人入住&gt;</t>
  </si>
  <si>
    <t>Naimi/Mohamed</t>
  </si>
  <si>
    <t>[法兰克福]法兰克福莱昂纳多皇家酒店(Leonardo Royal Hotel Frankfurt)(16900379)</t>
  </si>
  <si>
    <t>舒适房&lt;1&gt;&lt;不退款&gt;&lt;2人入住&gt;</t>
  </si>
  <si>
    <t>Shabo/Johannes ,Jakob /Laura</t>
  </si>
  <si>
    <t>[圣安吉洛]圣安吉洛会议中心拉昆塔酒店(La Quinta Inn by Wyndham and Conference Center San Angelo)(40022851)</t>
  </si>
  <si>
    <t>客房1张特大床(至少连住2晚及以上)&lt;2人入住&gt;&lt;不退款&gt;&lt;早餐&gt;</t>
  </si>
  <si>
    <t>PRUETT/LORENA</t>
  </si>
  <si>
    <t>89342EC068359</t>
  </si>
  <si>
    <t>[塔拉哈西]塔拉哈西中心贝蒙特套房旅馆(Baymont by Wyndham Tallahassee Central)(18012574)</t>
  </si>
  <si>
    <t>2张双人床房(至少连住2晚及以上)&lt;2人入住&gt;&lt;不退款&gt;</t>
  </si>
  <si>
    <t>Strum/Ira</t>
  </si>
  <si>
    <t>[古来县]亲爱酒店(Hotel Sayang)(39555584)</t>
  </si>
  <si>
    <t>套房(至少连住2晚及以上)&lt;2人入住&gt;&lt;不退款&gt;</t>
  </si>
  <si>
    <t>MOHD AZMIN/MOHD KHUSAIRIE</t>
  </si>
  <si>
    <t>[鲁顿]林顿酒店(Linton Hotel)(39523052)</t>
  </si>
  <si>
    <t>标准双人间(至少连住2晚及以上)&lt;2人入住&gt;&lt;不退款&gt;&lt;早餐&gt;</t>
  </si>
  <si>
    <t>Gilbert /kerry</t>
  </si>
  <si>
    <t>EXP-1827636121</t>
  </si>
  <si>
    <t>[布劳利]布劳利旅馆(Brawley Inn)(39559235)</t>
  </si>
  <si>
    <t>行政套房(至少连住2晚及以上)&lt;2人入住&gt;&lt;不退款&gt;&lt;早餐&gt;</t>
  </si>
  <si>
    <t>Dixon/Shannon Y</t>
  </si>
  <si>
    <t>[伊顿敦]伊顿敦水晶汽车旅馆(Crystal Inn Eatontown)(39961260)</t>
  </si>
  <si>
    <t>标准间1特大床(至少连住2晚及以上)&lt;2人入住&gt;&lt;不退款&gt;&lt;早餐&gt;</t>
  </si>
  <si>
    <t>sellers/Daniel</t>
  </si>
  <si>
    <t>，</t>
  </si>
  <si>
    <t>9.13 可退100</t>
  </si>
  <si>
    <t>A210914163535481</t>
  </si>
  <si>
    <t>USD / THB 当前参考汇率: 32.762</t>
  </si>
  <si>
    <t>总计：7065.02 USD/
231464.19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</si>
  <si>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</si>
  <si>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</si>
  <si>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</si>
  <si>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</si>
  <si>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</si>
  <si>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</si>
  <si>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</si>
  <si>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</si>
  <si>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</si>
  <si>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</si>
  <si>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</si>
  <si>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</si>
  <si>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</si>
  <si>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</si>
  <si>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</si>
  <si>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</si>
  <si>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</si>
  <si>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2021-07-09</t>
  </si>
  <si>
    <t>2190629</t>
  </si>
  <si>
    <t>新奥尔良诺普希酒店</t>
  </si>
  <si>
    <t>Fine Jason</t>
  </si>
  <si>
    <t>2021-09-09</t>
  </si>
  <si>
    <t>2021-09-12</t>
  </si>
  <si>
    <t>退房日周结</t>
  </si>
  <si>
    <t>0.00</t>
  </si>
  <si>
    <t>0</t>
  </si>
  <si>
    <t>携程国际直连(CIT)</t>
  </si>
  <si>
    <t>2021-07-09 22:51:11</t>
  </si>
  <si>
    <t>否</t>
  </si>
  <si>
    <t>汇智国际旅游发展有限公司</t>
  </si>
  <si>
    <t>直连</t>
  </si>
  <si>
    <t>2021-07-21</t>
  </si>
  <si>
    <t>2203761</t>
  </si>
  <si>
    <t>皇冠广场酒店</t>
  </si>
  <si>
    <t>Hughey Rosina</t>
  </si>
  <si>
    <t>2021-09-03</t>
  </si>
  <si>
    <t>2021-09-06</t>
  </si>
  <si>
    <t>2021-07-21 02:29:24</t>
  </si>
  <si>
    <t>2021-07-26</t>
  </si>
  <si>
    <t>2208913</t>
  </si>
  <si>
    <t xml:space="preserve">玫瑰花园酒店 </t>
  </si>
  <si>
    <t>rhinehart rachel</t>
  </si>
  <si>
    <t>2021-09-04</t>
  </si>
  <si>
    <t>1428.72</t>
  </si>
  <si>
    <t>220.00</t>
  </si>
  <si>
    <t>2021-07-26 09:35:39</t>
  </si>
  <si>
    <t>2021-07-28</t>
  </si>
  <si>
    <t>2210599</t>
  </si>
  <si>
    <t>COMFORT HOTEL GARDENIA SORRENTO COAST</t>
  </si>
  <si>
    <t>de Wilde Kayleigh Floren</t>
  </si>
  <si>
    <t>2021-09-08</t>
  </si>
  <si>
    <t>130.00</t>
  </si>
  <si>
    <t>129</t>
  </si>
  <si>
    <t>848</t>
  </si>
  <si>
    <t>2021-08-23 08:48:01</t>
  </si>
  <si>
    <t>2021-07-29</t>
  </si>
  <si>
    <t>2212850</t>
  </si>
  <si>
    <t>机场广场布鲁斯奇服务公寓</t>
  </si>
  <si>
    <t>SUN JIAYU,ZHANG CHUAN,ZHANG SHUANGCHENG,XU JIANJIANG</t>
  </si>
  <si>
    <t>2021-09-10</t>
  </si>
  <si>
    <t>962.78</t>
  </si>
  <si>
    <t>148.00</t>
  </si>
  <si>
    <t>2021-07-29 18:50:07</t>
  </si>
  <si>
    <t>2021-07-30</t>
  </si>
  <si>
    <t>2213251</t>
  </si>
  <si>
    <t>ZHANG SHUANG CHENG,SUN JIA YU</t>
  </si>
  <si>
    <t>957.74</t>
  </si>
  <si>
    <t>2021-07-30 08:43:10</t>
  </si>
  <si>
    <t>2021-08-02</t>
  </si>
  <si>
    <t>2215691</t>
  </si>
  <si>
    <t>Soria Lorena</t>
  </si>
  <si>
    <t>1755.32</t>
  </si>
  <si>
    <t>271.00</t>
  </si>
  <si>
    <t>2021-08-02 12:37:05</t>
  </si>
  <si>
    <t>2021-08-07</t>
  </si>
  <si>
    <t>2219003</t>
  </si>
  <si>
    <t>安吉利斯德福拉酒店</t>
  </si>
  <si>
    <t>sales jennifer Virginia</t>
  </si>
  <si>
    <t>2021-08-07 21:45:49</t>
  </si>
  <si>
    <t>2021-08-08</t>
  </si>
  <si>
    <t>2219160</t>
  </si>
  <si>
    <t>四风汽车旅馆</t>
  </si>
  <si>
    <t>Hylla Dieter</t>
  </si>
  <si>
    <t>1104.44</t>
  </si>
  <si>
    <t>170.00</t>
  </si>
  <si>
    <t>2021-08-08 09:23:22</t>
  </si>
  <si>
    <t>2021-08-10</t>
  </si>
  <si>
    <t>2220205</t>
  </si>
  <si>
    <t>纽约箱之屋酒店</t>
  </si>
  <si>
    <t>Colley Nancy Lynn</t>
  </si>
  <si>
    <t>4160.13</t>
  </si>
  <si>
    <t>640.00</t>
  </si>
  <si>
    <t>2021-08-10 09:02:28</t>
  </si>
  <si>
    <t>2021-08-11</t>
  </si>
  <si>
    <t>2220714</t>
  </si>
  <si>
    <t>贝斯特霍斯特旅馆</t>
  </si>
  <si>
    <t>Mendez Ruben</t>
  </si>
  <si>
    <t>1657.55</t>
  </si>
  <si>
    <t>255.00</t>
  </si>
  <si>
    <t>2021-08-11 01:22:48</t>
  </si>
  <si>
    <t>2021-08-16</t>
  </si>
  <si>
    <t>2224858</t>
  </si>
  <si>
    <t>比洛克西星级旅馆</t>
  </si>
  <si>
    <t>Holdefer Michael todd</t>
  </si>
  <si>
    <t>2635.43</t>
  </si>
  <si>
    <t>406.00</t>
  </si>
  <si>
    <t>2021-08-16 00:54:51</t>
  </si>
  <si>
    <t>2021-08-20</t>
  </si>
  <si>
    <t>2228512</t>
  </si>
  <si>
    <t>圣达菲酒店</t>
  </si>
  <si>
    <t>McCown Kelly L</t>
  </si>
  <si>
    <t>2021-09-05</t>
  </si>
  <si>
    <t>5076.47</t>
  </si>
  <si>
    <t>780.00</t>
  </si>
  <si>
    <t>2021-08-20 23:09:48</t>
  </si>
  <si>
    <t>2021-08-23</t>
  </si>
  <si>
    <t>2230115</t>
  </si>
  <si>
    <t>克罗克斯酒店</t>
  </si>
  <si>
    <t>Dallam Rebecca</t>
  </si>
  <si>
    <t>1954.44</t>
  </si>
  <si>
    <t>300.00</t>
  </si>
  <si>
    <t>2021-08-23 04:18:58</t>
  </si>
  <si>
    <t>2021-08-31</t>
  </si>
  <si>
    <t>2237904</t>
  </si>
  <si>
    <t>山景客栈</t>
  </si>
  <si>
    <t>Rader Anita</t>
  </si>
  <si>
    <t>57.00</t>
  </si>
  <si>
    <t>57</t>
  </si>
  <si>
    <t>369</t>
  </si>
  <si>
    <t>2021-08-31 10:31:00</t>
  </si>
  <si>
    <t>2021-09-01</t>
  </si>
  <si>
    <t>2238968</t>
  </si>
  <si>
    <t>圣迭戈万豪侯爵与滨海酒店</t>
  </si>
  <si>
    <t>Pogosov David</t>
  </si>
  <si>
    <t>3650.88</t>
  </si>
  <si>
    <t>564.00</t>
  </si>
  <si>
    <t>2021-09-01 09:10:37</t>
  </si>
  <si>
    <t>2241375</t>
  </si>
  <si>
    <t>蒙特利尔机场喜来登酒店</t>
  </si>
  <si>
    <t>Mohan Nandu</t>
  </si>
  <si>
    <t>2309.86</t>
  </si>
  <si>
    <t>357.00</t>
  </si>
  <si>
    <t>2021-09-03 02:13:35</t>
  </si>
  <si>
    <t>2242931</t>
  </si>
  <si>
    <t>霍林赫姆康铂酒店及餐厅</t>
  </si>
  <si>
    <t>Amelo Marcello</t>
  </si>
  <si>
    <t>944.65</t>
  </si>
  <si>
    <t>146.00</t>
  </si>
  <si>
    <t>2021-09-04 13:43:24</t>
  </si>
  <si>
    <t>2244459</t>
  </si>
  <si>
    <t>阿米莉亚海滨酒店</t>
  </si>
  <si>
    <t>Fortner Tammie L</t>
  </si>
  <si>
    <t>2083.40</t>
  </si>
  <si>
    <t>322.00</t>
  </si>
  <si>
    <t>2021-09-05 21:37:17</t>
  </si>
  <si>
    <t>2244648</t>
  </si>
  <si>
    <t>普莱森威河旅馆</t>
  </si>
  <si>
    <t>Sharpe Russell</t>
  </si>
  <si>
    <t>2021-09-07</t>
  </si>
  <si>
    <t>1611.08</t>
  </si>
  <si>
    <t>249.00</t>
  </si>
  <si>
    <t>2021-09-06 06:43:16</t>
  </si>
  <si>
    <t>2245006</t>
  </si>
  <si>
    <t>普吉岛班德拉海滩度假酒店</t>
  </si>
  <si>
    <t>Murphy Nicola Fleur</t>
  </si>
  <si>
    <t>718.19</t>
  </si>
  <si>
    <t>111.00</t>
  </si>
  <si>
    <t>2021-09-06 14:03:29</t>
  </si>
  <si>
    <t>2245069</t>
  </si>
  <si>
    <t>基里亚德格勒诺布尔瓦隆查尔特斯森塔拉普酒店</t>
  </si>
  <si>
    <t>Takhsha Maziar</t>
  </si>
  <si>
    <t>4076.23</t>
  </si>
  <si>
    <t>630.00</t>
  </si>
  <si>
    <t>2021-09-06 15:02:45</t>
  </si>
  <si>
    <t>2245152</t>
  </si>
  <si>
    <t>东尼奥尔普托儿所瑞米尔经典酒店</t>
  </si>
  <si>
    <t>Pasco Gildas</t>
  </si>
  <si>
    <t>815.25</t>
  </si>
  <si>
    <t>126.00</t>
  </si>
  <si>
    <t>2021-09-06 16:15:46</t>
  </si>
  <si>
    <t>2245697</t>
  </si>
  <si>
    <t>图雅皮平公寓酒店</t>
  </si>
  <si>
    <t>almelihi ghazy,almelihi ghazy</t>
  </si>
  <si>
    <t>569.38</t>
  </si>
  <si>
    <t>88.00</t>
  </si>
  <si>
    <t>-88</t>
  </si>
  <si>
    <t>-569</t>
  </si>
  <si>
    <t>2021-09-07 01:20:06</t>
  </si>
  <si>
    <t>2246826</t>
  </si>
  <si>
    <t>法兰克福莱昂纳多皇家酒店</t>
  </si>
  <si>
    <t>Shabo Johannes,Jakob  Laura</t>
  </si>
  <si>
    <t>2021-09-11</t>
  </si>
  <si>
    <t>660.16</t>
  </si>
  <si>
    <t>102.00</t>
  </si>
  <si>
    <t>2021-09-08 08:03:35</t>
  </si>
  <si>
    <t>2246888</t>
  </si>
  <si>
    <t>迪拜鲍宁顿朱美拉湖塔酒店</t>
  </si>
  <si>
    <t>Naimi Mohamed</t>
  </si>
  <si>
    <t>1496.93</t>
  </si>
  <si>
    <t>231.00</t>
  </si>
  <si>
    <t>2021-09-08 06:28:26</t>
  </si>
  <si>
    <t>2247619</t>
  </si>
  <si>
    <t>圣安吉洛会议中心温德姆拉昆塔酒店</t>
  </si>
  <si>
    <t>PRUETT LORENA</t>
  </si>
  <si>
    <t>946.11</t>
  </si>
  <si>
    <t>2021-09-08 22:10:14</t>
  </si>
  <si>
    <t>2247640</t>
  </si>
  <si>
    <t>塔拉哈西中心贝蒙特套房旅馆</t>
  </si>
  <si>
    <t>Strum Ira</t>
  </si>
  <si>
    <t>1257.16</t>
  </si>
  <si>
    <t>194.00</t>
  </si>
  <si>
    <t>2021-09-08 22:31:24</t>
  </si>
  <si>
    <t>2247927</t>
  </si>
  <si>
    <t>亲爱酒店</t>
  </si>
  <si>
    <t>MOHD AZMIN MOHD KHUSAIRIE</t>
  </si>
  <si>
    <t>336.76</t>
  </si>
  <si>
    <t>52.00</t>
  </si>
  <si>
    <t>2021-09-09 10:45:56</t>
  </si>
  <si>
    <t>2248690</t>
  </si>
  <si>
    <t>林顿酒店</t>
  </si>
  <si>
    <t>Gilbert  kerry</t>
  </si>
  <si>
    <t>1191.62</t>
  </si>
  <si>
    <t>184.00</t>
  </si>
  <si>
    <t>2021-09-10 00:21:38</t>
  </si>
  <si>
    <t>2248758</t>
  </si>
  <si>
    <t>布劳利旅馆</t>
  </si>
  <si>
    <t>Dixon Shannon Y</t>
  </si>
  <si>
    <t>1462.04</t>
  </si>
  <si>
    <t>226.00</t>
  </si>
  <si>
    <t>2021-09-10 03:39:10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</si>
</sst>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9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2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" fillId="7" borderId="1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15749081154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44448</v>
      </c>
      <c r="G2" s="5">
        <v>44451</v>
      </c>
      <c r="H2" s="4">
        <v>1</v>
      </c>
      <c r="I2" s="4">
        <v>3</v>
      </c>
      <c r="J2" s="4">
        <v>3</v>
      </c>
      <c r="K2" s="4" t="s">
        <v>29</v>
      </c>
      <c r="L2" s="4">
        <v>692</v>
      </c>
      <c r="M2" s="4">
        <v>692</v>
      </c>
      <c r="N2" s="4" t="s">
        <v>30</v>
      </c>
      <c r="O2" s="4" t="s">
        <v>31</v>
      </c>
      <c r="P2" s="4" t="s">
        <v>32</v>
      </c>
      <c r="Q2" s="4">
        <v>0</v>
      </c>
      <c r="R2" s="6">
        <v>44386</v>
      </c>
      <c r="S2" s="5">
        <v>44452</v>
      </c>
      <c r="T2" s="4" t="s">
        <v>33</v>
      </c>
      <c r="U2" s="4">
        <v>692</v>
      </c>
      <c r="V2" s="4">
        <v>0</v>
      </c>
      <c r="W2" s="4">
        <v>0</v>
      </c>
      <c r="X2" s="4">
        <v>2190629</v>
      </c>
    </row>
    <row r="3" s="4" customFormat="1" spans="1:24">
      <c r="A3" s="4">
        <v>15874364581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44442</v>
      </c>
      <c r="G3" s="5">
        <v>44445</v>
      </c>
      <c r="H3" s="4">
        <v>1</v>
      </c>
      <c r="I3" s="4">
        <v>3</v>
      </c>
      <c r="J3" s="4">
        <v>3</v>
      </c>
      <c r="K3" s="4" t="s">
        <v>29</v>
      </c>
      <c r="L3" s="4">
        <v>406</v>
      </c>
      <c r="M3" s="4">
        <v>406</v>
      </c>
      <c r="N3" s="4" t="s">
        <v>36</v>
      </c>
      <c r="O3" s="4" t="s">
        <v>31</v>
      </c>
      <c r="P3" s="4" t="s">
        <v>32</v>
      </c>
      <c r="Q3" s="4">
        <v>0</v>
      </c>
      <c r="R3" s="6">
        <v>44398</v>
      </c>
      <c r="S3" s="5">
        <v>44452</v>
      </c>
      <c r="T3" s="4" t="s">
        <v>33</v>
      </c>
      <c r="U3" s="4">
        <v>406</v>
      </c>
      <c r="V3" s="4">
        <v>0</v>
      </c>
      <c r="W3" s="4">
        <v>0</v>
      </c>
      <c r="X3" s="4">
        <v>2203761</v>
      </c>
    </row>
    <row r="4" s="4" customFormat="1" spans="1:24">
      <c r="A4" s="4">
        <v>15935550281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44443</v>
      </c>
      <c r="G4" s="5">
        <v>44445</v>
      </c>
      <c r="H4" s="4">
        <v>1</v>
      </c>
      <c r="I4" s="4">
        <v>2</v>
      </c>
      <c r="J4" s="4">
        <v>2</v>
      </c>
      <c r="K4" s="4" t="s">
        <v>29</v>
      </c>
      <c r="L4" s="4">
        <v>220</v>
      </c>
      <c r="M4" s="4">
        <v>220</v>
      </c>
      <c r="N4" s="4" t="s">
        <v>39</v>
      </c>
      <c r="O4" s="4" t="s">
        <v>31</v>
      </c>
      <c r="P4" s="4" t="s">
        <v>32</v>
      </c>
      <c r="Q4" s="4">
        <v>0</v>
      </c>
      <c r="R4" s="6">
        <v>44403</v>
      </c>
      <c r="S4" s="5">
        <v>44452</v>
      </c>
      <c r="T4" s="4" t="s">
        <v>33</v>
      </c>
      <c r="U4" s="4">
        <v>220</v>
      </c>
      <c r="V4" s="4">
        <v>0</v>
      </c>
      <c r="W4" s="4">
        <v>0</v>
      </c>
      <c r="X4" s="4">
        <v>2208913</v>
      </c>
    </row>
    <row r="5" s="4" customFormat="1" spans="1:24">
      <c r="A5" s="4">
        <v>15955667542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44442</v>
      </c>
      <c r="G5" s="5">
        <v>44447</v>
      </c>
      <c r="H5" s="4">
        <v>1</v>
      </c>
      <c r="I5" s="4">
        <v>5</v>
      </c>
      <c r="J5" s="4">
        <v>5</v>
      </c>
      <c r="K5" s="4" t="s">
        <v>29</v>
      </c>
      <c r="L5" s="4">
        <v>638</v>
      </c>
      <c r="M5" s="4">
        <v>638</v>
      </c>
      <c r="N5" s="4" t="s">
        <v>42</v>
      </c>
      <c r="O5" s="4" t="s">
        <v>31</v>
      </c>
      <c r="P5" s="4" t="s">
        <v>32</v>
      </c>
      <c r="Q5" s="4">
        <v>0</v>
      </c>
      <c r="R5" s="6">
        <v>44405</v>
      </c>
      <c r="S5" s="5">
        <v>44452</v>
      </c>
      <c r="T5" s="4" t="s">
        <v>33</v>
      </c>
      <c r="U5" s="4">
        <v>638</v>
      </c>
      <c r="V5" s="4">
        <v>0</v>
      </c>
      <c r="W5" s="4">
        <v>0</v>
      </c>
      <c r="X5" s="4">
        <v>2210599</v>
      </c>
    </row>
    <row r="6" s="4" customFormat="1" spans="1:24">
      <c r="A6" s="4">
        <v>15969346419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44449</v>
      </c>
      <c r="G6" s="5">
        <v>44451</v>
      </c>
      <c r="H6" s="4">
        <v>2</v>
      </c>
      <c r="I6" s="4">
        <v>2</v>
      </c>
      <c r="J6" s="4">
        <v>4</v>
      </c>
      <c r="K6" s="4" t="s">
        <v>29</v>
      </c>
      <c r="L6" s="4">
        <v>148</v>
      </c>
      <c r="M6" s="4">
        <v>148</v>
      </c>
      <c r="N6" s="4" t="s">
        <v>45</v>
      </c>
      <c r="O6" s="4" t="s">
        <v>31</v>
      </c>
      <c r="P6" s="4" t="s">
        <v>32</v>
      </c>
      <c r="Q6" s="4">
        <v>0</v>
      </c>
      <c r="R6" s="6">
        <v>44406</v>
      </c>
      <c r="S6" s="5">
        <v>44452</v>
      </c>
      <c r="T6" s="4" t="s">
        <v>33</v>
      </c>
      <c r="U6" s="4">
        <v>148</v>
      </c>
      <c r="V6" s="4">
        <v>0</v>
      </c>
      <c r="W6" s="4">
        <v>0</v>
      </c>
      <c r="X6" s="4">
        <v>2212850</v>
      </c>
    </row>
    <row r="7" s="4" customFormat="1" spans="1:24">
      <c r="A7" s="4">
        <v>15975000290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44449</v>
      </c>
      <c r="G7" s="5">
        <v>44451</v>
      </c>
      <c r="H7" s="4">
        <v>2</v>
      </c>
      <c r="I7" s="4">
        <v>2</v>
      </c>
      <c r="J7" s="4">
        <v>4</v>
      </c>
      <c r="K7" s="4" t="s">
        <v>29</v>
      </c>
      <c r="L7" s="4">
        <v>148</v>
      </c>
      <c r="M7" s="4">
        <v>148</v>
      </c>
      <c r="N7" s="4" t="s">
        <v>46</v>
      </c>
      <c r="O7" s="4" t="s">
        <v>31</v>
      </c>
      <c r="P7" s="4" t="s">
        <v>32</v>
      </c>
      <c r="Q7" s="4">
        <v>0</v>
      </c>
      <c r="R7" s="6">
        <v>44407</v>
      </c>
      <c r="S7" s="5">
        <v>44452</v>
      </c>
      <c r="T7" s="4" t="s">
        <v>33</v>
      </c>
      <c r="U7" s="4">
        <v>148</v>
      </c>
      <c r="V7" s="4">
        <v>0</v>
      </c>
      <c r="W7" s="4">
        <v>0</v>
      </c>
      <c r="X7" s="4">
        <v>2213251</v>
      </c>
    </row>
    <row r="8" s="4" customFormat="1" spans="1:24">
      <c r="A8" s="4">
        <v>15997170775</v>
      </c>
      <c r="B8" s="4" t="s">
        <v>25</v>
      </c>
      <c r="C8" s="4" t="s">
        <v>26</v>
      </c>
      <c r="D8" s="4" t="s">
        <v>34</v>
      </c>
      <c r="E8" s="4" t="s">
        <v>35</v>
      </c>
      <c r="F8" s="5">
        <v>44443</v>
      </c>
      <c r="G8" s="5">
        <v>44445</v>
      </c>
      <c r="H8" s="4">
        <v>1</v>
      </c>
      <c r="I8" s="4">
        <v>2</v>
      </c>
      <c r="J8" s="4">
        <v>2</v>
      </c>
      <c r="K8" s="4" t="s">
        <v>29</v>
      </c>
      <c r="L8" s="4">
        <v>271</v>
      </c>
      <c r="M8" s="4">
        <v>271</v>
      </c>
      <c r="N8" s="4" t="s">
        <v>47</v>
      </c>
      <c r="O8" s="4" t="s">
        <v>31</v>
      </c>
      <c r="P8" s="4" t="s">
        <v>32</v>
      </c>
      <c r="Q8" s="4">
        <v>0</v>
      </c>
      <c r="R8" s="6">
        <v>44410</v>
      </c>
      <c r="S8" s="5">
        <v>44452</v>
      </c>
      <c r="T8" s="4" t="s">
        <v>33</v>
      </c>
      <c r="U8" s="4">
        <v>271</v>
      </c>
      <c r="V8" s="4">
        <v>0</v>
      </c>
      <c r="W8" s="4">
        <v>0</v>
      </c>
      <c r="X8" s="4">
        <v>2215691</v>
      </c>
    </row>
    <row r="9" s="4" customFormat="1" spans="1:24">
      <c r="A9" s="4">
        <v>15874364581</v>
      </c>
      <c r="B9" s="4" t="s">
        <v>25</v>
      </c>
      <c r="C9" s="4" t="s">
        <v>48</v>
      </c>
      <c r="D9" s="4" t="s">
        <v>34</v>
      </c>
      <c r="E9" s="4" t="s">
        <v>35</v>
      </c>
      <c r="F9" s="5">
        <v>44442</v>
      </c>
      <c r="G9" s="5">
        <v>44445</v>
      </c>
      <c r="H9" s="4">
        <v>1</v>
      </c>
      <c r="I9" s="4">
        <v>3</v>
      </c>
      <c r="J9" s="4">
        <v>3</v>
      </c>
      <c r="K9" s="4" t="s">
        <v>29</v>
      </c>
      <c r="L9" s="4">
        <v>-406</v>
      </c>
      <c r="M9" s="4">
        <v>-406</v>
      </c>
      <c r="N9" s="4" t="s">
        <v>36</v>
      </c>
      <c r="O9" s="4" t="s">
        <v>31</v>
      </c>
      <c r="P9" s="4" t="s">
        <v>32</v>
      </c>
      <c r="Q9" s="4">
        <v>0</v>
      </c>
      <c r="R9" s="6">
        <v>44398</v>
      </c>
      <c r="S9" s="5">
        <v>44452</v>
      </c>
      <c r="T9" s="4" t="s">
        <v>33</v>
      </c>
      <c r="U9" s="4">
        <v>-406</v>
      </c>
      <c r="V9" s="4">
        <v>0</v>
      </c>
      <c r="W9" s="4">
        <v>0</v>
      </c>
      <c r="X9" s="4">
        <v>2203761</v>
      </c>
    </row>
    <row r="10" s="4" customFormat="1" spans="1:24">
      <c r="A10" s="4">
        <v>16029959787</v>
      </c>
      <c r="B10" s="4" t="s">
        <v>25</v>
      </c>
      <c r="C10" s="4" t="s">
        <v>26</v>
      </c>
      <c r="D10" s="4" t="s">
        <v>49</v>
      </c>
      <c r="E10" s="4" t="s">
        <v>50</v>
      </c>
      <c r="F10" s="5">
        <v>44442</v>
      </c>
      <c r="G10" s="5">
        <v>44448</v>
      </c>
      <c r="H10" s="4">
        <v>1</v>
      </c>
      <c r="I10" s="4">
        <v>6</v>
      </c>
      <c r="J10" s="4">
        <v>6</v>
      </c>
      <c r="K10" s="4" t="s">
        <v>29</v>
      </c>
      <c r="L10" s="4">
        <v>192</v>
      </c>
      <c r="M10" s="4">
        <v>192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44415</v>
      </c>
      <c r="S10" s="5">
        <v>44452</v>
      </c>
      <c r="T10" s="4" t="s">
        <v>33</v>
      </c>
      <c r="U10" s="4">
        <v>192</v>
      </c>
      <c r="V10" s="4">
        <v>0</v>
      </c>
      <c r="W10" s="4">
        <v>0</v>
      </c>
      <c r="X10" s="4">
        <v>2219003</v>
      </c>
    </row>
    <row r="11" s="4" customFormat="1" spans="1:24">
      <c r="A11" s="4">
        <v>16035472351</v>
      </c>
      <c r="B11" s="4" t="s">
        <v>25</v>
      </c>
      <c r="C11" s="4" t="s">
        <v>26</v>
      </c>
      <c r="D11" s="4" t="s">
        <v>52</v>
      </c>
      <c r="E11" s="4" t="s">
        <v>53</v>
      </c>
      <c r="F11" s="5">
        <v>44447</v>
      </c>
      <c r="G11" s="5">
        <v>44449</v>
      </c>
      <c r="H11" s="4">
        <v>1</v>
      </c>
      <c r="I11" s="4">
        <v>2</v>
      </c>
      <c r="J11" s="4">
        <v>2</v>
      </c>
      <c r="K11" s="4" t="s">
        <v>29</v>
      </c>
      <c r="L11" s="4">
        <v>170</v>
      </c>
      <c r="M11" s="4">
        <v>170</v>
      </c>
      <c r="N11" s="4" t="s">
        <v>54</v>
      </c>
      <c r="O11" s="4" t="s">
        <v>31</v>
      </c>
      <c r="P11" s="4" t="s">
        <v>32</v>
      </c>
      <c r="Q11" s="4">
        <v>0</v>
      </c>
      <c r="R11" s="6">
        <v>44416</v>
      </c>
      <c r="S11" s="5">
        <v>44452</v>
      </c>
      <c r="T11" s="4" t="s">
        <v>33</v>
      </c>
      <c r="U11" s="4">
        <v>170</v>
      </c>
      <c r="V11" s="4">
        <v>0</v>
      </c>
      <c r="W11" s="4">
        <v>0</v>
      </c>
      <c r="X11" s="4">
        <v>2219160</v>
      </c>
    </row>
    <row r="12" s="4" customFormat="1" spans="1:24">
      <c r="A12" s="4">
        <v>16029959787</v>
      </c>
      <c r="B12" s="4" t="s">
        <v>25</v>
      </c>
      <c r="C12" s="4" t="s">
        <v>48</v>
      </c>
      <c r="D12" s="4" t="s">
        <v>49</v>
      </c>
      <c r="E12" s="4" t="s">
        <v>50</v>
      </c>
      <c r="F12" s="5">
        <v>44442</v>
      </c>
      <c r="G12" s="5">
        <v>44448</v>
      </c>
      <c r="H12" s="4">
        <v>1</v>
      </c>
      <c r="I12" s="4">
        <v>6</v>
      </c>
      <c r="J12" s="4">
        <v>6</v>
      </c>
      <c r="K12" s="4" t="s">
        <v>29</v>
      </c>
      <c r="L12" s="4">
        <v>-192</v>
      </c>
      <c r="M12" s="4">
        <v>-192</v>
      </c>
      <c r="N12" s="4" t="s">
        <v>51</v>
      </c>
      <c r="O12" s="4" t="s">
        <v>31</v>
      </c>
      <c r="P12" s="4" t="s">
        <v>32</v>
      </c>
      <c r="Q12" s="4">
        <v>0</v>
      </c>
      <c r="R12" s="6">
        <v>44415</v>
      </c>
      <c r="S12" s="5">
        <v>44452</v>
      </c>
      <c r="T12" s="4" t="s">
        <v>33</v>
      </c>
      <c r="U12" s="4">
        <v>-192</v>
      </c>
      <c r="V12" s="4">
        <v>0</v>
      </c>
      <c r="W12" s="4">
        <v>0</v>
      </c>
      <c r="X12" s="4">
        <v>2219003</v>
      </c>
    </row>
    <row r="13" s="4" customFormat="1" spans="1:24">
      <c r="A13" s="4">
        <v>16044771101</v>
      </c>
      <c r="B13" s="4" t="s">
        <v>25</v>
      </c>
      <c r="C13" s="4" t="s">
        <v>26</v>
      </c>
      <c r="D13" s="4" t="s">
        <v>55</v>
      </c>
      <c r="E13" s="4" t="s">
        <v>56</v>
      </c>
      <c r="F13" s="5">
        <v>44449</v>
      </c>
      <c r="G13" s="5">
        <v>44451</v>
      </c>
      <c r="H13" s="4">
        <v>1</v>
      </c>
      <c r="I13" s="4">
        <v>2</v>
      </c>
      <c r="J13" s="4">
        <v>2</v>
      </c>
      <c r="K13" s="4" t="s">
        <v>29</v>
      </c>
      <c r="L13" s="4">
        <v>640</v>
      </c>
      <c r="M13" s="4">
        <v>640</v>
      </c>
      <c r="N13" s="4" t="s">
        <v>57</v>
      </c>
      <c r="O13" s="4" t="s">
        <v>31</v>
      </c>
      <c r="P13" s="4" t="s">
        <v>32</v>
      </c>
      <c r="Q13" s="4">
        <v>0</v>
      </c>
      <c r="R13" s="6">
        <v>44418</v>
      </c>
      <c r="S13" s="5">
        <v>44452</v>
      </c>
      <c r="T13" s="4" t="s">
        <v>33</v>
      </c>
      <c r="U13" s="4">
        <v>640</v>
      </c>
      <c r="V13" s="4">
        <v>0</v>
      </c>
      <c r="W13" s="4">
        <v>0</v>
      </c>
      <c r="X13" s="4">
        <v>2220205</v>
      </c>
    </row>
    <row r="14" s="4" customFormat="1" spans="1:25">
      <c r="A14" s="4">
        <v>16048244775</v>
      </c>
      <c r="B14" s="4" t="s">
        <v>25</v>
      </c>
      <c r="C14" s="4" t="s">
        <v>26</v>
      </c>
      <c r="D14" s="4" t="s">
        <v>58</v>
      </c>
      <c r="E14" s="4" t="s">
        <v>59</v>
      </c>
      <c r="F14" s="5">
        <v>44442</v>
      </c>
      <c r="G14" s="5">
        <v>44445</v>
      </c>
      <c r="H14" s="4">
        <v>1</v>
      </c>
      <c r="I14" s="4">
        <v>3</v>
      </c>
      <c r="J14" s="4">
        <v>3</v>
      </c>
      <c r="K14" s="4" t="s">
        <v>29</v>
      </c>
      <c r="L14" s="4">
        <v>255</v>
      </c>
      <c r="M14" s="4">
        <v>255</v>
      </c>
      <c r="N14" s="4" t="s">
        <v>60</v>
      </c>
      <c r="O14" s="4" t="s">
        <v>31</v>
      </c>
      <c r="P14" s="4" t="s">
        <v>32</v>
      </c>
      <c r="Q14" s="4">
        <v>0</v>
      </c>
      <c r="R14" s="6">
        <v>44419</v>
      </c>
      <c r="S14" s="5">
        <v>44452</v>
      </c>
      <c r="T14" s="4" t="s">
        <v>33</v>
      </c>
      <c r="U14" s="4">
        <v>255</v>
      </c>
      <c r="V14" s="4">
        <v>0</v>
      </c>
      <c r="W14" s="4">
        <v>0</v>
      </c>
      <c r="X14" s="4">
        <v>2220714</v>
      </c>
      <c r="Y14" s="4">
        <v>1814335074</v>
      </c>
    </row>
    <row r="15" s="4" customFormat="1" spans="1:24">
      <c r="A15" s="4">
        <v>16069924185</v>
      </c>
      <c r="B15" s="4" t="s">
        <v>25</v>
      </c>
      <c r="C15" s="4" t="s">
        <v>26</v>
      </c>
      <c r="D15" s="4" t="s">
        <v>61</v>
      </c>
      <c r="E15" s="4" t="s">
        <v>62</v>
      </c>
      <c r="F15" s="5">
        <v>44440</v>
      </c>
      <c r="G15" s="5">
        <v>44445</v>
      </c>
      <c r="H15" s="4">
        <v>1</v>
      </c>
      <c r="I15" s="4">
        <v>5</v>
      </c>
      <c r="J15" s="4">
        <v>5</v>
      </c>
      <c r="K15" s="4" t="s">
        <v>29</v>
      </c>
      <c r="L15" s="4">
        <v>105</v>
      </c>
      <c r="M15" s="4">
        <v>105</v>
      </c>
      <c r="N15" s="4" t="s">
        <v>63</v>
      </c>
      <c r="O15" s="4" t="s">
        <v>31</v>
      </c>
      <c r="P15" s="4" t="s">
        <v>32</v>
      </c>
      <c r="Q15" s="4">
        <v>0</v>
      </c>
      <c r="R15" s="6">
        <v>44422</v>
      </c>
      <c r="S15" s="5">
        <v>44452</v>
      </c>
      <c r="T15" s="4" t="s">
        <v>33</v>
      </c>
      <c r="U15" s="4">
        <v>105</v>
      </c>
      <c r="V15" s="4">
        <v>0</v>
      </c>
      <c r="W15" s="4">
        <v>0</v>
      </c>
      <c r="X15" s="4">
        <v>2224135</v>
      </c>
    </row>
    <row r="16" s="4" customFormat="1" spans="1:24">
      <c r="A16" s="4">
        <v>16069924185</v>
      </c>
      <c r="B16" s="4" t="s">
        <v>25</v>
      </c>
      <c r="C16" s="4" t="s">
        <v>48</v>
      </c>
      <c r="D16" s="4" t="s">
        <v>61</v>
      </c>
      <c r="E16" s="4" t="s">
        <v>62</v>
      </c>
      <c r="F16" s="5">
        <v>44440</v>
      </c>
      <c r="G16" s="5">
        <v>44445</v>
      </c>
      <c r="H16" s="4">
        <v>1</v>
      </c>
      <c r="I16" s="4">
        <v>5</v>
      </c>
      <c r="J16" s="4">
        <v>5</v>
      </c>
      <c r="K16" s="4" t="s">
        <v>29</v>
      </c>
      <c r="L16" s="4">
        <v>-105</v>
      </c>
      <c r="M16" s="4">
        <v>-105</v>
      </c>
      <c r="N16" s="4" t="s">
        <v>63</v>
      </c>
      <c r="O16" s="4" t="s">
        <v>31</v>
      </c>
      <c r="P16" s="4" t="s">
        <v>32</v>
      </c>
      <c r="Q16" s="4">
        <v>0</v>
      </c>
      <c r="R16" s="6">
        <v>44422</v>
      </c>
      <c r="S16" s="5">
        <v>44452</v>
      </c>
      <c r="T16" s="4" t="s">
        <v>33</v>
      </c>
      <c r="U16" s="4">
        <v>-105</v>
      </c>
      <c r="V16" s="4">
        <v>0</v>
      </c>
      <c r="W16" s="4">
        <v>0</v>
      </c>
      <c r="X16" s="4">
        <v>2224135</v>
      </c>
    </row>
    <row r="17" s="4" customFormat="1" spans="1:24">
      <c r="A17" s="4">
        <v>16077045774</v>
      </c>
      <c r="B17" s="4" t="s">
        <v>25</v>
      </c>
      <c r="C17" s="4" t="s">
        <v>26</v>
      </c>
      <c r="D17" s="4" t="s">
        <v>64</v>
      </c>
      <c r="E17" s="4" t="s">
        <v>65</v>
      </c>
      <c r="F17" s="5">
        <v>44443</v>
      </c>
      <c r="G17" s="5">
        <v>44445</v>
      </c>
      <c r="H17" s="4">
        <v>1</v>
      </c>
      <c r="I17" s="4">
        <v>2</v>
      </c>
      <c r="J17" s="4">
        <v>2</v>
      </c>
      <c r="K17" s="4" t="s">
        <v>29</v>
      </c>
      <c r="L17" s="4">
        <v>406</v>
      </c>
      <c r="M17" s="4">
        <v>406</v>
      </c>
      <c r="N17" s="4" t="s">
        <v>66</v>
      </c>
      <c r="O17" s="4" t="s">
        <v>31</v>
      </c>
      <c r="P17" s="4" t="s">
        <v>32</v>
      </c>
      <c r="Q17" s="4">
        <v>0</v>
      </c>
      <c r="R17" s="6">
        <v>44424</v>
      </c>
      <c r="S17" s="5">
        <v>44452</v>
      </c>
      <c r="T17" s="4" t="s">
        <v>33</v>
      </c>
      <c r="U17" s="4">
        <v>406</v>
      </c>
      <c r="V17" s="4">
        <v>0</v>
      </c>
      <c r="W17" s="4">
        <v>0</v>
      </c>
      <c r="X17" s="4">
        <v>2224858</v>
      </c>
    </row>
    <row r="18" s="4" customFormat="1" spans="1:24">
      <c r="A18" s="4">
        <v>16107129066</v>
      </c>
      <c r="B18" s="4" t="s">
        <v>25</v>
      </c>
      <c r="C18" s="4" t="s">
        <v>26</v>
      </c>
      <c r="D18" s="4" t="s">
        <v>67</v>
      </c>
      <c r="E18" s="4" t="s">
        <v>68</v>
      </c>
      <c r="F18" s="5">
        <v>44444</v>
      </c>
      <c r="G18" s="5">
        <v>44449</v>
      </c>
      <c r="H18" s="4">
        <v>1</v>
      </c>
      <c r="I18" s="4">
        <v>5</v>
      </c>
      <c r="J18" s="4">
        <v>5</v>
      </c>
      <c r="K18" s="4" t="s">
        <v>29</v>
      </c>
      <c r="L18" s="4">
        <v>780</v>
      </c>
      <c r="M18" s="4">
        <v>780</v>
      </c>
      <c r="N18" s="4" t="s">
        <v>69</v>
      </c>
      <c r="O18" s="4" t="s">
        <v>31</v>
      </c>
      <c r="P18" s="4" t="s">
        <v>32</v>
      </c>
      <c r="Q18" s="4">
        <v>0</v>
      </c>
      <c r="R18" s="6">
        <v>44428</v>
      </c>
      <c r="S18" s="5">
        <v>44452</v>
      </c>
      <c r="T18" s="4" t="s">
        <v>33</v>
      </c>
      <c r="U18" s="4">
        <v>780</v>
      </c>
      <c r="V18" s="4">
        <v>0</v>
      </c>
      <c r="W18" s="4">
        <v>0</v>
      </c>
      <c r="X18" s="4">
        <v>2228512</v>
      </c>
    </row>
    <row r="19" s="4" customFormat="1" spans="1:24">
      <c r="A19" s="4">
        <v>15955667542</v>
      </c>
      <c r="B19" s="4" t="s">
        <v>25</v>
      </c>
      <c r="C19" s="4" t="s">
        <v>48</v>
      </c>
      <c r="D19" s="4" t="s">
        <v>40</v>
      </c>
      <c r="E19" s="4" t="s">
        <v>41</v>
      </c>
      <c r="F19" s="5">
        <v>44442</v>
      </c>
      <c r="G19" s="5">
        <v>44447</v>
      </c>
      <c r="H19" s="4">
        <v>1</v>
      </c>
      <c r="I19" s="4">
        <v>5</v>
      </c>
      <c r="J19" s="4">
        <v>5</v>
      </c>
      <c r="K19" s="4" t="s">
        <v>29</v>
      </c>
      <c r="L19" s="4">
        <v>-638</v>
      </c>
      <c r="M19" s="4">
        <v>-638</v>
      </c>
      <c r="N19" s="4" t="s">
        <v>42</v>
      </c>
      <c r="O19" s="4" t="s">
        <v>31</v>
      </c>
      <c r="P19" s="4" t="s">
        <v>32</v>
      </c>
      <c r="Q19" s="4">
        <v>0</v>
      </c>
      <c r="R19" s="6">
        <v>44405</v>
      </c>
      <c r="S19" s="5">
        <v>44452</v>
      </c>
      <c r="T19" s="4" t="s">
        <v>33</v>
      </c>
      <c r="U19" s="4">
        <v>-638</v>
      </c>
      <c r="V19" s="4">
        <v>0</v>
      </c>
      <c r="W19" s="4">
        <v>0</v>
      </c>
      <c r="X19" s="4">
        <v>2210599</v>
      </c>
    </row>
    <row r="20" s="4" customFormat="1" spans="1:24">
      <c r="A20" s="4">
        <v>15955667542</v>
      </c>
      <c r="B20" s="4" t="s">
        <v>25</v>
      </c>
      <c r="C20" s="4" t="s">
        <v>70</v>
      </c>
      <c r="D20" s="4" t="s">
        <v>40</v>
      </c>
      <c r="E20" s="4" t="s">
        <v>41</v>
      </c>
      <c r="F20" s="5">
        <v>44442</v>
      </c>
      <c r="G20" s="5">
        <v>44447</v>
      </c>
      <c r="H20" s="4">
        <v>1</v>
      </c>
      <c r="I20" s="4">
        <v>5</v>
      </c>
      <c r="J20" s="4">
        <v>5</v>
      </c>
      <c r="K20" s="4" t="s">
        <v>29</v>
      </c>
      <c r="L20" s="4">
        <v>130.02</v>
      </c>
      <c r="M20" s="4">
        <v>130.02</v>
      </c>
      <c r="N20" s="4" t="s">
        <v>42</v>
      </c>
      <c r="O20" s="4" t="s">
        <v>31</v>
      </c>
      <c r="P20" s="4" t="s">
        <v>32</v>
      </c>
      <c r="Q20" s="4">
        <v>0</v>
      </c>
      <c r="R20" s="6">
        <v>44405</v>
      </c>
      <c r="S20" s="5">
        <v>44452</v>
      </c>
      <c r="T20" s="4" t="s">
        <v>33</v>
      </c>
      <c r="U20" s="4">
        <v>130.02</v>
      </c>
      <c r="V20" s="4">
        <v>0</v>
      </c>
      <c r="W20" s="4">
        <v>0</v>
      </c>
      <c r="X20" s="4">
        <v>2210599</v>
      </c>
    </row>
    <row r="21" s="4" customFormat="1" spans="1:24">
      <c r="A21" s="4">
        <v>16118202175</v>
      </c>
      <c r="B21" s="4" t="s">
        <v>25</v>
      </c>
      <c r="C21" s="4" t="s">
        <v>26</v>
      </c>
      <c r="D21" s="4" t="s">
        <v>71</v>
      </c>
      <c r="E21" s="4" t="s">
        <v>72</v>
      </c>
      <c r="F21" s="5">
        <v>44447</v>
      </c>
      <c r="G21" s="5">
        <v>44449</v>
      </c>
      <c r="H21" s="4">
        <v>1</v>
      </c>
      <c r="I21" s="4">
        <v>2</v>
      </c>
      <c r="J21" s="4">
        <v>2</v>
      </c>
      <c r="K21" s="4" t="s">
        <v>29</v>
      </c>
      <c r="L21" s="4">
        <v>300</v>
      </c>
      <c r="M21" s="4">
        <v>300</v>
      </c>
      <c r="N21" s="4" t="s">
        <v>73</v>
      </c>
      <c r="O21" s="4" t="s">
        <v>31</v>
      </c>
      <c r="P21" s="4" t="s">
        <v>32</v>
      </c>
      <c r="Q21" s="4">
        <v>0</v>
      </c>
      <c r="R21" s="6">
        <v>44431</v>
      </c>
      <c r="S21" s="5">
        <v>44452</v>
      </c>
      <c r="T21" s="4" t="s">
        <v>33</v>
      </c>
      <c r="U21" s="4">
        <v>300</v>
      </c>
      <c r="V21" s="4">
        <v>0</v>
      </c>
      <c r="W21" s="4">
        <v>0</v>
      </c>
      <c r="X21" s="4">
        <v>2230115</v>
      </c>
    </row>
    <row r="22" s="4" customFormat="1" spans="1:24">
      <c r="A22" s="4">
        <v>16172229768</v>
      </c>
      <c r="B22" s="4" t="s">
        <v>25</v>
      </c>
      <c r="C22" s="4" t="s">
        <v>26</v>
      </c>
      <c r="D22" s="4" t="s">
        <v>74</v>
      </c>
      <c r="E22" s="4" t="s">
        <v>65</v>
      </c>
      <c r="F22" s="5">
        <v>44447</v>
      </c>
      <c r="G22" s="5">
        <v>44449</v>
      </c>
      <c r="H22" s="4">
        <v>1</v>
      </c>
      <c r="I22" s="4">
        <v>2</v>
      </c>
      <c r="J22" s="4">
        <v>2</v>
      </c>
      <c r="K22" s="4" t="s">
        <v>29</v>
      </c>
      <c r="L22" s="4">
        <v>114</v>
      </c>
      <c r="M22" s="4">
        <v>114</v>
      </c>
      <c r="N22" s="4" t="s">
        <v>75</v>
      </c>
      <c r="O22" s="4" t="s">
        <v>31</v>
      </c>
      <c r="P22" s="4" t="s">
        <v>32</v>
      </c>
      <c r="Q22" s="4">
        <v>0</v>
      </c>
      <c r="R22" s="6">
        <v>44439</v>
      </c>
      <c r="S22" s="5">
        <v>44452</v>
      </c>
      <c r="T22" s="4" t="s">
        <v>33</v>
      </c>
      <c r="U22" s="4">
        <v>114</v>
      </c>
      <c r="V22" s="4">
        <v>0</v>
      </c>
      <c r="W22" s="4">
        <v>0</v>
      </c>
      <c r="X22" s="4">
        <v>2237904</v>
      </c>
    </row>
    <row r="23" s="4" customFormat="1" spans="1:24">
      <c r="A23" s="4">
        <v>16172229768</v>
      </c>
      <c r="B23" s="4" t="s">
        <v>25</v>
      </c>
      <c r="C23" s="4" t="s">
        <v>48</v>
      </c>
      <c r="D23" s="4" t="s">
        <v>74</v>
      </c>
      <c r="E23" s="4" t="s">
        <v>65</v>
      </c>
      <c r="F23" s="5">
        <v>44447</v>
      </c>
      <c r="G23" s="5">
        <v>44449</v>
      </c>
      <c r="H23" s="4">
        <v>1</v>
      </c>
      <c r="I23" s="4">
        <v>2</v>
      </c>
      <c r="J23" s="4">
        <v>2</v>
      </c>
      <c r="K23" s="4" t="s">
        <v>29</v>
      </c>
      <c r="L23" s="4">
        <v>-114</v>
      </c>
      <c r="M23" s="4">
        <v>-114</v>
      </c>
      <c r="N23" s="4" t="s">
        <v>75</v>
      </c>
      <c r="O23" s="4" t="s">
        <v>31</v>
      </c>
      <c r="P23" s="4" t="s">
        <v>32</v>
      </c>
      <c r="Q23" s="4">
        <v>0</v>
      </c>
      <c r="R23" s="6">
        <v>44439</v>
      </c>
      <c r="S23" s="5">
        <v>44452</v>
      </c>
      <c r="T23" s="4" t="s">
        <v>33</v>
      </c>
      <c r="U23" s="4">
        <v>-114</v>
      </c>
      <c r="V23" s="4">
        <v>0</v>
      </c>
      <c r="W23" s="4">
        <v>0</v>
      </c>
      <c r="X23" s="4">
        <v>2237904</v>
      </c>
    </row>
    <row r="24" s="4" customFormat="1" spans="1:24">
      <c r="A24" s="4">
        <v>16172229768</v>
      </c>
      <c r="B24" s="4" t="s">
        <v>25</v>
      </c>
      <c r="C24" s="4" t="s">
        <v>70</v>
      </c>
      <c r="D24" s="4" t="s">
        <v>74</v>
      </c>
      <c r="E24" s="4" t="s">
        <v>65</v>
      </c>
      <c r="F24" s="5">
        <v>44447</v>
      </c>
      <c r="G24" s="5">
        <v>44449</v>
      </c>
      <c r="H24" s="4">
        <v>1</v>
      </c>
      <c r="I24" s="4">
        <v>2</v>
      </c>
      <c r="J24" s="4">
        <v>2</v>
      </c>
      <c r="K24" s="4" t="s">
        <v>29</v>
      </c>
      <c r="L24" s="4">
        <v>57</v>
      </c>
      <c r="M24" s="4">
        <v>57</v>
      </c>
      <c r="N24" s="4" t="s">
        <v>75</v>
      </c>
      <c r="O24" s="4" t="s">
        <v>31</v>
      </c>
      <c r="P24" s="4" t="s">
        <v>32</v>
      </c>
      <c r="Q24" s="4">
        <v>0</v>
      </c>
      <c r="R24" s="6">
        <v>44439</v>
      </c>
      <c r="S24" s="5">
        <v>44452</v>
      </c>
      <c r="T24" s="4" t="s">
        <v>33</v>
      </c>
      <c r="U24" s="4">
        <v>57</v>
      </c>
      <c r="V24" s="4">
        <v>0</v>
      </c>
      <c r="W24" s="4">
        <v>0</v>
      </c>
      <c r="X24" s="4">
        <v>2237904</v>
      </c>
    </row>
    <row r="25" s="4" customFormat="1" spans="1:24">
      <c r="A25" s="4">
        <v>16176814872</v>
      </c>
      <c r="B25" s="4" t="s">
        <v>25</v>
      </c>
      <c r="C25" s="4" t="s">
        <v>26</v>
      </c>
      <c r="D25" s="4" t="s">
        <v>76</v>
      </c>
      <c r="E25" s="4" t="s">
        <v>77</v>
      </c>
      <c r="F25" s="5">
        <v>44443</v>
      </c>
      <c r="G25" s="5">
        <v>44445</v>
      </c>
      <c r="H25" s="4">
        <v>1</v>
      </c>
      <c r="I25" s="4">
        <v>2</v>
      </c>
      <c r="J25" s="4">
        <v>2</v>
      </c>
      <c r="K25" s="4" t="s">
        <v>29</v>
      </c>
      <c r="L25" s="4">
        <v>564</v>
      </c>
      <c r="M25" s="4">
        <v>564</v>
      </c>
      <c r="N25" s="4" t="s">
        <v>78</v>
      </c>
      <c r="O25" s="4" t="s">
        <v>31</v>
      </c>
      <c r="P25" s="4" t="s">
        <v>32</v>
      </c>
      <c r="Q25" s="4">
        <v>0</v>
      </c>
      <c r="R25" s="6">
        <v>44440</v>
      </c>
      <c r="S25" s="5">
        <v>44452</v>
      </c>
      <c r="T25" s="4" t="s">
        <v>33</v>
      </c>
      <c r="U25" s="4">
        <v>564</v>
      </c>
      <c r="V25" s="4">
        <v>0</v>
      </c>
      <c r="W25" s="4">
        <v>0</v>
      </c>
      <c r="X25" s="4">
        <v>2238968</v>
      </c>
    </row>
    <row r="26" s="4" customFormat="1" spans="1:24">
      <c r="A26" s="4">
        <v>15749081154</v>
      </c>
      <c r="B26" s="4" t="s">
        <v>25</v>
      </c>
      <c r="C26" s="4" t="s">
        <v>79</v>
      </c>
      <c r="D26" s="4" t="s">
        <v>27</v>
      </c>
      <c r="E26" s="4" t="s">
        <v>28</v>
      </c>
      <c r="F26" s="5">
        <v>44448</v>
      </c>
      <c r="G26" s="5">
        <v>44451</v>
      </c>
      <c r="H26" s="4">
        <v>1</v>
      </c>
      <c r="I26" s="4">
        <v>3</v>
      </c>
      <c r="J26" s="4">
        <v>3</v>
      </c>
      <c r="K26" s="4" t="s">
        <v>29</v>
      </c>
      <c r="L26" s="4">
        <v>-692</v>
      </c>
      <c r="M26" s="4">
        <v>-692</v>
      </c>
      <c r="N26" s="4" t="s">
        <v>30</v>
      </c>
      <c r="O26" s="4" t="s">
        <v>31</v>
      </c>
      <c r="P26" s="4" t="s">
        <v>32</v>
      </c>
      <c r="Q26" s="4">
        <v>0</v>
      </c>
      <c r="R26" s="6">
        <v>44386</v>
      </c>
      <c r="S26" s="5">
        <v>44452</v>
      </c>
      <c r="T26" s="4" t="s">
        <v>33</v>
      </c>
      <c r="U26" s="4">
        <v>-692</v>
      </c>
      <c r="V26" s="4">
        <v>0</v>
      </c>
      <c r="W26" s="4">
        <v>0</v>
      </c>
      <c r="X26" s="4">
        <v>2190629</v>
      </c>
    </row>
    <row r="27" s="4" customFormat="1" spans="1:25">
      <c r="A27" s="4">
        <v>16193765681</v>
      </c>
      <c r="B27" s="4" t="s">
        <v>25</v>
      </c>
      <c r="C27" s="4" t="s">
        <v>26</v>
      </c>
      <c r="D27" s="4" t="s">
        <v>80</v>
      </c>
      <c r="E27" s="4" t="s">
        <v>81</v>
      </c>
      <c r="F27" s="5">
        <v>44442</v>
      </c>
      <c r="G27" s="5">
        <v>44445</v>
      </c>
      <c r="H27" s="4">
        <v>1</v>
      </c>
      <c r="I27" s="4">
        <v>3</v>
      </c>
      <c r="J27" s="4">
        <v>3</v>
      </c>
      <c r="K27" s="4" t="s">
        <v>29</v>
      </c>
      <c r="L27" s="4">
        <v>357</v>
      </c>
      <c r="M27" s="4">
        <v>357</v>
      </c>
      <c r="N27" s="4" t="s">
        <v>82</v>
      </c>
      <c r="O27" s="4" t="s">
        <v>31</v>
      </c>
      <c r="P27" s="4" t="s">
        <v>32</v>
      </c>
      <c r="Q27" s="4">
        <v>0</v>
      </c>
      <c r="R27" s="6">
        <v>44442</v>
      </c>
      <c r="S27" s="5">
        <v>44452</v>
      </c>
      <c r="T27" s="4" t="s">
        <v>33</v>
      </c>
      <c r="U27" s="4">
        <v>357</v>
      </c>
      <c r="V27" s="4">
        <v>0</v>
      </c>
      <c r="W27" s="4">
        <v>0</v>
      </c>
      <c r="X27" s="4">
        <v>2241375</v>
      </c>
      <c r="Y27" s="4">
        <v>73199614</v>
      </c>
    </row>
    <row r="28" s="4" customFormat="1" spans="1:25">
      <c r="A28" s="4">
        <v>16203773738</v>
      </c>
      <c r="B28" s="4" t="s">
        <v>25</v>
      </c>
      <c r="C28" s="4" t="s">
        <v>26</v>
      </c>
      <c r="D28" s="4" t="s">
        <v>83</v>
      </c>
      <c r="E28" s="4" t="s">
        <v>84</v>
      </c>
      <c r="F28" s="5">
        <v>44443</v>
      </c>
      <c r="G28" s="5">
        <v>44445</v>
      </c>
      <c r="H28" s="4">
        <v>1</v>
      </c>
      <c r="I28" s="4">
        <v>2</v>
      </c>
      <c r="J28" s="4">
        <v>2</v>
      </c>
      <c r="K28" s="4" t="s">
        <v>29</v>
      </c>
      <c r="L28" s="4">
        <v>146</v>
      </c>
      <c r="M28" s="4">
        <v>146</v>
      </c>
      <c r="N28" s="4" t="s">
        <v>85</v>
      </c>
      <c r="O28" s="4" t="s">
        <v>31</v>
      </c>
      <c r="P28" s="4" t="s">
        <v>32</v>
      </c>
      <c r="Q28" s="4">
        <v>0</v>
      </c>
      <c r="R28" s="6">
        <v>44443</v>
      </c>
      <c r="S28" s="5">
        <v>44452</v>
      </c>
      <c r="T28" s="4" t="s">
        <v>33</v>
      </c>
      <c r="U28" s="4">
        <v>146</v>
      </c>
      <c r="V28" s="4">
        <v>0</v>
      </c>
      <c r="W28" s="4">
        <v>0</v>
      </c>
      <c r="X28" s="4">
        <v>2242931</v>
      </c>
      <c r="Y28" s="4">
        <v>618743168</v>
      </c>
    </row>
    <row r="29" s="4" customFormat="1" spans="1:25">
      <c r="A29" s="4">
        <v>16214294576</v>
      </c>
      <c r="B29" s="4" t="s">
        <v>25</v>
      </c>
      <c r="C29" s="4" t="s">
        <v>26</v>
      </c>
      <c r="D29" s="4" t="s">
        <v>86</v>
      </c>
      <c r="E29" s="4" t="s">
        <v>87</v>
      </c>
      <c r="F29" s="5">
        <v>44445</v>
      </c>
      <c r="G29" s="5">
        <v>44447</v>
      </c>
      <c r="H29" s="4">
        <v>1</v>
      </c>
      <c r="I29" s="4">
        <v>2</v>
      </c>
      <c r="J29" s="4">
        <v>2</v>
      </c>
      <c r="K29" s="4" t="s">
        <v>29</v>
      </c>
      <c r="L29" s="4">
        <v>322</v>
      </c>
      <c r="M29" s="4">
        <v>322</v>
      </c>
      <c r="N29" s="4" t="s">
        <v>88</v>
      </c>
      <c r="O29" s="4" t="s">
        <v>31</v>
      </c>
      <c r="P29" s="4" t="s">
        <v>32</v>
      </c>
      <c r="Q29" s="4">
        <v>0</v>
      </c>
      <c r="R29" s="6">
        <v>44444</v>
      </c>
      <c r="S29" s="5">
        <v>44452</v>
      </c>
      <c r="T29" s="4" t="s">
        <v>33</v>
      </c>
      <c r="U29" s="4">
        <v>322</v>
      </c>
      <c r="V29" s="4">
        <v>0</v>
      </c>
      <c r="W29" s="4">
        <v>0</v>
      </c>
      <c r="X29" s="4">
        <v>2244459</v>
      </c>
      <c r="Y29" s="4" t="s">
        <v>89</v>
      </c>
    </row>
    <row r="30" s="4" customFormat="1" spans="1:25">
      <c r="A30" s="4">
        <v>16215143159</v>
      </c>
      <c r="B30" s="4" t="s">
        <v>25</v>
      </c>
      <c r="C30" s="4" t="s">
        <v>26</v>
      </c>
      <c r="D30" s="4" t="s">
        <v>90</v>
      </c>
      <c r="E30" s="4" t="s">
        <v>91</v>
      </c>
      <c r="F30" s="5">
        <v>44446</v>
      </c>
      <c r="G30" s="5">
        <v>44449</v>
      </c>
      <c r="H30" s="4">
        <v>1</v>
      </c>
      <c r="I30" s="4">
        <v>3</v>
      </c>
      <c r="J30" s="4">
        <v>3</v>
      </c>
      <c r="K30" s="4" t="s">
        <v>29</v>
      </c>
      <c r="L30" s="4">
        <v>249</v>
      </c>
      <c r="M30" s="4">
        <v>249</v>
      </c>
      <c r="N30" s="4" t="s">
        <v>92</v>
      </c>
      <c r="O30" s="4" t="s">
        <v>31</v>
      </c>
      <c r="P30" s="4" t="s">
        <v>32</v>
      </c>
      <c r="Q30" s="4">
        <v>0</v>
      </c>
      <c r="R30" s="6">
        <v>44445</v>
      </c>
      <c r="S30" s="5">
        <v>44452</v>
      </c>
      <c r="T30" s="4" t="s">
        <v>33</v>
      </c>
      <c r="U30" s="4">
        <v>249</v>
      </c>
      <c r="V30" s="4">
        <v>0</v>
      </c>
      <c r="W30" s="4">
        <v>0</v>
      </c>
      <c r="X30" s="4">
        <v>2244648</v>
      </c>
      <c r="Y30" s="4">
        <v>27914056</v>
      </c>
    </row>
    <row r="31" s="4" customFormat="1" spans="1:24">
      <c r="A31" s="4">
        <v>16220311796</v>
      </c>
      <c r="B31" s="4" t="s">
        <v>25</v>
      </c>
      <c r="C31" s="4" t="s">
        <v>26</v>
      </c>
      <c r="D31" s="4" t="s">
        <v>93</v>
      </c>
      <c r="E31" s="4" t="s">
        <v>56</v>
      </c>
      <c r="F31" s="5">
        <v>44446</v>
      </c>
      <c r="G31" s="5">
        <v>44449</v>
      </c>
      <c r="H31" s="4">
        <v>1</v>
      </c>
      <c r="I31" s="4">
        <v>3</v>
      </c>
      <c r="J31" s="4">
        <v>3</v>
      </c>
      <c r="K31" s="4" t="s">
        <v>29</v>
      </c>
      <c r="L31" s="4">
        <v>111</v>
      </c>
      <c r="M31" s="4">
        <v>111</v>
      </c>
      <c r="N31" s="4" t="s">
        <v>94</v>
      </c>
      <c r="O31" s="4" t="s">
        <v>31</v>
      </c>
      <c r="P31" s="4" t="s">
        <v>32</v>
      </c>
      <c r="Q31" s="4">
        <v>0</v>
      </c>
      <c r="R31" s="6">
        <v>44445</v>
      </c>
      <c r="S31" s="5">
        <v>44452</v>
      </c>
      <c r="T31" s="4" t="s">
        <v>33</v>
      </c>
      <c r="U31" s="4">
        <v>111</v>
      </c>
      <c r="V31" s="4">
        <v>0</v>
      </c>
      <c r="W31" s="4">
        <v>0</v>
      </c>
      <c r="X31" s="4">
        <v>2245006</v>
      </c>
    </row>
    <row r="32" s="4" customFormat="1" spans="1:24">
      <c r="A32" s="4">
        <v>16220638721</v>
      </c>
      <c r="B32" s="4" t="s">
        <v>25</v>
      </c>
      <c r="C32" s="4" t="s">
        <v>26</v>
      </c>
      <c r="D32" s="4" t="s">
        <v>95</v>
      </c>
      <c r="E32" s="4" t="s">
        <v>96</v>
      </c>
      <c r="F32" s="5">
        <v>44445</v>
      </c>
      <c r="G32" s="5">
        <v>44451</v>
      </c>
      <c r="H32" s="4">
        <v>1</v>
      </c>
      <c r="I32" s="4">
        <v>6</v>
      </c>
      <c r="J32" s="4">
        <v>6</v>
      </c>
      <c r="K32" s="4" t="s">
        <v>29</v>
      </c>
      <c r="L32" s="4">
        <v>630</v>
      </c>
      <c r="M32" s="4">
        <v>630</v>
      </c>
      <c r="N32" s="4" t="s">
        <v>97</v>
      </c>
      <c r="O32" s="4" t="s">
        <v>31</v>
      </c>
      <c r="P32" s="4" t="s">
        <v>32</v>
      </c>
      <c r="Q32" s="4">
        <v>0</v>
      </c>
      <c r="R32" s="6">
        <v>44445</v>
      </c>
      <c r="S32" s="5">
        <v>44452</v>
      </c>
      <c r="T32" s="4" t="s">
        <v>33</v>
      </c>
      <c r="U32" s="4">
        <v>630</v>
      </c>
      <c r="V32" s="4">
        <v>0</v>
      </c>
      <c r="W32" s="4">
        <v>0</v>
      </c>
      <c r="X32" s="4">
        <v>2245069</v>
      </c>
    </row>
    <row r="33" s="4" customFormat="1" spans="1:25">
      <c r="A33" s="4">
        <v>16220979888</v>
      </c>
      <c r="B33" s="4" t="s">
        <v>25</v>
      </c>
      <c r="C33" s="4" t="s">
        <v>26</v>
      </c>
      <c r="D33" s="4" t="s">
        <v>98</v>
      </c>
      <c r="E33" s="4" t="s">
        <v>99</v>
      </c>
      <c r="F33" s="5">
        <v>44445</v>
      </c>
      <c r="G33" s="5">
        <v>44448</v>
      </c>
      <c r="H33" s="4">
        <v>1</v>
      </c>
      <c r="I33" s="4">
        <v>3</v>
      </c>
      <c r="J33" s="4">
        <v>3</v>
      </c>
      <c r="K33" s="4" t="s">
        <v>29</v>
      </c>
      <c r="L33" s="4">
        <v>126</v>
      </c>
      <c r="M33" s="4">
        <v>126</v>
      </c>
      <c r="N33" s="4" t="s">
        <v>100</v>
      </c>
      <c r="O33" s="4" t="s">
        <v>31</v>
      </c>
      <c r="P33" s="4" t="s">
        <v>32</v>
      </c>
      <c r="Q33" s="4">
        <v>0</v>
      </c>
      <c r="R33" s="6">
        <v>44445</v>
      </c>
      <c r="S33" s="5">
        <v>44452</v>
      </c>
      <c r="T33" s="4" t="s">
        <v>33</v>
      </c>
      <c r="U33" s="4">
        <v>126</v>
      </c>
      <c r="V33" s="4">
        <v>0</v>
      </c>
      <c r="W33" s="4">
        <v>0</v>
      </c>
      <c r="X33" s="4">
        <v>2245152</v>
      </c>
      <c r="Y33" s="4">
        <v>2352157053</v>
      </c>
    </row>
    <row r="34" s="4" customFormat="1" spans="1:25">
      <c r="A34" s="4">
        <v>16223478024</v>
      </c>
      <c r="B34" s="4" t="s">
        <v>25</v>
      </c>
      <c r="C34" s="4" t="s">
        <v>26</v>
      </c>
      <c r="D34" s="4" t="s">
        <v>101</v>
      </c>
      <c r="E34" s="4" t="s">
        <v>102</v>
      </c>
      <c r="F34" s="5">
        <v>44447</v>
      </c>
      <c r="G34" s="5">
        <v>44449</v>
      </c>
      <c r="H34" s="4">
        <v>1</v>
      </c>
      <c r="I34" s="4">
        <v>2</v>
      </c>
      <c r="J34" s="4">
        <v>2</v>
      </c>
      <c r="K34" s="4" t="s">
        <v>29</v>
      </c>
      <c r="L34" s="4">
        <v>88</v>
      </c>
      <c r="M34" s="4">
        <v>88</v>
      </c>
      <c r="N34" s="4" t="s">
        <v>103</v>
      </c>
      <c r="O34" s="4" t="s">
        <v>31</v>
      </c>
      <c r="P34" s="4" t="s">
        <v>32</v>
      </c>
      <c r="Q34" s="4">
        <v>0</v>
      </c>
      <c r="R34" s="6">
        <v>44446</v>
      </c>
      <c r="S34" s="5">
        <v>44452</v>
      </c>
      <c r="T34" s="4" t="s">
        <v>33</v>
      </c>
      <c r="U34" s="4">
        <v>88</v>
      </c>
      <c r="V34" s="4">
        <v>0</v>
      </c>
      <c r="W34" s="4">
        <v>0</v>
      </c>
      <c r="X34" s="4">
        <v>2245697</v>
      </c>
      <c r="Y34" s="4" t="s">
        <v>104</v>
      </c>
    </row>
    <row r="35" s="4" customFormat="1" spans="1:25">
      <c r="A35" s="4">
        <v>16229633951</v>
      </c>
      <c r="B35" s="4" t="s">
        <v>25</v>
      </c>
      <c r="C35" s="4" t="s">
        <v>26</v>
      </c>
      <c r="D35" s="4" t="s">
        <v>101</v>
      </c>
      <c r="E35" s="4" t="s">
        <v>102</v>
      </c>
      <c r="F35" s="5">
        <v>44448</v>
      </c>
      <c r="G35" s="5">
        <v>44451</v>
      </c>
      <c r="H35" s="4">
        <v>1</v>
      </c>
      <c r="I35" s="4">
        <v>3</v>
      </c>
      <c r="J35" s="4">
        <v>3</v>
      </c>
      <c r="K35" s="4" t="s">
        <v>29</v>
      </c>
      <c r="L35" s="4">
        <v>132</v>
      </c>
      <c r="M35" s="4">
        <v>132</v>
      </c>
      <c r="N35" s="4" t="s">
        <v>105</v>
      </c>
      <c r="O35" s="4" t="s">
        <v>31</v>
      </c>
      <c r="P35" s="4" t="s">
        <v>32</v>
      </c>
      <c r="Q35" s="4">
        <v>0</v>
      </c>
      <c r="R35" s="6">
        <v>44446</v>
      </c>
      <c r="S35" s="5">
        <v>44452</v>
      </c>
      <c r="T35" s="4" t="s">
        <v>33</v>
      </c>
      <c r="U35" s="4">
        <v>132</v>
      </c>
      <c r="V35" s="4">
        <v>0</v>
      </c>
      <c r="W35" s="4">
        <v>0</v>
      </c>
      <c r="X35" s="4">
        <v>2246396</v>
      </c>
      <c r="Y35" s="4" t="s">
        <v>104</v>
      </c>
    </row>
    <row r="36" s="4" customFormat="1" spans="1:25">
      <c r="A36" s="4">
        <v>16231873489</v>
      </c>
      <c r="B36" s="4" t="s">
        <v>25</v>
      </c>
      <c r="C36" s="4" t="s">
        <v>26</v>
      </c>
      <c r="D36" s="4" t="s">
        <v>106</v>
      </c>
      <c r="E36" s="4" t="s">
        <v>107</v>
      </c>
      <c r="F36" s="5">
        <v>44447</v>
      </c>
      <c r="G36" s="5">
        <v>44450</v>
      </c>
      <c r="H36" s="4">
        <v>1</v>
      </c>
      <c r="I36" s="4">
        <v>3</v>
      </c>
      <c r="J36" s="4">
        <v>3</v>
      </c>
      <c r="K36" s="4" t="s">
        <v>29</v>
      </c>
      <c r="L36" s="4">
        <v>231</v>
      </c>
      <c r="M36" s="4">
        <v>231</v>
      </c>
      <c r="N36" s="4" t="s">
        <v>108</v>
      </c>
      <c r="O36" s="4" t="s">
        <v>31</v>
      </c>
      <c r="P36" s="4" t="s">
        <v>32</v>
      </c>
      <c r="Q36" s="4">
        <v>0</v>
      </c>
      <c r="R36" s="6">
        <v>44447</v>
      </c>
      <c r="S36" s="5">
        <v>44452</v>
      </c>
      <c r="T36" s="4" t="s">
        <v>33</v>
      </c>
      <c r="U36" s="4">
        <v>231</v>
      </c>
      <c r="V36" s="4">
        <v>0</v>
      </c>
      <c r="W36" s="4">
        <v>0</v>
      </c>
      <c r="X36" s="4">
        <v>2246888</v>
      </c>
      <c r="Y36" s="4">
        <v>21689836</v>
      </c>
    </row>
    <row r="37" s="4" customFormat="1" spans="1:25">
      <c r="A37" s="4">
        <v>16231664593</v>
      </c>
      <c r="B37" s="4" t="s">
        <v>25</v>
      </c>
      <c r="C37" s="4" t="s">
        <v>26</v>
      </c>
      <c r="D37" s="4" t="s">
        <v>109</v>
      </c>
      <c r="E37" s="4" t="s">
        <v>110</v>
      </c>
      <c r="F37" s="5">
        <v>44448</v>
      </c>
      <c r="G37" s="5">
        <v>44450</v>
      </c>
      <c r="H37" s="4">
        <v>1</v>
      </c>
      <c r="I37" s="4">
        <v>2</v>
      </c>
      <c r="J37" s="4">
        <v>2</v>
      </c>
      <c r="K37" s="4" t="s">
        <v>29</v>
      </c>
      <c r="L37" s="4">
        <v>102</v>
      </c>
      <c r="M37" s="4">
        <v>102</v>
      </c>
      <c r="N37" s="4" t="s">
        <v>111</v>
      </c>
      <c r="O37" s="4" t="s">
        <v>31</v>
      </c>
      <c r="P37" s="4" t="s">
        <v>32</v>
      </c>
      <c r="Q37" s="4">
        <v>0</v>
      </c>
      <c r="R37" s="6">
        <v>44447</v>
      </c>
      <c r="S37" s="5">
        <v>44452</v>
      </c>
      <c r="T37" s="4" t="s">
        <v>33</v>
      </c>
      <c r="U37" s="4">
        <v>102</v>
      </c>
      <c r="V37" s="4">
        <v>0</v>
      </c>
      <c r="W37" s="4">
        <v>0</v>
      </c>
      <c r="X37" s="4">
        <v>2246826</v>
      </c>
      <c r="Y37" s="4">
        <v>605761</v>
      </c>
    </row>
    <row r="38" s="4" customFormat="1" spans="1:25">
      <c r="A38" s="4">
        <v>16239254050</v>
      </c>
      <c r="B38" s="4" t="s">
        <v>25</v>
      </c>
      <c r="C38" s="4" t="s">
        <v>26</v>
      </c>
      <c r="D38" s="4" t="s">
        <v>112</v>
      </c>
      <c r="E38" s="4" t="s">
        <v>113</v>
      </c>
      <c r="F38" s="5">
        <v>44449</v>
      </c>
      <c r="G38" s="5">
        <v>44451</v>
      </c>
      <c r="H38" s="4">
        <v>1</v>
      </c>
      <c r="I38" s="4">
        <v>2</v>
      </c>
      <c r="J38" s="4">
        <v>2</v>
      </c>
      <c r="K38" s="4" t="s">
        <v>29</v>
      </c>
      <c r="L38" s="4">
        <v>146</v>
      </c>
      <c r="M38" s="4">
        <v>146</v>
      </c>
      <c r="N38" s="4" t="s">
        <v>114</v>
      </c>
      <c r="O38" s="4" t="s">
        <v>31</v>
      </c>
      <c r="P38" s="4" t="s">
        <v>32</v>
      </c>
      <c r="Q38" s="4">
        <v>0</v>
      </c>
      <c r="R38" s="6">
        <v>44447</v>
      </c>
      <c r="S38" s="5">
        <v>44452</v>
      </c>
      <c r="T38" s="4" t="s">
        <v>33</v>
      </c>
      <c r="U38" s="4">
        <v>146</v>
      </c>
      <c r="V38" s="4">
        <v>0</v>
      </c>
      <c r="W38" s="4">
        <v>0</v>
      </c>
      <c r="X38" s="4">
        <v>2247619</v>
      </c>
      <c r="Y38" s="4" t="s">
        <v>115</v>
      </c>
    </row>
    <row r="39" s="4" customFormat="1" spans="1:24">
      <c r="A39" s="4">
        <v>16239381437</v>
      </c>
      <c r="B39" s="4" t="s">
        <v>25</v>
      </c>
      <c r="C39" s="4" t="s">
        <v>26</v>
      </c>
      <c r="D39" s="4" t="s">
        <v>116</v>
      </c>
      <c r="E39" s="4" t="s">
        <v>117</v>
      </c>
      <c r="F39" s="5">
        <v>44447</v>
      </c>
      <c r="G39" s="5">
        <v>44449</v>
      </c>
      <c r="H39" s="4">
        <v>1</v>
      </c>
      <c r="I39" s="4">
        <v>2</v>
      </c>
      <c r="J39" s="4">
        <v>2</v>
      </c>
      <c r="K39" s="4" t="s">
        <v>29</v>
      </c>
      <c r="L39" s="4">
        <v>194</v>
      </c>
      <c r="M39" s="4">
        <v>194</v>
      </c>
      <c r="N39" s="4" t="s">
        <v>118</v>
      </c>
      <c r="O39" s="4" t="s">
        <v>31</v>
      </c>
      <c r="P39" s="4" t="s">
        <v>32</v>
      </c>
      <c r="Q39" s="4">
        <v>0</v>
      </c>
      <c r="R39" s="6">
        <v>44447</v>
      </c>
      <c r="S39" s="5">
        <v>44452</v>
      </c>
      <c r="T39" s="4" t="s">
        <v>33</v>
      </c>
      <c r="U39" s="4">
        <v>194</v>
      </c>
      <c r="V39" s="4">
        <v>0</v>
      </c>
      <c r="W39" s="4">
        <v>0</v>
      </c>
      <c r="X39" s="4">
        <v>2247640</v>
      </c>
    </row>
    <row r="40" s="4" customFormat="1" spans="1:25">
      <c r="A40" s="4">
        <v>16223478024</v>
      </c>
      <c r="B40" s="4" t="s">
        <v>25</v>
      </c>
      <c r="C40" s="4" t="s">
        <v>48</v>
      </c>
      <c r="D40" s="4" t="s">
        <v>101</v>
      </c>
      <c r="E40" s="4" t="s">
        <v>102</v>
      </c>
      <c r="F40" s="5">
        <v>44447</v>
      </c>
      <c r="G40" s="5">
        <v>44449</v>
      </c>
      <c r="H40" s="4">
        <v>1</v>
      </c>
      <c r="I40" s="4">
        <v>2</v>
      </c>
      <c r="J40" s="4">
        <v>2</v>
      </c>
      <c r="K40" s="4" t="s">
        <v>29</v>
      </c>
      <c r="L40" s="4">
        <v>-88</v>
      </c>
      <c r="M40" s="4">
        <v>-88</v>
      </c>
      <c r="N40" s="4" t="s">
        <v>103</v>
      </c>
      <c r="O40" s="4" t="s">
        <v>31</v>
      </c>
      <c r="P40" s="4" t="s">
        <v>32</v>
      </c>
      <c r="Q40" s="4">
        <v>0</v>
      </c>
      <c r="R40" s="6">
        <v>44446</v>
      </c>
      <c r="S40" s="5">
        <v>44452</v>
      </c>
      <c r="T40" s="4" t="s">
        <v>33</v>
      </c>
      <c r="U40" s="4">
        <v>-88</v>
      </c>
      <c r="V40" s="4">
        <v>0</v>
      </c>
      <c r="W40" s="4">
        <v>0</v>
      </c>
      <c r="X40" s="4">
        <v>2245697</v>
      </c>
      <c r="Y40" s="4" t="s">
        <v>104</v>
      </c>
    </row>
    <row r="41" s="4" customFormat="1" spans="1:24">
      <c r="A41" s="4">
        <v>16240786409</v>
      </c>
      <c r="B41" s="4" t="s">
        <v>25</v>
      </c>
      <c r="C41" s="4" t="s">
        <v>26</v>
      </c>
      <c r="D41" s="4" t="s">
        <v>119</v>
      </c>
      <c r="E41" s="4" t="s">
        <v>120</v>
      </c>
      <c r="F41" s="5">
        <v>44448</v>
      </c>
      <c r="G41" s="5">
        <v>44450</v>
      </c>
      <c r="H41" s="4">
        <v>1</v>
      </c>
      <c r="I41" s="4">
        <v>2</v>
      </c>
      <c r="J41" s="4">
        <v>2</v>
      </c>
      <c r="K41" s="4" t="s">
        <v>29</v>
      </c>
      <c r="L41" s="4">
        <v>52</v>
      </c>
      <c r="M41" s="4">
        <v>52</v>
      </c>
      <c r="N41" s="4" t="s">
        <v>121</v>
      </c>
      <c r="O41" s="4" t="s">
        <v>31</v>
      </c>
      <c r="P41" s="4" t="s">
        <v>32</v>
      </c>
      <c r="Q41" s="4">
        <v>0</v>
      </c>
      <c r="R41" s="6">
        <v>44448</v>
      </c>
      <c r="S41" s="5">
        <v>44452</v>
      </c>
      <c r="T41" s="4" t="s">
        <v>33</v>
      </c>
      <c r="U41" s="4">
        <v>52</v>
      </c>
      <c r="V41" s="4">
        <v>0</v>
      </c>
      <c r="W41" s="4">
        <v>0</v>
      </c>
      <c r="X41" s="4">
        <v>2247927</v>
      </c>
    </row>
    <row r="42" s="4" customFormat="1" spans="1:25">
      <c r="A42" s="4">
        <v>16229633951</v>
      </c>
      <c r="B42" s="4" t="s">
        <v>25</v>
      </c>
      <c r="C42" s="4" t="s">
        <v>48</v>
      </c>
      <c r="D42" s="4" t="s">
        <v>101</v>
      </c>
      <c r="E42" s="4" t="s">
        <v>102</v>
      </c>
      <c r="F42" s="5">
        <v>44448</v>
      </c>
      <c r="G42" s="5">
        <v>44451</v>
      </c>
      <c r="H42" s="4">
        <v>1</v>
      </c>
      <c r="I42" s="4">
        <v>3</v>
      </c>
      <c r="J42" s="4">
        <v>3</v>
      </c>
      <c r="K42" s="4" t="s">
        <v>29</v>
      </c>
      <c r="L42" s="4">
        <v>-132</v>
      </c>
      <c r="M42" s="4">
        <v>-132</v>
      </c>
      <c r="N42" s="4" t="s">
        <v>105</v>
      </c>
      <c r="O42" s="4" t="s">
        <v>31</v>
      </c>
      <c r="P42" s="4" t="s">
        <v>32</v>
      </c>
      <c r="Q42" s="4">
        <v>0</v>
      </c>
      <c r="R42" s="6">
        <v>44446</v>
      </c>
      <c r="S42" s="5">
        <v>44452</v>
      </c>
      <c r="T42" s="4" t="s">
        <v>33</v>
      </c>
      <c r="U42" s="4">
        <v>-132</v>
      </c>
      <c r="V42" s="4">
        <v>0</v>
      </c>
      <c r="W42" s="4">
        <v>0</v>
      </c>
      <c r="X42" s="4">
        <v>2246396</v>
      </c>
      <c r="Y42" s="4" t="s">
        <v>104</v>
      </c>
    </row>
    <row r="43" s="4" customFormat="1" spans="1:25">
      <c r="A43" s="4">
        <v>16248070203</v>
      </c>
      <c r="B43" s="4" t="s">
        <v>25</v>
      </c>
      <c r="C43" s="4" t="s">
        <v>26</v>
      </c>
      <c r="D43" s="4" t="s">
        <v>122</v>
      </c>
      <c r="E43" s="4" t="s">
        <v>123</v>
      </c>
      <c r="F43" s="5">
        <v>44449</v>
      </c>
      <c r="G43" s="5">
        <v>44451</v>
      </c>
      <c r="H43" s="4">
        <v>1</v>
      </c>
      <c r="I43" s="4">
        <v>2</v>
      </c>
      <c r="J43" s="4">
        <v>2</v>
      </c>
      <c r="K43" s="4" t="s">
        <v>29</v>
      </c>
      <c r="L43" s="4">
        <v>184</v>
      </c>
      <c r="M43" s="4">
        <v>184</v>
      </c>
      <c r="N43" s="4" t="s">
        <v>124</v>
      </c>
      <c r="O43" s="4" t="s">
        <v>31</v>
      </c>
      <c r="P43" s="4" t="s">
        <v>32</v>
      </c>
      <c r="Q43" s="4">
        <v>0</v>
      </c>
      <c r="R43" s="6">
        <v>44449</v>
      </c>
      <c r="S43" s="5">
        <v>44452</v>
      </c>
      <c r="T43" s="4" t="s">
        <v>33</v>
      </c>
      <c r="U43" s="4">
        <v>184</v>
      </c>
      <c r="V43" s="4">
        <v>0</v>
      </c>
      <c r="W43" s="4">
        <v>0</v>
      </c>
      <c r="X43" s="4">
        <v>2248690</v>
      </c>
      <c r="Y43" s="4" t="s">
        <v>125</v>
      </c>
    </row>
    <row r="44" s="4" customFormat="1" spans="1:25">
      <c r="A44" s="4">
        <v>16248320117</v>
      </c>
      <c r="B44" s="4" t="s">
        <v>25</v>
      </c>
      <c r="C44" s="4" t="s">
        <v>26</v>
      </c>
      <c r="D44" s="4" t="s">
        <v>126</v>
      </c>
      <c r="E44" s="4" t="s">
        <v>127</v>
      </c>
      <c r="F44" s="5">
        <v>44449</v>
      </c>
      <c r="G44" s="5">
        <v>44451</v>
      </c>
      <c r="H44" s="4">
        <v>1</v>
      </c>
      <c r="I44" s="4">
        <v>2</v>
      </c>
      <c r="J44" s="4">
        <v>2</v>
      </c>
      <c r="K44" s="4" t="s">
        <v>29</v>
      </c>
      <c r="L44" s="4">
        <v>226</v>
      </c>
      <c r="M44" s="4">
        <v>226</v>
      </c>
      <c r="N44" s="4" t="s">
        <v>128</v>
      </c>
      <c r="O44" s="4" t="s">
        <v>31</v>
      </c>
      <c r="P44" s="4" t="s">
        <v>32</v>
      </c>
      <c r="Q44" s="4">
        <v>0</v>
      </c>
      <c r="R44" s="6">
        <v>44449</v>
      </c>
      <c r="S44" s="5">
        <v>44452</v>
      </c>
      <c r="T44" s="4" t="s">
        <v>33</v>
      </c>
      <c r="U44" s="4">
        <v>226</v>
      </c>
      <c r="V44" s="4">
        <v>0</v>
      </c>
      <c r="W44" s="4">
        <v>0</v>
      </c>
      <c r="X44" s="4">
        <v>2248758</v>
      </c>
      <c r="Y44" s="4">
        <v>54698</v>
      </c>
    </row>
    <row r="45" s="4" customFormat="1" spans="1:24">
      <c r="A45" s="4">
        <v>16180471515</v>
      </c>
      <c r="B45" s="4" t="s">
        <v>25</v>
      </c>
      <c r="C45" s="4" t="s">
        <v>79</v>
      </c>
      <c r="D45" s="4" t="s">
        <v>129</v>
      </c>
      <c r="E45" s="4" t="s">
        <v>130</v>
      </c>
      <c r="F45" s="5">
        <v>44442</v>
      </c>
      <c r="G45" s="5">
        <v>44444</v>
      </c>
      <c r="H45" s="4">
        <v>1</v>
      </c>
      <c r="I45" s="4">
        <v>2</v>
      </c>
      <c r="J45" s="4">
        <v>2</v>
      </c>
      <c r="K45" s="4" t="s">
        <v>29</v>
      </c>
      <c r="L45" s="4">
        <v>-100</v>
      </c>
      <c r="M45" s="4">
        <v>-100</v>
      </c>
      <c r="N45" s="4" t="s">
        <v>131</v>
      </c>
      <c r="O45" s="4" t="s">
        <v>31</v>
      </c>
      <c r="P45" s="4" t="s">
        <v>32</v>
      </c>
      <c r="Q45" s="4">
        <v>0</v>
      </c>
      <c r="R45" s="6">
        <v>44440</v>
      </c>
      <c r="S45" s="5">
        <v>44452</v>
      </c>
      <c r="T45" s="4" t="s">
        <v>33</v>
      </c>
      <c r="U45" s="4">
        <v>-100</v>
      </c>
      <c r="V45" s="4">
        <v>0</v>
      </c>
      <c r="W45" s="4">
        <v>0</v>
      </c>
      <c r="X45" s="4">
        <v>2238995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4"/>
  <sheetViews>
    <sheetView tabSelected="1" workbookViewId="0">
      <selection activeCell="A63" sqref="A63"/>
    </sheetView>
  </sheetViews>
  <sheetFormatPr defaultColWidth="9" defaultRowHeight="13.5"/>
  <cols>
    <col min="1" max="1" width="12.62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132</v>
      </c>
    </row>
    <row r="2" s="4" customFormat="1" hidden="1" spans="1:9">
      <c r="A2" s="4">
        <v>15749081154</v>
      </c>
      <c r="B2" s="5">
        <v>44448</v>
      </c>
      <c r="C2" s="5">
        <v>44451</v>
      </c>
      <c r="D2" s="4">
        <v>0</v>
      </c>
      <c r="E2" s="4" t="str">
        <f>VLOOKUP(A2,HOP!A:L,12,0)</f>
        <v>0.00</v>
      </c>
      <c r="F2" s="4" t="str">
        <f>VLOOKUP(A2,HOP!A:C,3,0)</f>
        <v>2190629</v>
      </c>
      <c r="G2" s="4">
        <f t="shared" ref="G2:G18" si="0">D2-E2</f>
        <v>0</v>
      </c>
      <c r="H2" s="4" t="str">
        <f>$H$1&amp;F2</f>
        <v>，2190629</v>
      </c>
      <c r="I2" s="4" t="str">
        <f>VLOOKUP(A2,HOP!A:T,20,0)</f>
        <v>直连</v>
      </c>
    </row>
    <row r="3" s="4" customFormat="1" hidden="1" spans="1:9">
      <c r="A3" s="4">
        <v>15874364581</v>
      </c>
      <c r="B3" s="5">
        <v>44442</v>
      </c>
      <c r="C3" s="5">
        <v>44445</v>
      </c>
      <c r="D3" s="4">
        <v>0</v>
      </c>
      <c r="E3" s="4" t="str">
        <f>VLOOKUP(A3,HOP!A:L,12,0)</f>
        <v>0.00</v>
      </c>
      <c r="F3" s="4" t="str">
        <f>VLOOKUP(A3,HOP!A:C,3,0)</f>
        <v>2203761</v>
      </c>
      <c r="G3" s="4">
        <f t="shared" si="0"/>
        <v>0</v>
      </c>
      <c r="H3" s="4" t="str">
        <f>$H$1&amp;F3</f>
        <v>，2203761</v>
      </c>
      <c r="I3" s="4" t="str">
        <f>VLOOKUP(A3,HOP!A:T,20,0)</f>
        <v>直连</v>
      </c>
    </row>
    <row r="4" s="4" customFormat="1" hidden="1" spans="1:9">
      <c r="A4" s="4">
        <v>15935550281</v>
      </c>
      <c r="B4" s="5">
        <v>44443</v>
      </c>
      <c r="C4" s="5">
        <v>44445</v>
      </c>
      <c r="D4" s="4">
        <v>220</v>
      </c>
      <c r="E4" s="4" t="str">
        <f>VLOOKUP(A4,HOP!A:L,12,0)</f>
        <v>220.00</v>
      </c>
      <c r="F4" s="4" t="str">
        <f>VLOOKUP(A4,HOP!A:C,3,0)</f>
        <v>2208913</v>
      </c>
      <c r="G4" s="4">
        <f t="shared" si="0"/>
        <v>0</v>
      </c>
      <c r="H4" s="4" t="str">
        <f>$H$1&amp;F4</f>
        <v>，2208913</v>
      </c>
      <c r="I4" s="4" t="str">
        <f>VLOOKUP(A4,HOP!A:T,20,0)</f>
        <v>直连</v>
      </c>
    </row>
    <row r="5" s="4" customFormat="1" hidden="1" spans="1:9">
      <c r="A5" s="4">
        <v>15969346419</v>
      </c>
      <c r="B5" s="5">
        <v>44449</v>
      </c>
      <c r="C5" s="5">
        <v>44451</v>
      </c>
      <c r="D5" s="4">
        <v>148</v>
      </c>
      <c r="E5" s="4" t="str">
        <f>VLOOKUP(A5,HOP!A:L,12,0)</f>
        <v>148.00</v>
      </c>
      <c r="F5" s="4" t="str">
        <f>VLOOKUP(A5,HOP!A:C,3,0)</f>
        <v>2212850</v>
      </c>
      <c r="G5" s="4">
        <f t="shared" si="0"/>
        <v>0</v>
      </c>
      <c r="H5" s="4" t="str">
        <f>$H$1&amp;F5</f>
        <v>，2212850</v>
      </c>
      <c r="I5" s="4" t="str">
        <f>VLOOKUP(A5,HOP!A:T,20,0)</f>
        <v>直连</v>
      </c>
    </row>
    <row r="6" s="4" customFormat="1" hidden="1" spans="1:9">
      <c r="A6" s="4">
        <v>15975000290</v>
      </c>
      <c r="B6" s="5">
        <v>44449</v>
      </c>
      <c r="C6" s="5">
        <v>44451</v>
      </c>
      <c r="D6" s="4">
        <v>148</v>
      </c>
      <c r="E6" s="4" t="str">
        <f>VLOOKUP(A6,HOP!A:L,12,0)</f>
        <v>148.00</v>
      </c>
      <c r="F6" s="4" t="str">
        <f>VLOOKUP(A6,HOP!A:C,3,0)</f>
        <v>2213251</v>
      </c>
      <c r="G6" s="4">
        <f t="shared" si="0"/>
        <v>0</v>
      </c>
      <c r="H6" s="4" t="str">
        <f>$H$1&amp;F6</f>
        <v>，2213251</v>
      </c>
      <c r="I6" s="4" t="str">
        <f>VLOOKUP(A6,HOP!A:T,20,0)</f>
        <v>直连</v>
      </c>
    </row>
    <row r="7" s="4" customFormat="1" hidden="1" spans="1:9">
      <c r="A7" s="4">
        <v>15997170775</v>
      </c>
      <c r="B7" s="5">
        <v>44443</v>
      </c>
      <c r="C7" s="5">
        <v>44445</v>
      </c>
      <c r="D7" s="4">
        <v>271</v>
      </c>
      <c r="E7" s="4" t="str">
        <f>VLOOKUP(A7,HOP!A:L,12,0)</f>
        <v>271.00</v>
      </c>
      <c r="F7" s="4" t="str">
        <f>VLOOKUP(A7,HOP!A:C,3,0)</f>
        <v>2215691</v>
      </c>
      <c r="G7" s="4">
        <f t="shared" si="0"/>
        <v>0</v>
      </c>
      <c r="H7" s="4" t="str">
        <f>$H$1&amp;F7</f>
        <v>，2215691</v>
      </c>
      <c r="I7" s="4" t="str">
        <f>VLOOKUP(A7,HOP!A:T,20,0)</f>
        <v>直连</v>
      </c>
    </row>
    <row r="8" s="4" customFormat="1" hidden="1" spans="1:9">
      <c r="A8" s="4">
        <v>16029959787</v>
      </c>
      <c r="B8" s="5">
        <v>44442</v>
      </c>
      <c r="C8" s="5">
        <v>44448</v>
      </c>
      <c r="D8" s="4">
        <v>0</v>
      </c>
      <c r="E8" s="4" t="str">
        <f>VLOOKUP(A8,HOP!A:L,12,0)</f>
        <v>0.00</v>
      </c>
      <c r="F8" s="4" t="str">
        <f>VLOOKUP(A8,HOP!A:C,3,0)</f>
        <v>2219003</v>
      </c>
      <c r="G8" s="4">
        <f t="shared" si="0"/>
        <v>0</v>
      </c>
      <c r="H8" s="4" t="str">
        <f>$H$1&amp;F8</f>
        <v>，2219003</v>
      </c>
      <c r="I8" s="4" t="str">
        <f>VLOOKUP(A8,HOP!A:T,20,0)</f>
        <v>直连</v>
      </c>
    </row>
    <row r="9" s="4" customFormat="1" hidden="1" spans="1:9">
      <c r="A9" s="4">
        <v>16035472351</v>
      </c>
      <c r="B9" s="5">
        <v>44447</v>
      </c>
      <c r="C9" s="5">
        <v>44449</v>
      </c>
      <c r="D9" s="4">
        <v>170</v>
      </c>
      <c r="E9" s="4" t="str">
        <f>VLOOKUP(A9,HOP!A:L,12,0)</f>
        <v>170.00</v>
      </c>
      <c r="F9" s="4" t="str">
        <f>VLOOKUP(A9,HOP!A:C,3,0)</f>
        <v>2219160</v>
      </c>
      <c r="G9" s="4">
        <f t="shared" si="0"/>
        <v>0</v>
      </c>
      <c r="H9" s="4" t="str">
        <f>$H$1&amp;F9</f>
        <v>，2219160</v>
      </c>
      <c r="I9" s="4" t="str">
        <f>VLOOKUP(A9,HOP!A:T,20,0)</f>
        <v>直连</v>
      </c>
    </row>
    <row r="10" s="4" customFormat="1" hidden="1" spans="1:9">
      <c r="A10" s="4">
        <v>16044771101</v>
      </c>
      <c r="B10" s="5">
        <v>44449</v>
      </c>
      <c r="C10" s="5">
        <v>44451</v>
      </c>
      <c r="D10" s="4">
        <v>640</v>
      </c>
      <c r="E10" s="4" t="str">
        <f>VLOOKUP(A10,HOP!A:L,12,0)</f>
        <v>640.00</v>
      </c>
      <c r="F10" s="4" t="str">
        <f>VLOOKUP(A10,HOP!A:C,3,0)</f>
        <v>2220205</v>
      </c>
      <c r="G10" s="4">
        <f t="shared" si="0"/>
        <v>0</v>
      </c>
      <c r="H10" s="4" t="str">
        <f>$H$1&amp;F10</f>
        <v>，2220205</v>
      </c>
      <c r="I10" s="4" t="str">
        <f>VLOOKUP(A10,HOP!A:T,20,0)</f>
        <v>直连</v>
      </c>
    </row>
    <row r="11" s="4" customFormat="1" hidden="1" spans="1:9">
      <c r="A11" s="4">
        <v>16048244775</v>
      </c>
      <c r="B11" s="5">
        <v>44442</v>
      </c>
      <c r="C11" s="5">
        <v>44445</v>
      </c>
      <c r="D11" s="4">
        <v>255</v>
      </c>
      <c r="E11" s="4" t="str">
        <f>VLOOKUP(A11,HOP!A:L,12,0)</f>
        <v>255.00</v>
      </c>
      <c r="F11" s="4" t="str">
        <f>VLOOKUP(A11,HOP!A:C,3,0)</f>
        <v>2220714</v>
      </c>
      <c r="G11" s="4">
        <f t="shared" si="0"/>
        <v>0</v>
      </c>
      <c r="H11" s="4" t="str">
        <f>$H$1&amp;F11</f>
        <v>，2220714</v>
      </c>
      <c r="I11" s="4" t="str">
        <f>VLOOKUP(A11,HOP!A:T,20,0)</f>
        <v>直连</v>
      </c>
    </row>
    <row r="12" s="4" customFormat="1" hidden="1" spans="1:9">
      <c r="A12" s="4">
        <v>16069924185</v>
      </c>
      <c r="B12" s="5">
        <v>44440</v>
      </c>
      <c r="C12" s="5">
        <v>44445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>$H$1&amp;F12</f>
        <v>#N/A</v>
      </c>
      <c r="I12" s="4" t="e">
        <f>VLOOKUP(A12,HOP!A:T,20,0)</f>
        <v>#N/A</v>
      </c>
    </row>
    <row r="13" s="4" customFormat="1" hidden="1" spans="1:9">
      <c r="A13" s="4">
        <v>16077045774</v>
      </c>
      <c r="B13" s="5">
        <v>44443</v>
      </c>
      <c r="C13" s="5">
        <v>44445</v>
      </c>
      <c r="D13" s="4">
        <v>406</v>
      </c>
      <c r="E13" s="4" t="str">
        <f>VLOOKUP(A13,HOP!A:L,12,0)</f>
        <v>406.00</v>
      </c>
      <c r="F13" s="4" t="str">
        <f>VLOOKUP(A13,HOP!A:C,3,0)</f>
        <v>2224858</v>
      </c>
      <c r="G13" s="4">
        <f t="shared" si="0"/>
        <v>0</v>
      </c>
      <c r="H13" s="4" t="str">
        <f>$H$1&amp;F13</f>
        <v>，2224858</v>
      </c>
      <c r="I13" s="4" t="str">
        <f>VLOOKUP(A13,HOP!A:T,20,0)</f>
        <v>直连</v>
      </c>
    </row>
    <row r="14" s="4" customFormat="1" hidden="1" spans="1:9">
      <c r="A14" s="4">
        <v>16107129066</v>
      </c>
      <c r="B14" s="5">
        <v>44444</v>
      </c>
      <c r="C14" s="5">
        <v>44449</v>
      </c>
      <c r="D14" s="4">
        <v>780</v>
      </c>
      <c r="E14" s="4" t="str">
        <f>VLOOKUP(A14,HOP!A:L,12,0)</f>
        <v>780.00</v>
      </c>
      <c r="F14" s="4" t="str">
        <f>VLOOKUP(A14,HOP!A:C,3,0)</f>
        <v>2228512</v>
      </c>
      <c r="G14" s="4">
        <f t="shared" si="0"/>
        <v>0</v>
      </c>
      <c r="H14" s="4" t="str">
        <f>$H$1&amp;F14</f>
        <v>，2228512</v>
      </c>
      <c r="I14" s="4" t="str">
        <f>VLOOKUP(A14,HOP!A:T,20,0)</f>
        <v>直连</v>
      </c>
    </row>
    <row r="15" s="4" customFormat="1" spans="1:9">
      <c r="A15" s="4">
        <v>15955667542</v>
      </c>
      <c r="B15" s="5">
        <v>44442</v>
      </c>
      <c r="C15" s="5">
        <v>44447</v>
      </c>
      <c r="D15" s="4">
        <v>130.02</v>
      </c>
      <c r="E15" s="4" t="str">
        <f>VLOOKUP(A15,HOP!A:L,12,0)</f>
        <v>130.00</v>
      </c>
      <c r="F15" s="4" t="str">
        <f>VLOOKUP(A15,HOP!A:C,3,0)</f>
        <v>2210599</v>
      </c>
      <c r="G15" s="4">
        <f t="shared" si="0"/>
        <v>0.0200000000000102</v>
      </c>
      <c r="H15" s="4" t="str">
        <f>$H$1&amp;F15</f>
        <v>，2210599</v>
      </c>
      <c r="I15" s="4" t="str">
        <f>VLOOKUP(A15,HOP!A:T,20,0)</f>
        <v>直连</v>
      </c>
    </row>
    <row r="16" s="4" customFormat="1" hidden="1" spans="1:9">
      <c r="A16" s="4">
        <v>16118202175</v>
      </c>
      <c r="B16" s="5">
        <v>44447</v>
      </c>
      <c r="C16" s="5">
        <v>44449</v>
      </c>
      <c r="D16" s="4">
        <v>300</v>
      </c>
      <c r="E16" s="4" t="str">
        <f>VLOOKUP(A16,HOP!A:L,12,0)</f>
        <v>300.00</v>
      </c>
      <c r="F16" s="4" t="str">
        <f>VLOOKUP(A16,HOP!A:C,3,0)</f>
        <v>2230115</v>
      </c>
      <c r="G16" s="4">
        <f t="shared" si="0"/>
        <v>0</v>
      </c>
      <c r="H16" s="4" t="str">
        <f>$H$1&amp;F16</f>
        <v>，2230115</v>
      </c>
      <c r="I16" s="4" t="str">
        <f>VLOOKUP(A16,HOP!A:T,20,0)</f>
        <v>直连</v>
      </c>
    </row>
    <row r="17" s="4" customFormat="1" hidden="1" spans="1:9">
      <c r="A17" s="4">
        <v>16172229768</v>
      </c>
      <c r="B17" s="5">
        <v>44447</v>
      </c>
      <c r="C17" s="5">
        <v>44449</v>
      </c>
      <c r="D17" s="4">
        <v>57</v>
      </c>
      <c r="E17" s="4" t="str">
        <f>VLOOKUP(A17,HOP!A:L,12,0)</f>
        <v>57.00</v>
      </c>
      <c r="F17" s="4" t="str">
        <f>VLOOKUP(A17,HOP!A:C,3,0)</f>
        <v>2237904</v>
      </c>
      <c r="G17" s="4">
        <f t="shared" si="0"/>
        <v>0</v>
      </c>
      <c r="H17" s="4" t="str">
        <f>$H$1&amp;F17</f>
        <v>，2237904</v>
      </c>
      <c r="I17" s="4" t="str">
        <f>VLOOKUP(A17,HOP!A:T,20,0)</f>
        <v>直连</v>
      </c>
    </row>
    <row r="18" s="4" customFormat="1" hidden="1" spans="1:9">
      <c r="A18" s="4">
        <v>16176814872</v>
      </c>
      <c r="B18" s="5">
        <v>44443</v>
      </c>
      <c r="C18" s="5">
        <v>44445</v>
      </c>
      <c r="D18" s="4">
        <v>564</v>
      </c>
      <c r="E18" s="4" t="str">
        <f>VLOOKUP(A18,HOP!A:L,12,0)</f>
        <v>564.00</v>
      </c>
      <c r="F18" s="4" t="str">
        <f>VLOOKUP(A18,HOP!A:C,3,0)</f>
        <v>2238968</v>
      </c>
      <c r="G18" s="4">
        <f t="shared" si="0"/>
        <v>0</v>
      </c>
      <c r="H18" s="4" t="str">
        <f>$H$1&amp;F18</f>
        <v>，2238968</v>
      </c>
      <c r="I18" s="4" t="str">
        <f>VLOOKUP(A18,HOP!A:T,20,0)</f>
        <v>直连</v>
      </c>
    </row>
    <row r="19" s="4" customFormat="1" hidden="1" spans="1:9">
      <c r="A19" s="4">
        <v>16193765681</v>
      </c>
      <c r="B19" s="5">
        <v>44442</v>
      </c>
      <c r="C19" s="5">
        <v>44445</v>
      </c>
      <c r="D19" s="4">
        <v>357</v>
      </c>
      <c r="E19" s="4" t="str">
        <f>VLOOKUP(A19,HOP!A:L,12,0)</f>
        <v>357.00</v>
      </c>
      <c r="F19" s="4" t="str">
        <f>VLOOKUP(A19,HOP!A:C,3,0)</f>
        <v>2241375</v>
      </c>
      <c r="G19" s="4">
        <f t="shared" ref="G19:G37" si="1">D19-E19</f>
        <v>0</v>
      </c>
      <c r="H19" s="4" t="str">
        <f t="shared" ref="H19:H37" si="2">$H$1&amp;F19</f>
        <v>，2241375</v>
      </c>
      <c r="I19" s="4" t="str">
        <f>VLOOKUP(A19,HOP!A:T,20,0)</f>
        <v>直连</v>
      </c>
    </row>
    <row r="20" s="4" customFormat="1" hidden="1" spans="1:9">
      <c r="A20" s="4">
        <v>16203773738</v>
      </c>
      <c r="B20" s="5">
        <v>44443</v>
      </c>
      <c r="C20" s="5">
        <v>44445</v>
      </c>
      <c r="D20" s="4">
        <v>146</v>
      </c>
      <c r="E20" s="4" t="str">
        <f>VLOOKUP(A20,HOP!A:L,12,0)</f>
        <v>146.00</v>
      </c>
      <c r="F20" s="4" t="str">
        <f>VLOOKUP(A20,HOP!A:C,3,0)</f>
        <v>2242931</v>
      </c>
      <c r="G20" s="4">
        <f t="shared" si="1"/>
        <v>0</v>
      </c>
      <c r="H20" s="4" t="str">
        <f t="shared" si="2"/>
        <v>，2242931</v>
      </c>
      <c r="I20" s="4" t="str">
        <f>VLOOKUP(A20,HOP!A:T,20,0)</f>
        <v>直连</v>
      </c>
    </row>
    <row r="21" s="4" customFormat="1" hidden="1" spans="1:9">
      <c r="A21" s="4">
        <v>16214294576</v>
      </c>
      <c r="B21" s="5">
        <v>44445</v>
      </c>
      <c r="C21" s="5">
        <v>44447</v>
      </c>
      <c r="D21" s="4">
        <v>322</v>
      </c>
      <c r="E21" s="4" t="str">
        <f>VLOOKUP(A21,HOP!A:L,12,0)</f>
        <v>322.00</v>
      </c>
      <c r="F21" s="4" t="str">
        <f>VLOOKUP(A21,HOP!A:C,3,0)</f>
        <v>2244459</v>
      </c>
      <c r="G21" s="4">
        <f t="shared" si="1"/>
        <v>0</v>
      </c>
      <c r="H21" s="4" t="str">
        <f t="shared" si="2"/>
        <v>，2244459</v>
      </c>
      <c r="I21" s="4" t="str">
        <f>VLOOKUP(A21,HOP!A:T,20,0)</f>
        <v>直连</v>
      </c>
    </row>
    <row r="22" s="4" customFormat="1" hidden="1" spans="1:9">
      <c r="A22" s="4">
        <v>16215143159</v>
      </c>
      <c r="B22" s="5">
        <v>44446</v>
      </c>
      <c r="C22" s="5">
        <v>44449</v>
      </c>
      <c r="D22" s="4">
        <v>249</v>
      </c>
      <c r="E22" s="4" t="str">
        <f>VLOOKUP(A22,HOP!A:L,12,0)</f>
        <v>249.00</v>
      </c>
      <c r="F22" s="4" t="str">
        <f>VLOOKUP(A22,HOP!A:C,3,0)</f>
        <v>2244648</v>
      </c>
      <c r="G22" s="4">
        <f t="shared" si="1"/>
        <v>0</v>
      </c>
      <c r="H22" s="4" t="str">
        <f t="shared" si="2"/>
        <v>，2244648</v>
      </c>
      <c r="I22" s="4" t="str">
        <f>VLOOKUP(A22,HOP!A:T,20,0)</f>
        <v>直连</v>
      </c>
    </row>
    <row r="23" s="4" customFormat="1" hidden="1" spans="1:9">
      <c r="A23" s="4">
        <v>16220311796</v>
      </c>
      <c r="B23" s="5">
        <v>44446</v>
      </c>
      <c r="C23" s="5">
        <v>44449</v>
      </c>
      <c r="D23" s="4">
        <v>111</v>
      </c>
      <c r="E23" s="4" t="str">
        <f>VLOOKUP(A23,HOP!A:L,12,0)</f>
        <v>111.00</v>
      </c>
      <c r="F23" s="4" t="str">
        <f>VLOOKUP(A23,HOP!A:C,3,0)</f>
        <v>2245006</v>
      </c>
      <c r="G23" s="4">
        <f t="shared" si="1"/>
        <v>0</v>
      </c>
      <c r="H23" s="4" t="str">
        <f t="shared" si="2"/>
        <v>，2245006</v>
      </c>
      <c r="I23" s="4" t="str">
        <f>VLOOKUP(A23,HOP!A:T,20,0)</f>
        <v>直连</v>
      </c>
    </row>
    <row r="24" s="4" customFormat="1" hidden="1" spans="1:9">
      <c r="A24" s="4">
        <v>16220638721</v>
      </c>
      <c r="B24" s="5">
        <v>44445</v>
      </c>
      <c r="C24" s="5">
        <v>44451</v>
      </c>
      <c r="D24" s="4">
        <v>630</v>
      </c>
      <c r="E24" s="4" t="str">
        <f>VLOOKUP(A24,HOP!A:L,12,0)</f>
        <v>630.00</v>
      </c>
      <c r="F24" s="4" t="str">
        <f>VLOOKUP(A24,HOP!A:C,3,0)</f>
        <v>2245069</v>
      </c>
      <c r="G24" s="4">
        <f t="shared" si="1"/>
        <v>0</v>
      </c>
      <c r="H24" s="4" t="str">
        <f t="shared" si="2"/>
        <v>，2245069</v>
      </c>
      <c r="I24" s="4" t="str">
        <f>VLOOKUP(A24,HOP!A:T,20,0)</f>
        <v>直连</v>
      </c>
    </row>
    <row r="25" s="4" customFormat="1" hidden="1" spans="1:9">
      <c r="A25" s="4">
        <v>16220979888</v>
      </c>
      <c r="B25" s="5">
        <v>44445</v>
      </c>
      <c r="C25" s="5">
        <v>44448</v>
      </c>
      <c r="D25" s="4">
        <v>126</v>
      </c>
      <c r="E25" s="4" t="str">
        <f>VLOOKUP(A25,HOP!A:L,12,0)</f>
        <v>126.00</v>
      </c>
      <c r="F25" s="4" t="str">
        <f>VLOOKUP(A25,HOP!A:C,3,0)</f>
        <v>2245152</v>
      </c>
      <c r="G25" s="4">
        <f t="shared" si="1"/>
        <v>0</v>
      </c>
      <c r="H25" s="4" t="str">
        <f t="shared" si="2"/>
        <v>，2245152</v>
      </c>
      <c r="I25" s="4" t="str">
        <f>VLOOKUP(A25,HOP!A:T,20,0)</f>
        <v>直连</v>
      </c>
    </row>
    <row r="26" s="4" customFormat="1" hidden="1" spans="1:9">
      <c r="A26" s="4">
        <v>16223478024</v>
      </c>
      <c r="B26" s="5">
        <v>44447</v>
      </c>
      <c r="C26" s="5">
        <v>44449</v>
      </c>
      <c r="D26" s="4">
        <v>0</v>
      </c>
      <c r="E26" s="4" t="str">
        <f>VLOOKUP(A26,HOP!A:L,12,0)</f>
        <v>0.00</v>
      </c>
      <c r="F26" s="4" t="str">
        <f>VLOOKUP(A26,HOP!A:C,3,0)</f>
        <v>2245697</v>
      </c>
      <c r="G26" s="4">
        <f t="shared" si="1"/>
        <v>0</v>
      </c>
      <c r="H26" s="4" t="str">
        <f t="shared" si="2"/>
        <v>，2245697</v>
      </c>
      <c r="I26" s="4" t="str">
        <f>VLOOKUP(A26,HOP!A:T,20,0)</f>
        <v>直连</v>
      </c>
    </row>
    <row r="27" s="4" customFormat="1" hidden="1" spans="1:9">
      <c r="A27" s="4">
        <v>16229633951</v>
      </c>
      <c r="B27" s="5">
        <v>44448</v>
      </c>
      <c r="C27" s="5">
        <v>44451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1"/>
        <v>#N/A</v>
      </c>
      <c r="H27" s="4" t="e">
        <f t="shared" si="2"/>
        <v>#N/A</v>
      </c>
      <c r="I27" s="4" t="e">
        <f>VLOOKUP(A27,HOP!A:T,20,0)</f>
        <v>#N/A</v>
      </c>
    </row>
    <row r="28" s="4" customFormat="1" hidden="1" spans="1:9">
      <c r="A28" s="4">
        <v>16231873489</v>
      </c>
      <c r="B28" s="5">
        <v>44447</v>
      </c>
      <c r="C28" s="5">
        <v>44450</v>
      </c>
      <c r="D28" s="4">
        <v>231</v>
      </c>
      <c r="E28" s="4" t="str">
        <f>VLOOKUP(A28,HOP!A:L,12,0)</f>
        <v>231.00</v>
      </c>
      <c r="F28" s="4" t="str">
        <f>VLOOKUP(A28,HOP!A:C,3,0)</f>
        <v>2246888</v>
      </c>
      <c r="G28" s="4">
        <f t="shared" si="1"/>
        <v>0</v>
      </c>
      <c r="H28" s="4" t="str">
        <f t="shared" si="2"/>
        <v>，2246888</v>
      </c>
      <c r="I28" s="4" t="str">
        <f>VLOOKUP(A28,HOP!A:T,20,0)</f>
        <v>直连</v>
      </c>
    </row>
    <row r="29" s="4" customFormat="1" hidden="1" spans="1:9">
      <c r="A29" s="4">
        <v>16231664593</v>
      </c>
      <c r="B29" s="5">
        <v>44448</v>
      </c>
      <c r="C29" s="5">
        <v>44450</v>
      </c>
      <c r="D29" s="4">
        <v>102</v>
      </c>
      <c r="E29" s="4" t="str">
        <f>VLOOKUP(A29,HOP!A:L,12,0)</f>
        <v>102.00</v>
      </c>
      <c r="F29" s="4" t="str">
        <f>VLOOKUP(A29,HOP!A:C,3,0)</f>
        <v>2246826</v>
      </c>
      <c r="G29" s="4">
        <f t="shared" si="1"/>
        <v>0</v>
      </c>
      <c r="H29" s="4" t="str">
        <f t="shared" si="2"/>
        <v>，2246826</v>
      </c>
      <c r="I29" s="4" t="str">
        <f>VLOOKUP(A29,HOP!A:T,20,0)</f>
        <v>直连</v>
      </c>
    </row>
    <row r="30" s="4" customFormat="1" hidden="1" spans="1:9">
      <c r="A30" s="4">
        <v>16239254050</v>
      </c>
      <c r="B30" s="5">
        <v>44449</v>
      </c>
      <c r="C30" s="5">
        <v>44451</v>
      </c>
      <c r="D30" s="4">
        <v>146</v>
      </c>
      <c r="E30" s="4" t="str">
        <f>VLOOKUP(A30,HOP!A:L,12,0)</f>
        <v>146.00</v>
      </c>
      <c r="F30" s="4" t="str">
        <f>VLOOKUP(A30,HOP!A:C,3,0)</f>
        <v>2247619</v>
      </c>
      <c r="G30" s="4">
        <f t="shared" si="1"/>
        <v>0</v>
      </c>
      <c r="H30" s="4" t="str">
        <f t="shared" si="2"/>
        <v>，2247619</v>
      </c>
      <c r="I30" s="4" t="str">
        <f>VLOOKUP(A30,HOP!A:T,20,0)</f>
        <v>直连</v>
      </c>
    </row>
    <row r="31" s="4" customFormat="1" hidden="1" spans="1:9">
      <c r="A31" s="4">
        <v>16239381437</v>
      </c>
      <c r="B31" s="5">
        <v>44447</v>
      </c>
      <c r="C31" s="5">
        <v>44449</v>
      </c>
      <c r="D31" s="4">
        <v>194</v>
      </c>
      <c r="E31" s="4" t="str">
        <f>VLOOKUP(A31,HOP!A:L,12,0)</f>
        <v>194.00</v>
      </c>
      <c r="F31" s="4" t="str">
        <f>VLOOKUP(A31,HOP!A:C,3,0)</f>
        <v>2247640</v>
      </c>
      <c r="G31" s="4">
        <f t="shared" si="1"/>
        <v>0</v>
      </c>
      <c r="H31" s="4" t="str">
        <f t="shared" si="2"/>
        <v>，2247640</v>
      </c>
      <c r="I31" s="4" t="str">
        <f>VLOOKUP(A31,HOP!A:T,20,0)</f>
        <v>直连</v>
      </c>
    </row>
    <row r="32" s="4" customFormat="1" hidden="1" spans="1:9">
      <c r="A32" s="4">
        <v>16240786409</v>
      </c>
      <c r="B32" s="5">
        <v>44448</v>
      </c>
      <c r="C32" s="5">
        <v>44450</v>
      </c>
      <c r="D32" s="4">
        <v>52</v>
      </c>
      <c r="E32" s="4" t="str">
        <f>VLOOKUP(A32,HOP!A:L,12,0)</f>
        <v>52.00</v>
      </c>
      <c r="F32" s="4" t="str">
        <f>VLOOKUP(A32,HOP!A:C,3,0)</f>
        <v>2247927</v>
      </c>
      <c r="G32" s="4">
        <f t="shared" si="1"/>
        <v>0</v>
      </c>
      <c r="H32" s="4" t="str">
        <f>$H$1&amp;F32</f>
        <v>，2247927</v>
      </c>
      <c r="I32" s="4" t="str">
        <f>VLOOKUP(A32,HOP!A:T,20,0)</f>
        <v>直连</v>
      </c>
    </row>
    <row r="33" s="4" customFormat="1" hidden="1" spans="1:9">
      <c r="A33" s="4">
        <v>16248070203</v>
      </c>
      <c r="B33" s="5">
        <v>44449</v>
      </c>
      <c r="C33" s="5">
        <v>44451</v>
      </c>
      <c r="D33" s="4">
        <v>184</v>
      </c>
      <c r="E33" s="4" t="str">
        <f>VLOOKUP(A33,HOP!A:L,12,0)</f>
        <v>184.00</v>
      </c>
      <c r="F33" s="4" t="str">
        <f>VLOOKUP(A33,HOP!A:C,3,0)</f>
        <v>2248690</v>
      </c>
      <c r="G33" s="4">
        <f t="shared" si="1"/>
        <v>0</v>
      </c>
      <c r="H33" s="4" t="str">
        <f>$H$1&amp;F33</f>
        <v>，2248690</v>
      </c>
      <c r="I33" s="4" t="str">
        <f>VLOOKUP(A33,HOP!A:T,20,0)</f>
        <v>直连</v>
      </c>
    </row>
    <row r="34" s="4" customFormat="1" hidden="1" spans="1:9">
      <c r="A34" s="4">
        <v>16248320117</v>
      </c>
      <c r="B34" s="5">
        <v>44449</v>
      </c>
      <c r="C34" s="5">
        <v>44451</v>
      </c>
      <c r="D34" s="4">
        <v>226</v>
      </c>
      <c r="E34" s="4" t="str">
        <f>VLOOKUP(A34,HOP!A:L,12,0)</f>
        <v>226.00</v>
      </c>
      <c r="F34" s="4" t="str">
        <f>VLOOKUP(A34,HOP!A:C,3,0)</f>
        <v>2248758</v>
      </c>
      <c r="G34" s="4">
        <f t="shared" si="1"/>
        <v>0</v>
      </c>
      <c r="H34" s="4" t="str">
        <f>$H$1&amp;F34</f>
        <v>，2248758</v>
      </c>
      <c r="I34" s="4" t="str">
        <f>VLOOKUP(A34,HOP!A:T,20,0)</f>
        <v>直连</v>
      </c>
    </row>
    <row r="35" s="4" customFormat="1" spans="1:10">
      <c r="A35" s="4">
        <v>16180471515</v>
      </c>
      <c r="B35" s="5">
        <v>44442</v>
      </c>
      <c r="C35" s="5">
        <v>44444</v>
      </c>
      <c r="D35" s="4">
        <v>-100</v>
      </c>
      <c r="E35" s="4" t="e">
        <f>VLOOKUP(A35,HOP!A:L,12,0)</f>
        <v>#N/A</v>
      </c>
      <c r="F35" s="4">
        <v>2238995</v>
      </c>
      <c r="G35" s="4" t="e">
        <f t="shared" si="1"/>
        <v>#N/A</v>
      </c>
      <c r="H35" s="4" t="str">
        <f>$H$1&amp;F35</f>
        <v>，2238995</v>
      </c>
      <c r="I35" s="4" t="e">
        <f>VLOOKUP(A35,HOP!A:T,20,0)</f>
        <v>#N/A</v>
      </c>
      <c r="J35" s="4" t="s">
        <v>133</v>
      </c>
    </row>
    <row r="37" spans="4:4">
      <c r="D37" s="4">
        <f>SUM(D2:D36)</f>
        <v>7065.02</v>
      </c>
    </row>
    <row r="42" spans="1:1">
      <c r="A42" s="4" t="s">
        <v>134</v>
      </c>
    </row>
    <row r="43" spans="1:1">
      <c r="A43" s="4" t="s">
        <v>135</v>
      </c>
    </row>
    <row r="44" spans="1:1">
      <c r="A44" s="4" t="s">
        <v>136</v>
      </c>
    </row>
  </sheetData>
  <autoFilter ref="A1:XFD44">
    <filterColumn colId="3">
      <filters blank="1">
        <filter val="111"/>
        <filter val="52"/>
        <filter val="7065.02"/>
        <filter val="194"/>
        <filter val="255"/>
        <filter val="57"/>
        <filter val="357"/>
        <filter val="220"/>
        <filter val="322"/>
        <filter val="564"/>
        <filter val="126"/>
        <filter val="226"/>
        <filter val="170"/>
        <filter val="630"/>
        <filter val="231"/>
        <filter val="271"/>
        <filter val="300"/>
        <filter val="640"/>
        <filter val="780"/>
        <filter val="-100"/>
        <filter val="102"/>
        <filter val="130.02"/>
        <filter val="184"/>
        <filter val="146"/>
        <filter val="406"/>
        <filter val="148"/>
        <filter val="249"/>
      </filters>
    </filterColumn>
    <filterColumn colId="6">
      <filters blank="1">
        <filter val="#N/A"/>
        <filter val="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137</v>
      </c>
      <c r="B1" s="2" t="s">
        <v>138</v>
      </c>
      <c r="C1" s="2" t="s">
        <v>139</v>
      </c>
      <c r="D1" s="2" t="s">
        <v>140</v>
      </c>
      <c r="E1" s="2" t="s">
        <v>13</v>
      </c>
      <c r="F1" s="2" t="s">
        <v>5</v>
      </c>
      <c r="G1" s="2" t="s">
        <v>6</v>
      </c>
      <c r="H1" s="2" t="s">
        <v>141</v>
      </c>
      <c r="I1" s="2" t="s">
        <v>142</v>
      </c>
      <c r="J1" s="2" t="s">
        <v>143</v>
      </c>
      <c r="K1" s="2" t="s">
        <v>144</v>
      </c>
      <c r="L1" s="2" t="s">
        <v>145</v>
      </c>
      <c r="M1" s="2" t="s">
        <v>146</v>
      </c>
      <c r="N1" s="2" t="s">
        <v>147</v>
      </c>
      <c r="O1" s="2" t="s">
        <v>148</v>
      </c>
      <c r="P1" s="2" t="s">
        <v>149</v>
      </c>
      <c r="Q1" s="2" t="s">
        <v>150</v>
      </c>
      <c r="R1" s="2" t="s">
        <v>151</v>
      </c>
      <c r="S1" s="2" t="s">
        <v>152</v>
      </c>
      <c r="T1" s="2" t="s">
        <v>153</v>
      </c>
    </row>
    <row r="2" s="1" customFormat="1" spans="1:20">
      <c r="A2" s="3">
        <v>15749081154</v>
      </c>
      <c r="B2" s="1" t="s">
        <v>154</v>
      </c>
      <c r="C2" s="1" t="s">
        <v>155</v>
      </c>
      <c r="D2" s="1" t="s">
        <v>156</v>
      </c>
      <c r="E2" s="1" t="s">
        <v>157</v>
      </c>
      <c r="F2" s="1" t="s">
        <v>158</v>
      </c>
      <c r="G2" s="1" t="s">
        <v>159</v>
      </c>
      <c r="H2" s="1" t="s">
        <v>160</v>
      </c>
      <c r="I2" s="1" t="s">
        <v>161</v>
      </c>
      <c r="J2" s="1" t="s">
        <v>29</v>
      </c>
      <c r="K2" s="1" t="s">
        <v>161</v>
      </c>
      <c r="L2" s="1" t="s">
        <v>161</v>
      </c>
      <c r="M2" s="1" t="s">
        <v>162</v>
      </c>
      <c r="N2" s="1" t="s">
        <v>162</v>
      </c>
      <c r="O2" s="1" t="s">
        <v>161</v>
      </c>
      <c r="P2" s="1" t="s">
        <v>163</v>
      </c>
      <c r="Q2" s="1" t="s">
        <v>164</v>
      </c>
      <c r="R2" s="1" t="s">
        <v>165</v>
      </c>
      <c r="S2" s="1" t="s">
        <v>166</v>
      </c>
      <c r="T2" s="1" t="s">
        <v>167</v>
      </c>
    </row>
    <row r="3" s="1" customFormat="1" spans="1:20">
      <c r="A3" s="3">
        <v>15874364581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160</v>
      </c>
      <c r="I3" s="1" t="s">
        <v>161</v>
      </c>
      <c r="J3" s="1" t="s">
        <v>29</v>
      </c>
      <c r="K3" s="1" t="s">
        <v>161</v>
      </c>
      <c r="L3" s="1" t="s">
        <v>161</v>
      </c>
      <c r="M3" s="1" t="s">
        <v>162</v>
      </c>
      <c r="N3" s="1" t="s">
        <v>162</v>
      </c>
      <c r="O3" s="1" t="s">
        <v>161</v>
      </c>
      <c r="P3" s="1" t="s">
        <v>163</v>
      </c>
      <c r="Q3" s="1" t="s">
        <v>174</v>
      </c>
      <c r="R3" s="1" t="s">
        <v>165</v>
      </c>
      <c r="S3" s="1" t="s">
        <v>166</v>
      </c>
      <c r="T3" s="1" t="s">
        <v>167</v>
      </c>
    </row>
    <row r="4" s="1" customFormat="1" spans="1:20">
      <c r="A4" s="3">
        <v>15935550281</v>
      </c>
      <c r="B4" s="1" t="s">
        <v>175</v>
      </c>
      <c r="C4" s="1" t="s">
        <v>176</v>
      </c>
      <c r="D4" s="1" t="s">
        <v>177</v>
      </c>
      <c r="E4" s="1" t="s">
        <v>178</v>
      </c>
      <c r="F4" s="1" t="s">
        <v>179</v>
      </c>
      <c r="G4" s="1" t="s">
        <v>173</v>
      </c>
      <c r="H4" s="1" t="s">
        <v>160</v>
      </c>
      <c r="I4" s="1" t="s">
        <v>180</v>
      </c>
      <c r="J4" s="1" t="s">
        <v>29</v>
      </c>
      <c r="K4" s="1" t="s">
        <v>181</v>
      </c>
      <c r="L4" s="1" t="s">
        <v>181</v>
      </c>
      <c r="M4" s="1" t="s">
        <v>162</v>
      </c>
      <c r="N4" s="1" t="s">
        <v>162</v>
      </c>
      <c r="O4" s="1" t="s">
        <v>161</v>
      </c>
      <c r="P4" s="1" t="s">
        <v>163</v>
      </c>
      <c r="Q4" s="1" t="s">
        <v>182</v>
      </c>
      <c r="R4" s="1" t="s">
        <v>165</v>
      </c>
      <c r="S4" s="1" t="s">
        <v>166</v>
      </c>
      <c r="T4" s="1" t="s">
        <v>167</v>
      </c>
    </row>
    <row r="5" s="1" customFormat="1" spans="1:20">
      <c r="A5" s="3">
        <v>15955667542</v>
      </c>
      <c r="B5" s="1" t="s">
        <v>183</v>
      </c>
      <c r="C5" s="1" t="s">
        <v>184</v>
      </c>
      <c r="D5" s="1" t="s">
        <v>185</v>
      </c>
      <c r="E5" s="1" t="s">
        <v>186</v>
      </c>
      <c r="F5" s="1" t="s">
        <v>172</v>
      </c>
      <c r="G5" s="1" t="s">
        <v>187</v>
      </c>
      <c r="H5" s="1" t="s">
        <v>160</v>
      </c>
      <c r="I5" s="1" t="s">
        <v>161</v>
      </c>
      <c r="J5" s="1" t="s">
        <v>29</v>
      </c>
      <c r="K5" s="1" t="s">
        <v>161</v>
      </c>
      <c r="L5" s="1" t="s">
        <v>188</v>
      </c>
      <c r="M5" s="1" t="s">
        <v>189</v>
      </c>
      <c r="N5" s="1" t="s">
        <v>190</v>
      </c>
      <c r="O5" s="1" t="s">
        <v>161</v>
      </c>
      <c r="P5" s="1" t="s">
        <v>163</v>
      </c>
      <c r="Q5" s="1" t="s">
        <v>191</v>
      </c>
      <c r="R5" s="1" t="s">
        <v>165</v>
      </c>
      <c r="S5" s="1" t="s">
        <v>166</v>
      </c>
      <c r="T5" s="1" t="s">
        <v>167</v>
      </c>
    </row>
    <row r="6" s="1" customFormat="1" spans="1:20">
      <c r="A6" s="3">
        <v>15969346419</v>
      </c>
      <c r="B6" s="1" t="s">
        <v>192</v>
      </c>
      <c r="C6" s="1" t="s">
        <v>193</v>
      </c>
      <c r="D6" s="1" t="s">
        <v>194</v>
      </c>
      <c r="E6" s="1" t="s">
        <v>195</v>
      </c>
      <c r="F6" s="1" t="s">
        <v>196</v>
      </c>
      <c r="G6" s="1" t="s">
        <v>159</v>
      </c>
      <c r="H6" s="1" t="s">
        <v>160</v>
      </c>
      <c r="I6" s="1" t="s">
        <v>197</v>
      </c>
      <c r="J6" s="1" t="s">
        <v>29</v>
      </c>
      <c r="K6" s="1" t="s">
        <v>198</v>
      </c>
      <c r="L6" s="1" t="s">
        <v>198</v>
      </c>
      <c r="M6" s="1" t="s">
        <v>162</v>
      </c>
      <c r="N6" s="1" t="s">
        <v>162</v>
      </c>
      <c r="O6" s="1" t="s">
        <v>161</v>
      </c>
      <c r="P6" s="1" t="s">
        <v>163</v>
      </c>
      <c r="Q6" s="1" t="s">
        <v>199</v>
      </c>
      <c r="R6" s="1" t="s">
        <v>165</v>
      </c>
      <c r="S6" s="1" t="s">
        <v>166</v>
      </c>
      <c r="T6" s="1" t="s">
        <v>167</v>
      </c>
    </row>
    <row r="7" s="1" customFormat="1" spans="1:20">
      <c r="A7" s="3">
        <v>15975000290</v>
      </c>
      <c r="B7" s="1" t="s">
        <v>200</v>
      </c>
      <c r="C7" s="1" t="s">
        <v>201</v>
      </c>
      <c r="D7" s="1" t="s">
        <v>194</v>
      </c>
      <c r="E7" s="1" t="s">
        <v>202</v>
      </c>
      <c r="F7" s="1" t="s">
        <v>196</v>
      </c>
      <c r="G7" s="1" t="s">
        <v>159</v>
      </c>
      <c r="H7" s="1" t="s">
        <v>160</v>
      </c>
      <c r="I7" s="1" t="s">
        <v>203</v>
      </c>
      <c r="J7" s="1" t="s">
        <v>29</v>
      </c>
      <c r="K7" s="1" t="s">
        <v>198</v>
      </c>
      <c r="L7" s="1" t="s">
        <v>198</v>
      </c>
      <c r="M7" s="1" t="s">
        <v>162</v>
      </c>
      <c r="N7" s="1" t="s">
        <v>162</v>
      </c>
      <c r="O7" s="1" t="s">
        <v>161</v>
      </c>
      <c r="P7" s="1" t="s">
        <v>163</v>
      </c>
      <c r="Q7" s="1" t="s">
        <v>204</v>
      </c>
      <c r="R7" s="1" t="s">
        <v>165</v>
      </c>
      <c r="S7" s="1" t="s">
        <v>166</v>
      </c>
      <c r="T7" s="1" t="s">
        <v>167</v>
      </c>
    </row>
    <row r="8" s="1" customFormat="1" spans="1:20">
      <c r="A8" s="3">
        <v>15997170775</v>
      </c>
      <c r="B8" s="1" t="s">
        <v>205</v>
      </c>
      <c r="C8" s="1" t="s">
        <v>206</v>
      </c>
      <c r="D8" s="1" t="s">
        <v>170</v>
      </c>
      <c r="E8" s="1" t="s">
        <v>207</v>
      </c>
      <c r="F8" s="1" t="s">
        <v>179</v>
      </c>
      <c r="G8" s="1" t="s">
        <v>173</v>
      </c>
      <c r="H8" s="1" t="s">
        <v>160</v>
      </c>
      <c r="I8" s="1" t="s">
        <v>208</v>
      </c>
      <c r="J8" s="1" t="s">
        <v>29</v>
      </c>
      <c r="K8" s="1" t="s">
        <v>209</v>
      </c>
      <c r="L8" s="1" t="s">
        <v>209</v>
      </c>
      <c r="M8" s="1" t="s">
        <v>162</v>
      </c>
      <c r="N8" s="1" t="s">
        <v>162</v>
      </c>
      <c r="O8" s="1" t="s">
        <v>161</v>
      </c>
      <c r="P8" s="1" t="s">
        <v>163</v>
      </c>
      <c r="Q8" s="1" t="s">
        <v>210</v>
      </c>
      <c r="R8" s="1" t="s">
        <v>165</v>
      </c>
      <c r="S8" s="1" t="s">
        <v>166</v>
      </c>
      <c r="T8" s="1" t="s">
        <v>167</v>
      </c>
    </row>
    <row r="9" s="1" customFormat="1" spans="1:20">
      <c r="A9" s="3">
        <v>16029959787</v>
      </c>
      <c r="B9" s="1" t="s">
        <v>211</v>
      </c>
      <c r="C9" s="1" t="s">
        <v>212</v>
      </c>
      <c r="D9" s="1" t="s">
        <v>213</v>
      </c>
      <c r="E9" s="1" t="s">
        <v>214</v>
      </c>
      <c r="F9" s="1" t="s">
        <v>172</v>
      </c>
      <c r="G9" s="1" t="s">
        <v>158</v>
      </c>
      <c r="H9" s="1" t="s">
        <v>160</v>
      </c>
      <c r="I9" s="1" t="s">
        <v>161</v>
      </c>
      <c r="J9" s="1" t="s">
        <v>29</v>
      </c>
      <c r="K9" s="1" t="s">
        <v>161</v>
      </c>
      <c r="L9" s="1" t="s">
        <v>161</v>
      </c>
      <c r="M9" s="1" t="s">
        <v>162</v>
      </c>
      <c r="N9" s="1" t="s">
        <v>162</v>
      </c>
      <c r="O9" s="1" t="s">
        <v>161</v>
      </c>
      <c r="P9" s="1" t="s">
        <v>163</v>
      </c>
      <c r="Q9" s="1" t="s">
        <v>215</v>
      </c>
      <c r="R9" s="1" t="s">
        <v>165</v>
      </c>
      <c r="S9" s="1" t="s">
        <v>166</v>
      </c>
      <c r="T9" s="1" t="s">
        <v>167</v>
      </c>
    </row>
    <row r="10" s="1" customFormat="1" spans="1:20">
      <c r="A10" s="3">
        <v>16035472351</v>
      </c>
      <c r="B10" s="1" t="s">
        <v>216</v>
      </c>
      <c r="C10" s="1" t="s">
        <v>217</v>
      </c>
      <c r="D10" s="1" t="s">
        <v>218</v>
      </c>
      <c r="E10" s="1" t="s">
        <v>219</v>
      </c>
      <c r="F10" s="1" t="s">
        <v>187</v>
      </c>
      <c r="G10" s="1" t="s">
        <v>196</v>
      </c>
      <c r="H10" s="1" t="s">
        <v>160</v>
      </c>
      <c r="I10" s="1" t="s">
        <v>220</v>
      </c>
      <c r="J10" s="1" t="s">
        <v>29</v>
      </c>
      <c r="K10" s="1" t="s">
        <v>221</v>
      </c>
      <c r="L10" s="1" t="s">
        <v>221</v>
      </c>
      <c r="M10" s="1" t="s">
        <v>162</v>
      </c>
      <c r="N10" s="1" t="s">
        <v>162</v>
      </c>
      <c r="O10" s="1" t="s">
        <v>161</v>
      </c>
      <c r="P10" s="1" t="s">
        <v>163</v>
      </c>
      <c r="Q10" s="1" t="s">
        <v>222</v>
      </c>
      <c r="R10" s="1" t="s">
        <v>165</v>
      </c>
      <c r="S10" s="1" t="s">
        <v>166</v>
      </c>
      <c r="T10" s="1" t="s">
        <v>167</v>
      </c>
    </row>
    <row r="11" s="1" customFormat="1" spans="1:20">
      <c r="A11" s="3">
        <v>16044771101</v>
      </c>
      <c r="B11" s="1" t="s">
        <v>223</v>
      </c>
      <c r="C11" s="1" t="s">
        <v>224</v>
      </c>
      <c r="D11" s="1" t="s">
        <v>225</v>
      </c>
      <c r="E11" s="1" t="s">
        <v>226</v>
      </c>
      <c r="F11" s="1" t="s">
        <v>196</v>
      </c>
      <c r="G11" s="1" t="s">
        <v>159</v>
      </c>
      <c r="H11" s="1" t="s">
        <v>160</v>
      </c>
      <c r="I11" s="1" t="s">
        <v>227</v>
      </c>
      <c r="J11" s="1" t="s">
        <v>29</v>
      </c>
      <c r="K11" s="1" t="s">
        <v>228</v>
      </c>
      <c r="L11" s="1" t="s">
        <v>228</v>
      </c>
      <c r="M11" s="1" t="s">
        <v>162</v>
      </c>
      <c r="N11" s="1" t="s">
        <v>162</v>
      </c>
      <c r="O11" s="1" t="s">
        <v>161</v>
      </c>
      <c r="P11" s="1" t="s">
        <v>163</v>
      </c>
      <c r="Q11" s="1" t="s">
        <v>229</v>
      </c>
      <c r="R11" s="1" t="s">
        <v>165</v>
      </c>
      <c r="S11" s="1" t="s">
        <v>166</v>
      </c>
      <c r="T11" s="1" t="s">
        <v>167</v>
      </c>
    </row>
    <row r="12" s="1" customFormat="1" spans="1:20">
      <c r="A12" s="3">
        <v>16048244775</v>
      </c>
      <c r="B12" s="1" t="s">
        <v>230</v>
      </c>
      <c r="C12" s="1" t="s">
        <v>231</v>
      </c>
      <c r="D12" s="1" t="s">
        <v>232</v>
      </c>
      <c r="E12" s="1" t="s">
        <v>233</v>
      </c>
      <c r="F12" s="1" t="s">
        <v>172</v>
      </c>
      <c r="G12" s="1" t="s">
        <v>173</v>
      </c>
      <c r="H12" s="1" t="s">
        <v>160</v>
      </c>
      <c r="I12" s="1" t="s">
        <v>234</v>
      </c>
      <c r="J12" s="1" t="s">
        <v>29</v>
      </c>
      <c r="K12" s="1" t="s">
        <v>235</v>
      </c>
      <c r="L12" s="1" t="s">
        <v>235</v>
      </c>
      <c r="M12" s="1" t="s">
        <v>162</v>
      </c>
      <c r="N12" s="1" t="s">
        <v>162</v>
      </c>
      <c r="O12" s="1" t="s">
        <v>161</v>
      </c>
      <c r="P12" s="1" t="s">
        <v>163</v>
      </c>
      <c r="Q12" s="1" t="s">
        <v>236</v>
      </c>
      <c r="R12" s="1" t="s">
        <v>165</v>
      </c>
      <c r="S12" s="1" t="s">
        <v>166</v>
      </c>
      <c r="T12" s="1" t="s">
        <v>167</v>
      </c>
    </row>
    <row r="13" s="1" customFormat="1" spans="1:20">
      <c r="A13" s="3">
        <v>16077045774</v>
      </c>
      <c r="B13" s="1" t="s">
        <v>237</v>
      </c>
      <c r="C13" s="1" t="s">
        <v>238</v>
      </c>
      <c r="D13" s="1" t="s">
        <v>239</v>
      </c>
      <c r="E13" s="1" t="s">
        <v>240</v>
      </c>
      <c r="F13" s="1" t="s">
        <v>179</v>
      </c>
      <c r="G13" s="1" t="s">
        <v>173</v>
      </c>
      <c r="H13" s="1" t="s">
        <v>160</v>
      </c>
      <c r="I13" s="1" t="s">
        <v>241</v>
      </c>
      <c r="J13" s="1" t="s">
        <v>29</v>
      </c>
      <c r="K13" s="1" t="s">
        <v>242</v>
      </c>
      <c r="L13" s="1" t="s">
        <v>242</v>
      </c>
      <c r="M13" s="1" t="s">
        <v>162</v>
      </c>
      <c r="N13" s="1" t="s">
        <v>162</v>
      </c>
      <c r="O13" s="1" t="s">
        <v>161</v>
      </c>
      <c r="P13" s="1" t="s">
        <v>163</v>
      </c>
      <c r="Q13" s="1" t="s">
        <v>243</v>
      </c>
      <c r="R13" s="1" t="s">
        <v>165</v>
      </c>
      <c r="S13" s="1" t="s">
        <v>166</v>
      </c>
      <c r="T13" s="1" t="s">
        <v>167</v>
      </c>
    </row>
    <row r="14" s="1" customFormat="1" spans="1:20">
      <c r="A14" s="3">
        <v>16107129066</v>
      </c>
      <c r="B14" s="1" t="s">
        <v>244</v>
      </c>
      <c r="C14" s="1" t="s">
        <v>245</v>
      </c>
      <c r="D14" s="1" t="s">
        <v>246</v>
      </c>
      <c r="E14" s="1" t="s">
        <v>247</v>
      </c>
      <c r="F14" s="1" t="s">
        <v>248</v>
      </c>
      <c r="G14" s="1" t="s">
        <v>196</v>
      </c>
      <c r="H14" s="1" t="s">
        <v>160</v>
      </c>
      <c r="I14" s="1" t="s">
        <v>249</v>
      </c>
      <c r="J14" s="1" t="s">
        <v>29</v>
      </c>
      <c r="K14" s="1" t="s">
        <v>250</v>
      </c>
      <c r="L14" s="1" t="s">
        <v>250</v>
      </c>
      <c r="M14" s="1" t="s">
        <v>162</v>
      </c>
      <c r="N14" s="1" t="s">
        <v>162</v>
      </c>
      <c r="O14" s="1" t="s">
        <v>161</v>
      </c>
      <c r="P14" s="1" t="s">
        <v>163</v>
      </c>
      <c r="Q14" s="1" t="s">
        <v>251</v>
      </c>
      <c r="R14" s="1" t="s">
        <v>165</v>
      </c>
      <c r="S14" s="1" t="s">
        <v>166</v>
      </c>
      <c r="T14" s="1" t="s">
        <v>167</v>
      </c>
    </row>
    <row r="15" s="1" customFormat="1" spans="1:20">
      <c r="A15" s="3">
        <v>16118202175</v>
      </c>
      <c r="B15" s="1" t="s">
        <v>252</v>
      </c>
      <c r="C15" s="1" t="s">
        <v>253</v>
      </c>
      <c r="D15" s="1" t="s">
        <v>254</v>
      </c>
      <c r="E15" s="1" t="s">
        <v>255</v>
      </c>
      <c r="F15" s="1" t="s">
        <v>187</v>
      </c>
      <c r="G15" s="1" t="s">
        <v>196</v>
      </c>
      <c r="H15" s="1" t="s">
        <v>160</v>
      </c>
      <c r="I15" s="1" t="s">
        <v>256</v>
      </c>
      <c r="J15" s="1" t="s">
        <v>29</v>
      </c>
      <c r="K15" s="1" t="s">
        <v>257</v>
      </c>
      <c r="L15" s="1" t="s">
        <v>257</v>
      </c>
      <c r="M15" s="1" t="s">
        <v>162</v>
      </c>
      <c r="N15" s="1" t="s">
        <v>162</v>
      </c>
      <c r="O15" s="1" t="s">
        <v>161</v>
      </c>
      <c r="P15" s="1" t="s">
        <v>163</v>
      </c>
      <c r="Q15" s="1" t="s">
        <v>258</v>
      </c>
      <c r="R15" s="1" t="s">
        <v>165</v>
      </c>
      <c r="S15" s="1" t="s">
        <v>166</v>
      </c>
      <c r="T15" s="1" t="s">
        <v>167</v>
      </c>
    </row>
    <row r="16" s="1" customFormat="1" spans="1:20">
      <c r="A16" s="3">
        <v>16172229768</v>
      </c>
      <c r="B16" s="1" t="s">
        <v>259</v>
      </c>
      <c r="C16" s="1" t="s">
        <v>260</v>
      </c>
      <c r="D16" s="1" t="s">
        <v>261</v>
      </c>
      <c r="E16" s="1" t="s">
        <v>262</v>
      </c>
      <c r="F16" s="1" t="s">
        <v>187</v>
      </c>
      <c r="G16" s="1" t="s">
        <v>196</v>
      </c>
      <c r="H16" s="1" t="s">
        <v>160</v>
      </c>
      <c r="I16" s="1" t="s">
        <v>161</v>
      </c>
      <c r="J16" s="1" t="s">
        <v>29</v>
      </c>
      <c r="K16" s="1" t="s">
        <v>161</v>
      </c>
      <c r="L16" s="1" t="s">
        <v>263</v>
      </c>
      <c r="M16" s="1" t="s">
        <v>264</v>
      </c>
      <c r="N16" s="1" t="s">
        <v>265</v>
      </c>
      <c r="O16" s="1" t="s">
        <v>161</v>
      </c>
      <c r="P16" s="1" t="s">
        <v>163</v>
      </c>
      <c r="Q16" s="1" t="s">
        <v>266</v>
      </c>
      <c r="R16" s="1" t="s">
        <v>165</v>
      </c>
      <c r="S16" s="1" t="s">
        <v>166</v>
      </c>
      <c r="T16" s="1" t="s">
        <v>167</v>
      </c>
    </row>
    <row r="17" s="1" customFormat="1" spans="1:20">
      <c r="A17" s="3">
        <v>16176814872</v>
      </c>
      <c r="B17" s="1" t="s">
        <v>267</v>
      </c>
      <c r="C17" s="1" t="s">
        <v>268</v>
      </c>
      <c r="D17" s="1" t="s">
        <v>269</v>
      </c>
      <c r="E17" s="1" t="s">
        <v>270</v>
      </c>
      <c r="F17" s="1" t="s">
        <v>179</v>
      </c>
      <c r="G17" s="1" t="s">
        <v>173</v>
      </c>
      <c r="H17" s="1" t="s">
        <v>160</v>
      </c>
      <c r="I17" s="1" t="s">
        <v>271</v>
      </c>
      <c r="J17" s="1" t="s">
        <v>29</v>
      </c>
      <c r="K17" s="1" t="s">
        <v>272</v>
      </c>
      <c r="L17" s="1" t="s">
        <v>272</v>
      </c>
      <c r="M17" s="1" t="s">
        <v>162</v>
      </c>
      <c r="N17" s="1" t="s">
        <v>162</v>
      </c>
      <c r="O17" s="1" t="s">
        <v>161</v>
      </c>
      <c r="P17" s="1" t="s">
        <v>163</v>
      </c>
      <c r="Q17" s="1" t="s">
        <v>273</v>
      </c>
      <c r="R17" s="1" t="s">
        <v>165</v>
      </c>
      <c r="S17" s="1" t="s">
        <v>166</v>
      </c>
      <c r="T17" s="1" t="s">
        <v>167</v>
      </c>
    </row>
    <row r="18" s="1" customFormat="1" spans="1:20">
      <c r="A18" s="3">
        <v>16193765681</v>
      </c>
      <c r="B18" s="1" t="s">
        <v>172</v>
      </c>
      <c r="C18" s="1" t="s">
        <v>274</v>
      </c>
      <c r="D18" s="1" t="s">
        <v>275</v>
      </c>
      <c r="E18" s="1" t="s">
        <v>276</v>
      </c>
      <c r="F18" s="1" t="s">
        <v>172</v>
      </c>
      <c r="G18" s="1" t="s">
        <v>173</v>
      </c>
      <c r="H18" s="1" t="s">
        <v>160</v>
      </c>
      <c r="I18" s="1" t="s">
        <v>277</v>
      </c>
      <c r="J18" s="1" t="s">
        <v>29</v>
      </c>
      <c r="K18" s="1" t="s">
        <v>278</v>
      </c>
      <c r="L18" s="1" t="s">
        <v>278</v>
      </c>
      <c r="M18" s="1" t="s">
        <v>162</v>
      </c>
      <c r="N18" s="1" t="s">
        <v>162</v>
      </c>
      <c r="O18" s="1" t="s">
        <v>161</v>
      </c>
      <c r="P18" s="1" t="s">
        <v>163</v>
      </c>
      <c r="Q18" s="1" t="s">
        <v>279</v>
      </c>
      <c r="R18" s="1" t="s">
        <v>165</v>
      </c>
      <c r="S18" s="1" t="s">
        <v>166</v>
      </c>
      <c r="T18" s="1" t="s">
        <v>167</v>
      </c>
    </row>
    <row r="19" s="1" customFormat="1" spans="1:20">
      <c r="A19" s="3">
        <v>16203773738</v>
      </c>
      <c r="B19" s="1" t="s">
        <v>179</v>
      </c>
      <c r="C19" s="1" t="s">
        <v>280</v>
      </c>
      <c r="D19" s="1" t="s">
        <v>281</v>
      </c>
      <c r="E19" s="1" t="s">
        <v>282</v>
      </c>
      <c r="F19" s="1" t="s">
        <v>179</v>
      </c>
      <c r="G19" s="1" t="s">
        <v>173</v>
      </c>
      <c r="H19" s="1" t="s">
        <v>160</v>
      </c>
      <c r="I19" s="1" t="s">
        <v>283</v>
      </c>
      <c r="J19" s="1" t="s">
        <v>29</v>
      </c>
      <c r="K19" s="1" t="s">
        <v>284</v>
      </c>
      <c r="L19" s="1" t="s">
        <v>284</v>
      </c>
      <c r="M19" s="1" t="s">
        <v>162</v>
      </c>
      <c r="N19" s="1" t="s">
        <v>162</v>
      </c>
      <c r="O19" s="1" t="s">
        <v>161</v>
      </c>
      <c r="P19" s="1" t="s">
        <v>163</v>
      </c>
      <c r="Q19" s="1" t="s">
        <v>285</v>
      </c>
      <c r="R19" s="1" t="s">
        <v>165</v>
      </c>
      <c r="S19" s="1" t="s">
        <v>166</v>
      </c>
      <c r="T19" s="1" t="s">
        <v>167</v>
      </c>
    </row>
    <row r="20" s="1" customFormat="1" spans="1:20">
      <c r="A20" s="3">
        <v>16214294576</v>
      </c>
      <c r="B20" s="1" t="s">
        <v>248</v>
      </c>
      <c r="C20" s="1" t="s">
        <v>286</v>
      </c>
      <c r="D20" s="1" t="s">
        <v>287</v>
      </c>
      <c r="E20" s="1" t="s">
        <v>288</v>
      </c>
      <c r="F20" s="1" t="s">
        <v>173</v>
      </c>
      <c r="G20" s="1" t="s">
        <v>187</v>
      </c>
      <c r="H20" s="1" t="s">
        <v>160</v>
      </c>
      <c r="I20" s="1" t="s">
        <v>289</v>
      </c>
      <c r="J20" s="1" t="s">
        <v>29</v>
      </c>
      <c r="K20" s="1" t="s">
        <v>290</v>
      </c>
      <c r="L20" s="1" t="s">
        <v>290</v>
      </c>
      <c r="M20" s="1" t="s">
        <v>162</v>
      </c>
      <c r="N20" s="1" t="s">
        <v>162</v>
      </c>
      <c r="O20" s="1" t="s">
        <v>161</v>
      </c>
      <c r="P20" s="1" t="s">
        <v>163</v>
      </c>
      <c r="Q20" s="1" t="s">
        <v>291</v>
      </c>
      <c r="R20" s="1" t="s">
        <v>165</v>
      </c>
      <c r="S20" s="1" t="s">
        <v>166</v>
      </c>
      <c r="T20" s="1" t="s">
        <v>167</v>
      </c>
    </row>
    <row r="21" s="1" customFormat="1" spans="1:20">
      <c r="A21" s="3">
        <v>16215143159</v>
      </c>
      <c r="B21" s="1" t="s">
        <v>173</v>
      </c>
      <c r="C21" s="1" t="s">
        <v>292</v>
      </c>
      <c r="D21" s="1" t="s">
        <v>293</v>
      </c>
      <c r="E21" s="1" t="s">
        <v>294</v>
      </c>
      <c r="F21" s="1" t="s">
        <v>295</v>
      </c>
      <c r="G21" s="1" t="s">
        <v>196</v>
      </c>
      <c r="H21" s="1" t="s">
        <v>160</v>
      </c>
      <c r="I21" s="1" t="s">
        <v>296</v>
      </c>
      <c r="J21" s="1" t="s">
        <v>29</v>
      </c>
      <c r="K21" s="1" t="s">
        <v>297</v>
      </c>
      <c r="L21" s="1" t="s">
        <v>297</v>
      </c>
      <c r="M21" s="1" t="s">
        <v>162</v>
      </c>
      <c r="N21" s="1" t="s">
        <v>162</v>
      </c>
      <c r="O21" s="1" t="s">
        <v>161</v>
      </c>
      <c r="P21" s="1" t="s">
        <v>163</v>
      </c>
      <c r="Q21" s="1" t="s">
        <v>298</v>
      </c>
      <c r="R21" s="1" t="s">
        <v>165</v>
      </c>
      <c r="S21" s="1" t="s">
        <v>166</v>
      </c>
      <c r="T21" s="1" t="s">
        <v>167</v>
      </c>
    </row>
    <row r="22" s="1" customFormat="1" spans="1:20">
      <c r="A22" s="3">
        <v>16220311796</v>
      </c>
      <c r="B22" s="1" t="s">
        <v>173</v>
      </c>
      <c r="C22" s="1" t="s">
        <v>299</v>
      </c>
      <c r="D22" s="1" t="s">
        <v>300</v>
      </c>
      <c r="E22" s="1" t="s">
        <v>301</v>
      </c>
      <c r="F22" s="1" t="s">
        <v>295</v>
      </c>
      <c r="G22" s="1" t="s">
        <v>196</v>
      </c>
      <c r="H22" s="1" t="s">
        <v>160</v>
      </c>
      <c r="I22" s="1" t="s">
        <v>302</v>
      </c>
      <c r="J22" s="1" t="s">
        <v>29</v>
      </c>
      <c r="K22" s="1" t="s">
        <v>303</v>
      </c>
      <c r="L22" s="1" t="s">
        <v>303</v>
      </c>
      <c r="M22" s="1" t="s">
        <v>162</v>
      </c>
      <c r="N22" s="1" t="s">
        <v>162</v>
      </c>
      <c r="O22" s="1" t="s">
        <v>161</v>
      </c>
      <c r="P22" s="1" t="s">
        <v>163</v>
      </c>
      <c r="Q22" s="1" t="s">
        <v>304</v>
      </c>
      <c r="R22" s="1" t="s">
        <v>165</v>
      </c>
      <c r="S22" s="1" t="s">
        <v>166</v>
      </c>
      <c r="T22" s="1" t="s">
        <v>167</v>
      </c>
    </row>
    <row r="23" s="1" customFormat="1" spans="1:20">
      <c r="A23" s="3">
        <v>16220638721</v>
      </c>
      <c r="B23" s="1" t="s">
        <v>173</v>
      </c>
      <c r="C23" s="1" t="s">
        <v>305</v>
      </c>
      <c r="D23" s="1" t="s">
        <v>306</v>
      </c>
      <c r="E23" s="1" t="s">
        <v>307</v>
      </c>
      <c r="F23" s="1" t="s">
        <v>173</v>
      </c>
      <c r="G23" s="1" t="s">
        <v>159</v>
      </c>
      <c r="H23" s="1" t="s">
        <v>160</v>
      </c>
      <c r="I23" s="1" t="s">
        <v>308</v>
      </c>
      <c r="J23" s="1" t="s">
        <v>29</v>
      </c>
      <c r="K23" s="1" t="s">
        <v>309</v>
      </c>
      <c r="L23" s="1" t="s">
        <v>309</v>
      </c>
      <c r="M23" s="1" t="s">
        <v>162</v>
      </c>
      <c r="N23" s="1" t="s">
        <v>162</v>
      </c>
      <c r="O23" s="1" t="s">
        <v>161</v>
      </c>
      <c r="P23" s="1" t="s">
        <v>163</v>
      </c>
      <c r="Q23" s="1" t="s">
        <v>310</v>
      </c>
      <c r="R23" s="1" t="s">
        <v>165</v>
      </c>
      <c r="S23" s="1" t="s">
        <v>166</v>
      </c>
      <c r="T23" s="1" t="s">
        <v>167</v>
      </c>
    </row>
    <row r="24" s="1" customFormat="1" spans="1:20">
      <c r="A24" s="3">
        <v>16220979888</v>
      </c>
      <c r="B24" s="1" t="s">
        <v>173</v>
      </c>
      <c r="C24" s="1" t="s">
        <v>311</v>
      </c>
      <c r="D24" s="1" t="s">
        <v>312</v>
      </c>
      <c r="E24" s="1" t="s">
        <v>313</v>
      </c>
      <c r="F24" s="1" t="s">
        <v>173</v>
      </c>
      <c r="G24" s="1" t="s">
        <v>158</v>
      </c>
      <c r="H24" s="1" t="s">
        <v>160</v>
      </c>
      <c r="I24" s="1" t="s">
        <v>314</v>
      </c>
      <c r="J24" s="1" t="s">
        <v>29</v>
      </c>
      <c r="K24" s="1" t="s">
        <v>315</v>
      </c>
      <c r="L24" s="1" t="s">
        <v>315</v>
      </c>
      <c r="M24" s="1" t="s">
        <v>162</v>
      </c>
      <c r="N24" s="1" t="s">
        <v>162</v>
      </c>
      <c r="O24" s="1" t="s">
        <v>161</v>
      </c>
      <c r="P24" s="1" t="s">
        <v>163</v>
      </c>
      <c r="Q24" s="1" t="s">
        <v>316</v>
      </c>
      <c r="R24" s="1" t="s">
        <v>165</v>
      </c>
      <c r="S24" s="1" t="s">
        <v>166</v>
      </c>
      <c r="T24" s="1" t="s">
        <v>167</v>
      </c>
    </row>
    <row r="25" s="1" customFormat="1" spans="1:20">
      <c r="A25" s="3">
        <v>16223478024</v>
      </c>
      <c r="B25" s="1" t="s">
        <v>295</v>
      </c>
      <c r="C25" s="1" t="s">
        <v>317</v>
      </c>
      <c r="D25" s="1" t="s">
        <v>318</v>
      </c>
      <c r="E25" s="1" t="s">
        <v>319</v>
      </c>
      <c r="F25" s="1" t="s">
        <v>187</v>
      </c>
      <c r="G25" s="1" t="s">
        <v>196</v>
      </c>
      <c r="H25" s="1" t="s">
        <v>160</v>
      </c>
      <c r="I25" s="1" t="s">
        <v>320</v>
      </c>
      <c r="J25" s="1" t="s">
        <v>29</v>
      </c>
      <c r="K25" s="1" t="s">
        <v>321</v>
      </c>
      <c r="L25" s="1" t="s">
        <v>161</v>
      </c>
      <c r="M25" s="1" t="s">
        <v>322</v>
      </c>
      <c r="N25" s="1" t="s">
        <v>323</v>
      </c>
      <c r="O25" s="1" t="s">
        <v>161</v>
      </c>
      <c r="P25" s="1" t="s">
        <v>163</v>
      </c>
      <c r="Q25" s="1" t="s">
        <v>324</v>
      </c>
      <c r="R25" s="1" t="s">
        <v>165</v>
      </c>
      <c r="S25" s="1" t="s">
        <v>166</v>
      </c>
      <c r="T25" s="1" t="s">
        <v>167</v>
      </c>
    </row>
    <row r="26" s="1" customFormat="1" spans="1:20">
      <c r="A26" s="3">
        <v>16231664593</v>
      </c>
      <c r="B26" s="1" t="s">
        <v>187</v>
      </c>
      <c r="C26" s="1" t="s">
        <v>325</v>
      </c>
      <c r="D26" s="1" t="s">
        <v>326</v>
      </c>
      <c r="E26" s="1" t="s">
        <v>327</v>
      </c>
      <c r="F26" s="1" t="s">
        <v>158</v>
      </c>
      <c r="G26" s="1" t="s">
        <v>328</v>
      </c>
      <c r="H26" s="1" t="s">
        <v>160</v>
      </c>
      <c r="I26" s="1" t="s">
        <v>329</v>
      </c>
      <c r="J26" s="1" t="s">
        <v>29</v>
      </c>
      <c r="K26" s="1" t="s">
        <v>330</v>
      </c>
      <c r="L26" s="1" t="s">
        <v>330</v>
      </c>
      <c r="M26" s="1" t="s">
        <v>162</v>
      </c>
      <c r="N26" s="1" t="s">
        <v>162</v>
      </c>
      <c r="O26" s="1" t="s">
        <v>161</v>
      </c>
      <c r="P26" s="1" t="s">
        <v>163</v>
      </c>
      <c r="Q26" s="1" t="s">
        <v>331</v>
      </c>
      <c r="R26" s="1" t="s">
        <v>165</v>
      </c>
      <c r="S26" s="1" t="s">
        <v>166</v>
      </c>
      <c r="T26" s="1" t="s">
        <v>167</v>
      </c>
    </row>
    <row r="27" s="1" customFormat="1" spans="1:20">
      <c r="A27" s="3">
        <v>16231873489</v>
      </c>
      <c r="B27" s="1" t="s">
        <v>187</v>
      </c>
      <c r="C27" s="1" t="s">
        <v>332</v>
      </c>
      <c r="D27" s="1" t="s">
        <v>333</v>
      </c>
      <c r="E27" s="1" t="s">
        <v>334</v>
      </c>
      <c r="F27" s="1" t="s">
        <v>187</v>
      </c>
      <c r="G27" s="1" t="s">
        <v>328</v>
      </c>
      <c r="H27" s="1" t="s">
        <v>160</v>
      </c>
      <c r="I27" s="1" t="s">
        <v>335</v>
      </c>
      <c r="J27" s="1" t="s">
        <v>29</v>
      </c>
      <c r="K27" s="1" t="s">
        <v>336</v>
      </c>
      <c r="L27" s="1" t="s">
        <v>336</v>
      </c>
      <c r="M27" s="1" t="s">
        <v>162</v>
      </c>
      <c r="N27" s="1" t="s">
        <v>162</v>
      </c>
      <c r="O27" s="1" t="s">
        <v>161</v>
      </c>
      <c r="P27" s="1" t="s">
        <v>163</v>
      </c>
      <c r="Q27" s="1" t="s">
        <v>337</v>
      </c>
      <c r="R27" s="1" t="s">
        <v>165</v>
      </c>
      <c r="S27" s="1" t="s">
        <v>166</v>
      </c>
      <c r="T27" s="1" t="s">
        <v>167</v>
      </c>
    </row>
    <row r="28" s="1" customFormat="1" spans="1:20">
      <c r="A28" s="3">
        <v>16239254050</v>
      </c>
      <c r="B28" s="1" t="s">
        <v>187</v>
      </c>
      <c r="C28" s="1" t="s">
        <v>338</v>
      </c>
      <c r="D28" s="1" t="s">
        <v>339</v>
      </c>
      <c r="E28" s="1" t="s">
        <v>340</v>
      </c>
      <c r="F28" s="1" t="s">
        <v>196</v>
      </c>
      <c r="G28" s="1" t="s">
        <v>159</v>
      </c>
      <c r="H28" s="1" t="s">
        <v>160</v>
      </c>
      <c r="I28" s="1" t="s">
        <v>341</v>
      </c>
      <c r="J28" s="1" t="s">
        <v>29</v>
      </c>
      <c r="K28" s="1" t="s">
        <v>284</v>
      </c>
      <c r="L28" s="1" t="s">
        <v>284</v>
      </c>
      <c r="M28" s="1" t="s">
        <v>162</v>
      </c>
      <c r="N28" s="1" t="s">
        <v>162</v>
      </c>
      <c r="O28" s="1" t="s">
        <v>161</v>
      </c>
      <c r="P28" s="1" t="s">
        <v>163</v>
      </c>
      <c r="Q28" s="1" t="s">
        <v>342</v>
      </c>
      <c r="R28" s="1" t="s">
        <v>165</v>
      </c>
      <c r="S28" s="1" t="s">
        <v>166</v>
      </c>
      <c r="T28" s="1" t="s">
        <v>167</v>
      </c>
    </row>
    <row r="29" s="1" customFormat="1" spans="1:20">
      <c r="A29" s="3">
        <v>16239381437</v>
      </c>
      <c r="B29" s="1" t="s">
        <v>187</v>
      </c>
      <c r="C29" s="1" t="s">
        <v>343</v>
      </c>
      <c r="D29" s="1" t="s">
        <v>344</v>
      </c>
      <c r="E29" s="1" t="s">
        <v>345</v>
      </c>
      <c r="F29" s="1" t="s">
        <v>187</v>
      </c>
      <c r="G29" s="1" t="s">
        <v>196</v>
      </c>
      <c r="H29" s="1" t="s">
        <v>160</v>
      </c>
      <c r="I29" s="1" t="s">
        <v>346</v>
      </c>
      <c r="J29" s="1" t="s">
        <v>29</v>
      </c>
      <c r="K29" s="1" t="s">
        <v>347</v>
      </c>
      <c r="L29" s="1" t="s">
        <v>347</v>
      </c>
      <c r="M29" s="1" t="s">
        <v>162</v>
      </c>
      <c r="N29" s="1" t="s">
        <v>162</v>
      </c>
      <c r="O29" s="1" t="s">
        <v>161</v>
      </c>
      <c r="P29" s="1" t="s">
        <v>163</v>
      </c>
      <c r="Q29" s="1" t="s">
        <v>348</v>
      </c>
      <c r="R29" s="1" t="s">
        <v>165</v>
      </c>
      <c r="S29" s="1" t="s">
        <v>166</v>
      </c>
      <c r="T29" s="1" t="s">
        <v>167</v>
      </c>
    </row>
    <row r="30" s="1" customFormat="1" spans="1:20">
      <c r="A30" s="3">
        <v>16240786409</v>
      </c>
      <c r="B30" s="1" t="s">
        <v>158</v>
      </c>
      <c r="C30" s="1" t="s">
        <v>349</v>
      </c>
      <c r="D30" s="1" t="s">
        <v>350</v>
      </c>
      <c r="E30" s="1" t="s">
        <v>351</v>
      </c>
      <c r="F30" s="1" t="s">
        <v>158</v>
      </c>
      <c r="G30" s="1" t="s">
        <v>328</v>
      </c>
      <c r="H30" s="1" t="s">
        <v>160</v>
      </c>
      <c r="I30" s="1" t="s">
        <v>352</v>
      </c>
      <c r="J30" s="1" t="s">
        <v>29</v>
      </c>
      <c r="K30" s="1" t="s">
        <v>353</v>
      </c>
      <c r="L30" s="1" t="s">
        <v>353</v>
      </c>
      <c r="M30" s="1" t="s">
        <v>162</v>
      </c>
      <c r="N30" s="1" t="s">
        <v>162</v>
      </c>
      <c r="O30" s="1" t="s">
        <v>161</v>
      </c>
      <c r="P30" s="1" t="s">
        <v>163</v>
      </c>
      <c r="Q30" s="1" t="s">
        <v>354</v>
      </c>
      <c r="R30" s="1" t="s">
        <v>165</v>
      </c>
      <c r="S30" s="1" t="s">
        <v>166</v>
      </c>
      <c r="T30" s="1" t="s">
        <v>167</v>
      </c>
    </row>
    <row r="31" s="1" customFormat="1" spans="1:20">
      <c r="A31" s="3">
        <v>16248070203</v>
      </c>
      <c r="B31" s="1" t="s">
        <v>196</v>
      </c>
      <c r="C31" s="1" t="s">
        <v>355</v>
      </c>
      <c r="D31" s="1" t="s">
        <v>356</v>
      </c>
      <c r="E31" s="1" t="s">
        <v>357</v>
      </c>
      <c r="F31" s="1" t="s">
        <v>196</v>
      </c>
      <c r="G31" s="1" t="s">
        <v>159</v>
      </c>
      <c r="H31" s="1" t="s">
        <v>160</v>
      </c>
      <c r="I31" s="1" t="s">
        <v>358</v>
      </c>
      <c r="J31" s="1" t="s">
        <v>29</v>
      </c>
      <c r="K31" s="1" t="s">
        <v>359</v>
      </c>
      <c r="L31" s="1" t="s">
        <v>359</v>
      </c>
      <c r="M31" s="1" t="s">
        <v>162</v>
      </c>
      <c r="N31" s="1" t="s">
        <v>162</v>
      </c>
      <c r="O31" s="1" t="s">
        <v>161</v>
      </c>
      <c r="P31" s="1" t="s">
        <v>163</v>
      </c>
      <c r="Q31" s="1" t="s">
        <v>360</v>
      </c>
      <c r="R31" s="1" t="s">
        <v>165</v>
      </c>
      <c r="S31" s="1" t="s">
        <v>166</v>
      </c>
      <c r="T31" s="1" t="s">
        <v>167</v>
      </c>
    </row>
    <row r="32" s="1" customFormat="1" spans="1:20">
      <c r="A32" s="3">
        <v>16248320117</v>
      </c>
      <c r="B32" s="1" t="s">
        <v>196</v>
      </c>
      <c r="C32" s="1" t="s">
        <v>361</v>
      </c>
      <c r="D32" s="1" t="s">
        <v>362</v>
      </c>
      <c r="E32" s="1" t="s">
        <v>363</v>
      </c>
      <c r="F32" s="1" t="s">
        <v>196</v>
      </c>
      <c r="G32" s="1" t="s">
        <v>159</v>
      </c>
      <c r="H32" s="1" t="s">
        <v>160</v>
      </c>
      <c r="I32" s="1" t="s">
        <v>364</v>
      </c>
      <c r="J32" s="1" t="s">
        <v>29</v>
      </c>
      <c r="K32" s="1" t="s">
        <v>365</v>
      </c>
      <c r="L32" s="1" t="s">
        <v>365</v>
      </c>
      <c r="M32" s="1" t="s">
        <v>162</v>
      </c>
      <c r="N32" s="1" t="s">
        <v>162</v>
      </c>
      <c r="O32" s="1" t="s">
        <v>161</v>
      </c>
      <c r="P32" s="1" t="s">
        <v>163</v>
      </c>
      <c r="Q32" s="1" t="s">
        <v>366</v>
      </c>
      <c r="R32" s="1" t="s">
        <v>165</v>
      </c>
      <c r="S32" s="1" t="s">
        <v>166</v>
      </c>
      <c r="T32" s="1" t="s">
        <v>167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2021-09-13T02:52:00Z</dcterms:created>
  <dcterms:modified xsi:type="dcterms:W3CDTF">2021-09-14T08:36:37Z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EE76A86CA813405391B8DAB8216C1658</vt:lpwstr>
  </property>
  <property fmtid="{D5CDD505-2E9C-101B-9397-08002B2CF9AE}" pid="3" name="KSOProductBuildVer">
    <vt:lpwstr>2052-11.1.0.10938</vt:lpwstr>
  </property>
</Properties>
</file>