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<sst xmlns="http://schemas.openxmlformats.org/spreadsheetml/2006/main" count="1374" uniqueCount="370">
  <si>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</si>
  <si>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</si>
  <si>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</si>
  <si>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</si>
  <si>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</si>
  <si>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</si>
  <si>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</si>
  <si>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</si>
  <si>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</si>
  <si>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</si>
  <si>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</si>
  <si>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</si>
  <si>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</si>
  <si>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</si>
  <si>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</si>
  <si>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</si>
  <si>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</si>
  <si>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</si>
  <si>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</si>
  <si>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</si>
  <si>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</si>
  <si>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</si>
  <si>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</si>
  <si>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</si>
  <si>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</si>
  <si>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</si>
  <si>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</si>
  <si>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[天津]海友良品酒店(天津科技广场店)(72815212)</t>
  </si>
  <si>
    <t>家庭房&lt;双人入住&gt;&lt;内宾&gt;&lt;预付&gt;&lt;无早&gt;</t>
  </si>
  <si>
    <t>CNY</t>
  </si>
  <si>
    <t>刘卫恒</t>
  </si>
  <si>
    <t>CA11323210914CNY</t>
  </si>
  <si>
    <t>未提现</t>
  </si>
  <si>
    <t>携程开票</t>
  </si>
  <si>
    <t>R3001922063275021001</t>
  </si>
  <si>
    <t>[台州]汉庭酒店(台州椒江中山西路店)(72920701)</t>
  </si>
  <si>
    <t>双床房&lt;双人入住&gt;&lt;内宾&gt;&lt;预付&gt;&lt;无早&gt;</t>
  </si>
  <si>
    <t>王秋悦</t>
  </si>
  <si>
    <t>R9000989063282236001</t>
  </si>
  <si>
    <t>[厦门]全季酒店(厦门集美学村店)(69038990)</t>
  </si>
  <si>
    <t>零压高级大床房&lt;双人入住&gt;&lt;内宾&gt;&lt;预付&gt;&lt;无早&gt;</t>
  </si>
  <si>
    <t>杨景驿</t>
  </si>
  <si>
    <t>取消</t>
  </si>
  <si>
    <t>[广州]维也纳酒店(广州南湖乐园店)(71451883)</t>
  </si>
  <si>
    <t>豪华大床房&lt;双人入住&gt;&lt;内宾&gt;&lt;预付&gt;&lt;无早&gt;</t>
  </si>
  <si>
    <t>刘嘉</t>
  </si>
  <si>
    <t>[深圳]名悦商务酒店(深圳华强北地铁站店)(71450049)</t>
  </si>
  <si>
    <t>雅致舒适单人房&lt;双人入住&gt;&lt;内宾&gt;&lt;预付&gt;&lt;无早&gt;</t>
  </si>
  <si>
    <t>高懿蓉</t>
  </si>
  <si>
    <t>Acknowledged</t>
  </si>
  <si>
    <t>[上海]上海嘉定喜来登酒店(60981479)</t>
  </si>
  <si>
    <t>豪华特大床房&lt;双人入住&gt;&lt;内宾&gt;&lt;预付&gt;&lt;双早&gt;</t>
  </si>
  <si>
    <t>张晓菲</t>
  </si>
  <si>
    <t>[济南]汉庭酒店(济南遥墙国际机场店)(72921117)</t>
  </si>
  <si>
    <t>双床房A&lt;双人入住&gt;&lt;内宾&gt;&lt;预付&gt;&lt;双早&gt;</t>
  </si>
  <si>
    <t>敖美梅,余吴英</t>
  </si>
  <si>
    <t>R2501051063735354001</t>
  </si>
  <si>
    <t>[哈尔滨]汉庭酒店(哈尔滨禧龙大市场店)(77368617)</t>
  </si>
  <si>
    <t>郑海燕</t>
  </si>
  <si>
    <t>R1500381063811050001</t>
  </si>
  <si>
    <t>[上海]上海松江开元名都大酒店(60984621)</t>
  </si>
  <si>
    <t>名仕阁大床房&lt;双人入住&gt;&lt;内宾&gt;&lt;预付&gt;&lt;双早&gt;</t>
  </si>
  <si>
    <t>徐向阳</t>
  </si>
  <si>
    <t>[三亚]三亚理文索菲特度假酒店(60981495)</t>
  </si>
  <si>
    <t>奢华泳池房&lt;双人入住&gt;&lt;内宾&gt;&lt;预付&gt;&lt;双早&gt;</t>
  </si>
  <si>
    <t>王思佳</t>
  </si>
  <si>
    <t>[秦皇岛]喆啡酒店(秦皇岛海港太阳城文化路店)(73267316)</t>
  </si>
  <si>
    <t>啡凡商旅套房&lt;双人入住&gt;&lt;内宾&gt;&lt;预付&gt;&lt;无早&gt;</t>
  </si>
  <si>
    <t>毕界宏</t>
  </si>
  <si>
    <t>[广州]广州保利山庄酒店(50450106)</t>
  </si>
  <si>
    <t>高级双人房&lt;内宾&gt;&lt;双人入住&gt;&lt;预付&gt;&lt;无早&gt;</t>
  </si>
  <si>
    <t>毛庆幸</t>
  </si>
  <si>
    <t>[南京]南京金陵江滨酒店(45970230)</t>
  </si>
  <si>
    <t>卢倩影</t>
  </si>
  <si>
    <t>[胶州]尚客优品酒店(青岛胶东国际机场海尔大道店)(69043730)</t>
  </si>
  <si>
    <t>优悦三人房&lt;双人入住&gt;&lt;内宾&gt;&lt;预付&gt;&lt;无早&gt;</t>
  </si>
  <si>
    <t>商留清</t>
  </si>
  <si>
    <t>[珠海]珠海德翰大酒店(51624019)</t>
  </si>
  <si>
    <t>高级山景大床房&lt;双人入住&gt;&lt;内宾&gt;&lt;预付&gt;&lt;无早&gt;</t>
  </si>
  <si>
    <t>刘胜利</t>
  </si>
  <si>
    <t>[玉环]玉环福朋喜来登酒店(54629006)</t>
  </si>
  <si>
    <t>福朋双床房&lt;双人入住&gt;&lt;内宾&gt;&lt;预付&gt;&lt;无早&gt;</t>
  </si>
  <si>
    <t>陈义</t>
  </si>
  <si>
    <t>[黄山]格林豪泰(黄山屯溪老街永辉商务店)(68488084)</t>
  </si>
  <si>
    <t>特价标间&lt;双人入住&gt;&lt;内宾&gt;&lt;预付&gt;&lt;无早&gt;</t>
  </si>
  <si>
    <t>胡婧</t>
  </si>
  <si>
    <t>[北京]7天连锁酒店(北京学院路六道口地铁站店)(66091981)</t>
  </si>
  <si>
    <t>高级大床房&lt;内宾&gt;&lt;双人入住&gt;&lt;预付&gt;&lt;无早&gt;</t>
  </si>
  <si>
    <t>李坤</t>
  </si>
  <si>
    <t>[天津]格林豪泰(天津古文化街店)(71451519)</t>
  </si>
  <si>
    <t>高级双床间&lt;双人入住&gt;&lt;内宾&gt;&lt;预付&gt;&lt;无早&gt;</t>
  </si>
  <si>
    <t>任国强</t>
  </si>
  <si>
    <t>任国威</t>
  </si>
  <si>
    <t>[兰州]兰州皇冠假日酒店(60984406)</t>
  </si>
  <si>
    <t>皇冠高级黄河景房&lt;双人入住&gt;&lt;内宾&gt;&lt;预付&gt;&lt;无早&gt;</t>
  </si>
  <si>
    <t>张铁军</t>
  </si>
  <si>
    <t>刘朝辉</t>
  </si>
  <si>
    <t>林清华</t>
  </si>
  <si>
    <t>reconfirmed by MS ZHAO</t>
  </si>
  <si>
    <t>[宁波]格美酒店(宁波会展中心明楼地铁站店)(69048503)</t>
  </si>
  <si>
    <t>商务大床房(无窗)&lt;双人入住&gt;&lt;内宾&gt;&lt;预付&gt;&lt;无早&gt;</t>
  </si>
  <si>
    <t>龙润雪</t>
  </si>
  <si>
    <t>[太原]IU酒店(太原长风西街万象城店)(71451084)</t>
  </si>
  <si>
    <t>小U精致大床房&lt;双人入住&gt;&lt;内宾&gt;&lt;预付&gt;&lt;无早&gt;</t>
  </si>
  <si>
    <t>王程旭</t>
  </si>
  <si>
    <t>[濮阳]尚客优连锁酒店(濮阳红星美凯龙店)(77244316)</t>
  </si>
  <si>
    <t>高级大床房&lt;双人入住&gt;&lt;内宾&gt;&lt;预付&gt;&lt;无早&gt;</t>
  </si>
  <si>
    <t>赵良良</t>
  </si>
  <si>
    <t>[五华]维也纳酒店(梅州五华店)(79028030)</t>
  </si>
  <si>
    <t>豪华双床房&lt;双人入住&gt;&lt;内宾&gt;&lt;预付&gt;&lt;无早&gt;</t>
  </si>
  <si>
    <t>张红兵</t>
  </si>
  <si>
    <t>林志达</t>
  </si>
  <si>
    <t>[丰宁]尚客优精选酒店(丰宁新丰北路店)(69143085)</t>
  </si>
  <si>
    <t>特惠大床间&lt;双人入住&gt;&lt;内宾&gt;&lt;预付&gt;&lt;无早&gt;</t>
  </si>
  <si>
    <t>赵金阳</t>
  </si>
  <si>
    <t>[上海]汉庭酒店(上海大华虎城店)(69076824)</t>
  </si>
  <si>
    <t>洪凯</t>
  </si>
  <si>
    <t>R2004422063989573001</t>
  </si>
  <si>
    <t>[宁波]南苑e家精选酒店(宁波天一广场彩虹南路店)(77173653)</t>
  </si>
  <si>
    <t>精致单人间&lt;双人入住&gt;&lt;内宾&gt;&lt;预付&gt;&lt;无早&gt;</t>
  </si>
  <si>
    <t>陈文诚</t>
  </si>
  <si>
    <t>[武穴]柏曼酒店(黄冈武穴玉湖路店)(71582880)</t>
  </si>
  <si>
    <t>施政</t>
  </si>
  <si>
    <t>[马山]城市便捷酒店(马山民族中学店)(71585854)</t>
  </si>
  <si>
    <t>特惠大床房&lt;双人入住&gt;&lt;内宾&gt;&lt;预付&gt;&lt;无早&gt;</t>
  </si>
  <si>
    <t>于丁</t>
  </si>
  <si>
    <t>[侯马]尚客优精选酒店(侯马新田广场中心街店)(74988699)</t>
  </si>
  <si>
    <t>标准大床房&lt;双人入住&gt;&lt;内宾&gt;&lt;预付&gt;&lt;无早&gt;</t>
  </si>
  <si>
    <t>吴子怡</t>
  </si>
  <si>
    <t>[兴义]贝壳酒店(兴义机场店)(77382354)</t>
  </si>
  <si>
    <t>商务大床房&lt;双人入住&gt;&lt;内宾&gt;&lt;预付&gt;&lt;无早&gt;</t>
  </si>
  <si>
    <t>孙浩声</t>
  </si>
  <si>
    <t>[博兴]骏怡连锁酒店(博兴县汽车站店)(78099369)</t>
  </si>
  <si>
    <t>精选大床房&lt;双人入住&gt;&lt;内宾&gt;&lt;预付&gt;&lt;无早&gt;</t>
  </si>
  <si>
    <t>孙禹</t>
  </si>
  <si>
    <t>[滦县]滦县家美快捷宾馆(78933268)</t>
  </si>
  <si>
    <t>典雅轻奢大床房&lt;双人入住&gt;&lt;内宾&gt;&lt;预付&gt;&lt;无早&gt;</t>
  </si>
  <si>
    <t>王刚</t>
  </si>
  <si>
    <t>[沈阳]沈阳富力万达文华酒店(60984594)</t>
  </si>
  <si>
    <t>豪华大床房&lt;内宾&gt;&lt;双人入住&gt;&lt;预付&gt;&lt;无早&gt;</t>
  </si>
  <si>
    <t>张晶闻</t>
  </si>
  <si>
    <t>[阜阳]格林豪泰(阜阳火车站西向阳路店)(69028836)</t>
  </si>
  <si>
    <t>大床房&lt;双人入住&gt;&lt;内宾&gt;&lt;预付&gt;&lt;无早&gt;</t>
  </si>
  <si>
    <t>朱正海</t>
  </si>
  <si>
    <t>[贵港]尚客优连锁酒店(贵港港南区政府店)(73259489)</t>
  </si>
  <si>
    <t>韦月朗</t>
  </si>
  <si>
    <t>[南昌县]格林豪泰智选酒店(南昌县洪城大市场店)(70404603)</t>
  </si>
  <si>
    <t>卢俊</t>
  </si>
  <si>
    <t>[融安]尚客优连锁酒店（融安大桥东路店）(71990063)</t>
  </si>
  <si>
    <t>优享双床房&lt;双人入住&gt;&lt;内宾&gt;&lt;预付&gt;&lt;无早&gt;</t>
  </si>
  <si>
    <t>吕日凡</t>
  </si>
  <si>
    <t>[洪湖]骏怡连锁酒店(湖北荆州洪湖宝安商业广场店)(79024613)</t>
  </si>
  <si>
    <t>商务双床房&lt;双人入住&gt;&lt;内宾&gt;&lt;预付&gt;&lt;无早&gt;</t>
  </si>
  <si>
    <t>解博</t>
  </si>
  <si>
    <t>闲庭古典双床房&lt;双人入住&gt;&lt;内宾&gt;&lt;预付&gt;&lt;无早&gt;</t>
  </si>
  <si>
    <t>关树君</t>
  </si>
  <si>
    <t>[吉安]吉安庐陵东方宾馆(71450971)</t>
  </si>
  <si>
    <t>豪华大床房&lt;双人入住&gt;&lt;内宾&gt;&lt;预付&gt;&lt;双早&gt;</t>
  </si>
  <si>
    <t>徐总</t>
  </si>
  <si>
    <t>[巴中]骏怡连锁酒店(巴中回风亭公园店)(71988450)</t>
  </si>
  <si>
    <t>何聪</t>
  </si>
  <si>
    <t>[苏州]贝壳酒店(苏州盛泽东方纺织城店)(69044915)</t>
  </si>
  <si>
    <t>套房&lt;双人入住&gt;&lt;内宾&gt;&lt;预付&gt;&lt;无早&gt;</t>
  </si>
  <si>
    <t>徐子杰</t>
  </si>
  <si>
    <t>,</t>
  </si>
  <si>
    <t>A210914093220481</t>
  </si>
  <si>
    <t>CNY / HKD 当前参考汇率: 1.207224264</t>
  </si>
  <si>
    <t>总计： 14585.05 CNY/
17607.43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</si>
  <si>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</si>
  <si>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</si>
  <si>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</si>
  <si>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</si>
  <si>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</si>
  <si>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</si>
  <si>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</si>
  <si>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</si>
  <si>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</si>
  <si>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</si>
  <si>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</si>
  <si>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</si>
  <si>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</si>
  <si>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</si>
  <si>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</si>
  <si>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</si>
  <si>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</si>
  <si>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</si>
  <si>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2249816</t>
  </si>
  <si>
    <t>贝壳酒店(苏州盛泽镇舜湖西路店)</t>
  </si>
  <si>
    <t>2021-09-11</t>
  </si>
  <si>
    <t>退房日月结</t>
  </si>
  <si>
    <t>207.26</t>
  </si>
  <si>
    <t>RMB</t>
  </si>
  <si>
    <t>0</t>
  </si>
  <si>
    <t>0.00</t>
  </si>
  <si>
    <t>携程汇智国内直连</t>
  </si>
  <si>
    <t>2021-09-10 23:28:29</t>
  </si>
  <si>
    <t>否</t>
  </si>
  <si>
    <t>汇智国际旅游发展有限公司</t>
  </si>
  <si>
    <t>直连</t>
  </si>
  <si>
    <t>2249796</t>
  </si>
  <si>
    <t>骏怡连锁酒店(巴中回风亭公园店)</t>
  </si>
  <si>
    <t>115.71</t>
  </si>
  <si>
    <t>2021-09-10 23:01:57</t>
  </si>
  <si>
    <t>2249791</t>
  </si>
  <si>
    <t>吉安庐陵东方宾馆</t>
  </si>
  <si>
    <t>534.68</t>
  </si>
  <si>
    <t>2021-09-10 22:58:48</t>
  </si>
  <si>
    <t>2249717</t>
  </si>
  <si>
    <t>家美快捷宾馆</t>
  </si>
  <si>
    <t>120.79</t>
  </si>
  <si>
    <t>2021-09-10 21:43:34</t>
  </si>
  <si>
    <t>2249667</t>
  </si>
  <si>
    <t>骏怡连锁酒店(湖北荆州洪湖宝安商业广场店)</t>
  </si>
  <si>
    <t>131.95</t>
  </si>
  <si>
    <t>2021-09-10 21:13:54</t>
  </si>
  <si>
    <t>2249655</t>
  </si>
  <si>
    <t>尚客优连锁酒店（融安大桥东路店）</t>
  </si>
  <si>
    <t>164.09</t>
  </si>
  <si>
    <t>2021-09-10 21:05:28</t>
  </si>
  <si>
    <t>2249635</t>
  </si>
  <si>
    <t>格林豪泰智选酒店（南昌洪城大市场店）</t>
  </si>
  <si>
    <t>137.03</t>
  </si>
  <si>
    <t>2021-09-10 20:56:06</t>
  </si>
  <si>
    <t>2249630</t>
  </si>
  <si>
    <t>尚客优连锁酒店(贵港港南区政府店)</t>
  </si>
  <si>
    <t>2021-09-10 20:53:46</t>
  </si>
  <si>
    <t>2249610</t>
  </si>
  <si>
    <t>格林豪泰(阜阳火车站西向阳路店)</t>
  </si>
  <si>
    <t>2021-09-10 20:42:49</t>
  </si>
  <si>
    <t>2249570</t>
  </si>
  <si>
    <t>沈阳富力万达文华酒店</t>
  </si>
  <si>
    <t>642.44</t>
  </si>
  <si>
    <t>2021-09-10 20:18:59</t>
  </si>
  <si>
    <t>2249544</t>
  </si>
  <si>
    <t>111.65</t>
  </si>
  <si>
    <t>2021-09-10 20:02:43</t>
  </si>
  <si>
    <t>2249470</t>
  </si>
  <si>
    <t>骏怡连锁酒店(博兴县汽车站店)</t>
  </si>
  <si>
    <t>104.55</t>
  </si>
  <si>
    <t>2021-09-10 19:09:19</t>
  </si>
  <si>
    <t>2249421</t>
  </si>
  <si>
    <t>贝壳酒店(兴义机场店)</t>
  </si>
  <si>
    <t>117.19</t>
  </si>
  <si>
    <t>2021-09-10 18:31:04</t>
  </si>
  <si>
    <t>2249415</t>
  </si>
  <si>
    <t>尚客优酒店（侯马中心街新田广场店）</t>
  </si>
  <si>
    <t>130.17</t>
  </si>
  <si>
    <t>2021-09-10 18:28:22</t>
  </si>
  <si>
    <t>2249388</t>
  </si>
  <si>
    <t>城市便捷酒店(马山民族中学店)</t>
  </si>
  <si>
    <t>172.08</t>
  </si>
  <si>
    <t>2021-09-10 18:15:23</t>
  </si>
  <si>
    <t>2249376</t>
  </si>
  <si>
    <t>柏曼酒店(黄冈武穴玉湖路店)</t>
  </si>
  <si>
    <t>195.85</t>
  </si>
  <si>
    <t>2021-09-10 18:05:53</t>
  </si>
  <si>
    <t>2249222</t>
  </si>
  <si>
    <t>南苑e家精选酒店(宁波天一广场彩虹南路店)</t>
  </si>
  <si>
    <t>114.70</t>
  </si>
  <si>
    <t>2021-09-10 16:16:58</t>
  </si>
  <si>
    <t>2249146</t>
  </si>
  <si>
    <t>汉庭酒店（上海大华行知公园店）</t>
  </si>
  <si>
    <t>245.14</t>
  </si>
  <si>
    <t>2021-09-10 14:52:54</t>
  </si>
  <si>
    <t>2249142</t>
  </si>
  <si>
    <t>尚客优精选酒店(丰宁新丰北路店)</t>
  </si>
  <si>
    <t>133.98</t>
  </si>
  <si>
    <t>2021-09-10 14:47:58</t>
  </si>
  <si>
    <t>2249139</t>
  </si>
  <si>
    <t>7天连锁酒店(北京学院路六道口地铁站店)</t>
  </si>
  <si>
    <t>355.40</t>
  </si>
  <si>
    <t>2021-09-10 14:42:12</t>
  </si>
  <si>
    <t>2249089</t>
  </si>
  <si>
    <t>维也纳酒店(梅州五华店)</t>
  </si>
  <si>
    <t>278.13</t>
  </si>
  <si>
    <t>2021-09-10 13:43:21</t>
  </si>
  <si>
    <t>2249088</t>
  </si>
  <si>
    <t>尚客优连锁酒店(濮阳红星美凯龙店)</t>
  </si>
  <si>
    <t>123.83</t>
  </si>
  <si>
    <t>2021-09-10 13:43:12</t>
  </si>
  <si>
    <t>2249058</t>
  </si>
  <si>
    <t>IU酒店(太原长风西街千峰南路店)</t>
  </si>
  <si>
    <t>149.99</t>
  </si>
  <si>
    <t>2021-09-10 13:01:24</t>
  </si>
  <si>
    <t>2248996</t>
  </si>
  <si>
    <t>格美酒店(格美宁波通途路明楼地铁站店)</t>
  </si>
  <si>
    <t>162.40</t>
  </si>
  <si>
    <t>2021-09-10 11:45:33</t>
  </si>
  <si>
    <t>2248965</t>
  </si>
  <si>
    <t>兰州皇冠假日酒店</t>
  </si>
  <si>
    <t>872.90</t>
  </si>
  <si>
    <t>2021-09-10 11:11:43</t>
  </si>
  <si>
    <t>2248939</t>
  </si>
  <si>
    <t>2021-09-10 10:43:20</t>
  </si>
  <si>
    <t>2248934</t>
  </si>
  <si>
    <t>2021-09-10 10:37:35</t>
  </si>
  <si>
    <t>2248922</t>
  </si>
  <si>
    <t>格林豪泰(天津古文化街店)</t>
  </si>
  <si>
    <t>2021-09-10 10:22:59</t>
  </si>
  <si>
    <t>2248920</t>
  </si>
  <si>
    <t>2021-09-10 10:22:04</t>
  </si>
  <si>
    <t>2248909</t>
  </si>
  <si>
    <t>2021-09-10 09:59:53</t>
  </si>
  <si>
    <t>2248708</t>
  </si>
  <si>
    <t>格林豪泰(黄山屯溪老街永辉商务店)</t>
  </si>
  <si>
    <t>2021-09-10 00:22:34</t>
  </si>
  <si>
    <t>2021-09-09</t>
  </si>
  <si>
    <t>2248639</t>
  </si>
  <si>
    <t>玉环福朋喜来登酒店</t>
  </si>
  <si>
    <t>536.76</t>
  </si>
  <si>
    <t>2021-09-09 22:48:43</t>
  </si>
  <si>
    <t>2248525</t>
  </si>
  <si>
    <t>珠海德翰大酒店</t>
  </si>
  <si>
    <t>375.89</t>
  </si>
  <si>
    <t>2021-09-09 20:59:55</t>
  </si>
  <si>
    <t>2248387</t>
  </si>
  <si>
    <t>尚客优品酒店(胶州兰州东路新汽车站店)</t>
  </si>
  <si>
    <t>221.49</t>
  </si>
  <si>
    <t>2021-09-09 18:53:43</t>
  </si>
  <si>
    <t>2248296</t>
  </si>
  <si>
    <t>南京金陵江滨酒店</t>
  </si>
  <si>
    <t>482.78</t>
  </si>
  <si>
    <t>2021-09-09 17:30:08</t>
  </si>
  <si>
    <t>2248137</t>
  </si>
  <si>
    <t>广州保利山庄酒店</t>
  </si>
  <si>
    <t>306.53</t>
  </si>
  <si>
    <t>2021-09-09 14:47:19</t>
  </si>
  <si>
    <t>2247975</t>
  </si>
  <si>
    <t>喆啡酒店秦皇岛海港太阳城文化路店</t>
  </si>
  <si>
    <t>562.48</t>
  </si>
  <si>
    <t>2021-09-09 11:33:38</t>
  </si>
  <si>
    <t>2247863</t>
  </si>
  <si>
    <t>上海松江开元名都大酒店</t>
  </si>
  <si>
    <t>766.80</t>
  </si>
  <si>
    <t>2021-09-09 08:53:06</t>
  </si>
  <si>
    <t>2021-09-08</t>
  </si>
  <si>
    <t>2247163</t>
  </si>
  <si>
    <t>汉庭（哈尔滨禧龙大市场店）</t>
  </si>
  <si>
    <t>179.79</t>
  </si>
  <si>
    <t>2021-09-08 13:17:32</t>
  </si>
  <si>
    <t>2021-09-07</t>
  </si>
  <si>
    <t>2246265</t>
  </si>
  <si>
    <t>汉庭酒店(济南遥墙国际机场店)</t>
  </si>
  <si>
    <t>376.30</t>
  </si>
  <si>
    <t>2021-09-07 16:15:56</t>
  </si>
  <si>
    <t>2021-09-06</t>
  </si>
  <si>
    <t>2245526</t>
  </si>
  <si>
    <t>上海嘉定喜来登酒店</t>
  </si>
  <si>
    <t>601.96</t>
  </si>
  <si>
    <t>2021-09-07 10:18:35</t>
  </si>
  <si>
    <t>2021-09-04</t>
  </si>
  <si>
    <t>2242502</t>
  </si>
  <si>
    <t>深圳名悦商务酒店</t>
  </si>
  <si>
    <t>149.68</t>
  </si>
  <si>
    <t>2021-09-04 08:24:07</t>
  </si>
  <si>
    <t>2021-09-03</t>
  </si>
  <si>
    <t>2241912</t>
  </si>
  <si>
    <t>维也纳酒店(广州南湖乐园店)</t>
  </si>
  <si>
    <t>2021-09-05</t>
  </si>
  <si>
    <t>1633.62</t>
  </si>
  <si>
    <t>2021-09-03 16:06:46</t>
  </si>
  <si>
    <t>2021-09-02</t>
  </si>
  <si>
    <t>2240312</t>
  </si>
  <si>
    <t>汉庭酒店(台州椒江中山西路店)</t>
  </si>
  <si>
    <t>366.17</t>
  </si>
  <si>
    <t>2021-09-02 10:23:59</t>
  </si>
  <si>
    <t>2240210</t>
  </si>
  <si>
    <t>海友良品酒店（天津科技广场店）</t>
  </si>
  <si>
    <t>228.16</t>
  </si>
  <si>
    <t>2021-09-02 08:23:43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</si>
</sst>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16185769626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44450</v>
      </c>
      <c r="H2" s="4">
        <v>1</v>
      </c>
      <c r="I2" s="4">
        <v>1</v>
      </c>
      <c r="J2" s="4">
        <v>1</v>
      </c>
      <c r="K2" s="4" t="s">
        <v>29</v>
      </c>
      <c r="L2" s="4">
        <v>228.16</v>
      </c>
      <c r="M2" s="4">
        <v>228.16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44453</v>
      </c>
      <c r="T2" s="4" t="s">
        <v>33</v>
      </c>
      <c r="U2" s="4">
        <v>228.16</v>
      </c>
      <c r="V2" s="4">
        <v>0</v>
      </c>
      <c r="W2" s="4">
        <v>0</v>
      </c>
      <c r="X2" s="4">
        <v>2240210</v>
      </c>
      <c r="Y2" s="4" t="s">
        <v>34</v>
      </c>
    </row>
    <row r="3" s="4" customFormat="1" spans="1:25">
      <c r="A3" s="4">
        <v>16186123694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44448</v>
      </c>
      <c r="G3" s="5">
        <v>44450</v>
      </c>
      <c r="H3" s="4">
        <v>1</v>
      </c>
      <c r="I3" s="4">
        <v>2</v>
      </c>
      <c r="J3" s="4">
        <v>2</v>
      </c>
      <c r="K3" s="4" t="s">
        <v>29</v>
      </c>
      <c r="L3" s="4">
        <v>366.17</v>
      </c>
      <c r="M3" s="4">
        <v>366.17</v>
      </c>
      <c r="N3" s="4" t="s">
        <v>37</v>
      </c>
      <c r="O3" s="4" t="s">
        <v>31</v>
      </c>
      <c r="P3" s="4" t="s">
        <v>32</v>
      </c>
      <c r="Q3" s="4">
        <v>0</v>
      </c>
      <c r="R3" s="6">
        <v>44441</v>
      </c>
      <c r="S3" s="5">
        <v>44453</v>
      </c>
      <c r="T3" s="4" t="s">
        <v>33</v>
      </c>
      <c r="U3" s="4">
        <v>366.17</v>
      </c>
      <c r="V3" s="4">
        <v>0</v>
      </c>
      <c r="W3" s="4">
        <v>0</v>
      </c>
      <c r="X3" s="4">
        <v>2240312</v>
      </c>
      <c r="Y3" s="4" t="s">
        <v>38</v>
      </c>
    </row>
    <row r="4" s="4" customFormat="1" spans="1:24">
      <c r="A4" s="4">
        <v>16193047484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44447</v>
      </c>
      <c r="G4" s="5">
        <v>44450</v>
      </c>
      <c r="H4" s="4">
        <v>1</v>
      </c>
      <c r="I4" s="4">
        <v>3</v>
      </c>
      <c r="J4" s="4">
        <v>3</v>
      </c>
      <c r="K4" s="4" t="s">
        <v>29</v>
      </c>
      <c r="L4" s="4">
        <v>1237.92</v>
      </c>
      <c r="M4" s="4">
        <v>1237.92</v>
      </c>
      <c r="N4" s="4" t="s">
        <v>41</v>
      </c>
      <c r="O4" s="4" t="s">
        <v>31</v>
      </c>
      <c r="P4" s="4" t="s">
        <v>32</v>
      </c>
      <c r="Q4" s="4">
        <v>0</v>
      </c>
      <c r="R4" s="6">
        <v>44441</v>
      </c>
      <c r="S4" s="5">
        <v>44453</v>
      </c>
      <c r="T4" s="4" t="s">
        <v>33</v>
      </c>
      <c r="U4" s="4">
        <v>1237.92</v>
      </c>
      <c r="V4" s="4">
        <v>0</v>
      </c>
      <c r="W4" s="4">
        <v>0</v>
      </c>
      <c r="X4" s="4">
        <v>2241199</v>
      </c>
    </row>
    <row r="5" s="4" customFormat="1" spans="1:24">
      <c r="A5" s="4">
        <v>16193047484</v>
      </c>
      <c r="B5" s="4" t="s">
        <v>25</v>
      </c>
      <c r="C5" s="4" t="s">
        <v>42</v>
      </c>
      <c r="D5" s="4" t="s">
        <v>39</v>
      </c>
      <c r="E5" s="4" t="s">
        <v>40</v>
      </c>
      <c r="F5" s="5">
        <v>44447</v>
      </c>
      <c r="G5" s="5">
        <v>44450</v>
      </c>
      <c r="H5" s="4">
        <v>1</v>
      </c>
      <c r="I5" s="4">
        <v>3</v>
      </c>
      <c r="J5" s="4">
        <v>3</v>
      </c>
      <c r="K5" s="4" t="s">
        <v>29</v>
      </c>
      <c r="L5" s="4">
        <v>-1237.92</v>
      </c>
      <c r="M5" s="4">
        <v>-1237.92</v>
      </c>
      <c r="N5" s="4" t="s">
        <v>41</v>
      </c>
      <c r="O5" s="4" t="s">
        <v>31</v>
      </c>
      <c r="P5" s="4" t="s">
        <v>32</v>
      </c>
      <c r="Q5" s="4">
        <v>0</v>
      </c>
      <c r="R5" s="6">
        <v>44441</v>
      </c>
      <c r="S5" s="5">
        <v>44453</v>
      </c>
      <c r="T5" s="4" t="s">
        <v>33</v>
      </c>
      <c r="U5" s="4">
        <v>-1237.92</v>
      </c>
      <c r="V5" s="4">
        <v>0</v>
      </c>
      <c r="W5" s="4">
        <v>0</v>
      </c>
      <c r="X5" s="4">
        <v>2241199</v>
      </c>
    </row>
    <row r="6" s="4" customFormat="1" spans="1:25">
      <c r="A6" s="4">
        <v>16196080257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44444</v>
      </c>
      <c r="G6" s="5">
        <v>44450</v>
      </c>
      <c r="H6" s="4">
        <v>1</v>
      </c>
      <c r="I6" s="4">
        <v>6</v>
      </c>
      <c r="J6" s="4">
        <v>6</v>
      </c>
      <c r="K6" s="4" t="s">
        <v>29</v>
      </c>
      <c r="L6" s="4">
        <v>1633.62</v>
      </c>
      <c r="M6" s="4">
        <v>1633.62</v>
      </c>
      <c r="N6" s="4" t="s">
        <v>45</v>
      </c>
      <c r="O6" s="4" t="s">
        <v>31</v>
      </c>
      <c r="P6" s="4" t="s">
        <v>32</v>
      </c>
      <c r="Q6" s="4">
        <v>0</v>
      </c>
      <c r="R6" s="6">
        <v>44442</v>
      </c>
      <c r="S6" s="5">
        <v>44453</v>
      </c>
      <c r="T6" s="4" t="s">
        <v>33</v>
      </c>
      <c r="U6" s="4">
        <v>1633.62</v>
      </c>
      <c r="V6" s="4">
        <v>0</v>
      </c>
      <c r="W6" s="4">
        <v>0</v>
      </c>
      <c r="X6" s="4">
        <v>2241912</v>
      </c>
      <c r="Y6" s="4">
        <v>103829006754</v>
      </c>
    </row>
    <row r="7" s="4" customFormat="1" spans="1:25">
      <c r="A7" s="4">
        <v>16201904327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44449</v>
      </c>
      <c r="G7" s="5">
        <v>44450</v>
      </c>
      <c r="H7" s="4">
        <v>1</v>
      </c>
      <c r="I7" s="4">
        <v>1</v>
      </c>
      <c r="J7" s="4">
        <v>1</v>
      </c>
      <c r="K7" s="4" t="s">
        <v>29</v>
      </c>
      <c r="L7" s="4">
        <v>149.68</v>
      </c>
      <c r="M7" s="4">
        <v>149.68</v>
      </c>
      <c r="N7" s="4" t="s">
        <v>48</v>
      </c>
      <c r="O7" s="4" t="s">
        <v>31</v>
      </c>
      <c r="P7" s="4" t="s">
        <v>32</v>
      </c>
      <c r="Q7" s="4">
        <v>0</v>
      </c>
      <c r="R7" s="6">
        <v>44443</v>
      </c>
      <c r="S7" s="5">
        <v>44453</v>
      </c>
      <c r="T7" s="4" t="s">
        <v>33</v>
      </c>
      <c r="U7" s="4">
        <v>149.68</v>
      </c>
      <c r="V7" s="4">
        <v>0</v>
      </c>
      <c r="W7" s="4">
        <v>0</v>
      </c>
      <c r="X7" s="4">
        <v>2242502</v>
      </c>
      <c r="Y7" s="4" t="s">
        <v>49</v>
      </c>
    </row>
    <row r="8" s="4" customFormat="1" spans="1:24">
      <c r="A8" s="4">
        <v>16222645030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44449</v>
      </c>
      <c r="G8" s="5">
        <v>44450</v>
      </c>
      <c r="H8" s="4">
        <v>1</v>
      </c>
      <c r="I8" s="4">
        <v>1</v>
      </c>
      <c r="J8" s="4">
        <v>1</v>
      </c>
      <c r="K8" s="4" t="s">
        <v>29</v>
      </c>
      <c r="L8" s="4">
        <v>601.96</v>
      </c>
      <c r="M8" s="4">
        <v>601.96</v>
      </c>
      <c r="N8" s="4" t="s">
        <v>52</v>
      </c>
      <c r="O8" s="4" t="s">
        <v>31</v>
      </c>
      <c r="P8" s="4" t="s">
        <v>32</v>
      </c>
      <c r="Q8" s="4">
        <v>0</v>
      </c>
      <c r="R8" s="6">
        <v>44445</v>
      </c>
      <c r="S8" s="5">
        <v>44453</v>
      </c>
      <c r="T8" s="4" t="s">
        <v>33</v>
      </c>
      <c r="U8" s="4">
        <v>601.96</v>
      </c>
      <c r="V8" s="4">
        <v>0</v>
      </c>
      <c r="W8" s="4">
        <v>0</v>
      </c>
      <c r="X8" s="4">
        <v>2245526</v>
      </c>
    </row>
    <row r="9" s="4" customFormat="1" spans="1:25">
      <c r="A9" s="4">
        <v>16229062475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44449</v>
      </c>
      <c r="G9" s="5">
        <v>44450</v>
      </c>
      <c r="H9" s="4">
        <v>2</v>
      </c>
      <c r="I9" s="4">
        <v>1</v>
      </c>
      <c r="J9" s="4">
        <v>2</v>
      </c>
      <c r="K9" s="4" t="s">
        <v>29</v>
      </c>
      <c r="L9" s="4">
        <v>376.3</v>
      </c>
      <c r="M9" s="4">
        <v>376.3</v>
      </c>
      <c r="N9" s="4" t="s">
        <v>55</v>
      </c>
      <c r="O9" s="4" t="s">
        <v>31</v>
      </c>
      <c r="P9" s="4" t="s">
        <v>32</v>
      </c>
      <c r="Q9" s="4">
        <v>0</v>
      </c>
      <c r="R9" s="6">
        <v>44446</v>
      </c>
      <c r="S9" s="5">
        <v>44453</v>
      </c>
      <c r="T9" s="4" t="s">
        <v>33</v>
      </c>
      <c r="U9" s="4">
        <v>376.3</v>
      </c>
      <c r="V9" s="4">
        <v>0</v>
      </c>
      <c r="W9" s="4">
        <v>0</v>
      </c>
      <c r="X9" s="4">
        <v>2246265</v>
      </c>
      <c r="Y9" s="4" t="s">
        <v>56</v>
      </c>
    </row>
    <row r="10" s="4" customFormat="1" spans="1:25">
      <c r="A10" s="4">
        <v>16236145553</v>
      </c>
      <c r="B10" s="4" t="s">
        <v>25</v>
      </c>
      <c r="C10" s="4" t="s">
        <v>26</v>
      </c>
      <c r="D10" s="4" t="s">
        <v>57</v>
      </c>
      <c r="E10" s="4" t="s">
        <v>28</v>
      </c>
      <c r="F10" s="5">
        <v>44449</v>
      </c>
      <c r="G10" s="5">
        <v>44450</v>
      </c>
      <c r="H10" s="4">
        <v>1</v>
      </c>
      <c r="I10" s="4">
        <v>1</v>
      </c>
      <c r="J10" s="4">
        <v>1</v>
      </c>
      <c r="K10" s="4" t="s">
        <v>29</v>
      </c>
      <c r="L10" s="4">
        <v>179.79</v>
      </c>
      <c r="M10" s="4">
        <v>179.79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44447</v>
      </c>
      <c r="S10" s="5">
        <v>44453</v>
      </c>
      <c r="T10" s="4" t="s">
        <v>33</v>
      </c>
      <c r="U10" s="4">
        <v>179.79</v>
      </c>
      <c r="V10" s="4">
        <v>0</v>
      </c>
      <c r="W10" s="4">
        <v>0</v>
      </c>
      <c r="X10" s="4">
        <v>2247163</v>
      </c>
      <c r="Y10" s="4" t="s">
        <v>59</v>
      </c>
    </row>
    <row r="11" s="4" customFormat="1" spans="1:24">
      <c r="A11" s="4">
        <v>16240380723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44449</v>
      </c>
      <c r="G11" s="5">
        <v>44450</v>
      </c>
      <c r="H11" s="4">
        <v>1</v>
      </c>
      <c r="I11" s="4">
        <v>1</v>
      </c>
      <c r="J11" s="4">
        <v>1</v>
      </c>
      <c r="K11" s="4" t="s">
        <v>29</v>
      </c>
      <c r="L11" s="4">
        <v>766.8</v>
      </c>
      <c r="M11" s="4">
        <v>766.8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44448</v>
      </c>
      <c r="S11" s="5">
        <v>44453</v>
      </c>
      <c r="T11" s="4" t="s">
        <v>33</v>
      </c>
      <c r="U11" s="4">
        <v>766.8</v>
      </c>
      <c r="V11" s="4">
        <v>0</v>
      </c>
      <c r="W11" s="4">
        <v>0</v>
      </c>
      <c r="X11" s="4">
        <v>2247863</v>
      </c>
    </row>
    <row r="12" s="4" customFormat="1" spans="1:25">
      <c r="A12" s="4">
        <v>16243236114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44448</v>
      </c>
      <c r="G12" s="5">
        <v>44450</v>
      </c>
      <c r="H12" s="4">
        <v>1</v>
      </c>
      <c r="I12" s="4">
        <v>2</v>
      </c>
      <c r="J12" s="4">
        <v>2</v>
      </c>
      <c r="K12" s="4" t="s">
        <v>29</v>
      </c>
      <c r="L12" s="4">
        <v>3602.1</v>
      </c>
      <c r="M12" s="4">
        <v>3602.1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44448</v>
      </c>
      <c r="S12" s="5">
        <v>44453</v>
      </c>
      <c r="T12" s="4" t="s">
        <v>33</v>
      </c>
      <c r="U12" s="4">
        <v>3602.1</v>
      </c>
      <c r="V12" s="4">
        <v>0</v>
      </c>
      <c r="W12" s="4">
        <v>0</v>
      </c>
      <c r="X12" s="4">
        <v>2247958</v>
      </c>
      <c r="Y12" s="4">
        <v>612756</v>
      </c>
    </row>
    <row r="13" s="4" customFormat="1" spans="1:25">
      <c r="A13" s="4">
        <v>16243484134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44448</v>
      </c>
      <c r="G13" s="5">
        <v>44450</v>
      </c>
      <c r="H13" s="4">
        <v>1</v>
      </c>
      <c r="I13" s="4">
        <v>2</v>
      </c>
      <c r="J13" s="4">
        <v>2</v>
      </c>
      <c r="K13" s="4" t="s">
        <v>29</v>
      </c>
      <c r="L13" s="4">
        <v>562.48</v>
      </c>
      <c r="M13" s="4">
        <v>562.48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44448</v>
      </c>
      <c r="S13" s="5">
        <v>44453</v>
      </c>
      <c r="T13" s="4" t="s">
        <v>33</v>
      </c>
      <c r="U13" s="4">
        <v>562.48</v>
      </c>
      <c r="V13" s="4">
        <v>0</v>
      </c>
      <c r="W13" s="4">
        <v>0</v>
      </c>
      <c r="X13" s="4">
        <v>2247975</v>
      </c>
      <c r="Y13" s="4">
        <v>103845210644</v>
      </c>
    </row>
    <row r="14" s="4" customFormat="1" spans="1:25">
      <c r="A14" s="4">
        <v>16243236114</v>
      </c>
      <c r="B14" s="4" t="s">
        <v>25</v>
      </c>
      <c r="C14" s="4" t="s">
        <v>42</v>
      </c>
      <c r="D14" s="4" t="s">
        <v>63</v>
      </c>
      <c r="E14" s="4" t="s">
        <v>64</v>
      </c>
      <c r="F14" s="5">
        <v>44448</v>
      </c>
      <c r="G14" s="5">
        <v>44450</v>
      </c>
      <c r="H14" s="4">
        <v>1</v>
      </c>
      <c r="I14" s="4">
        <v>2</v>
      </c>
      <c r="J14" s="4">
        <v>2</v>
      </c>
      <c r="K14" s="4" t="s">
        <v>29</v>
      </c>
      <c r="L14" s="4">
        <v>-3602.1</v>
      </c>
      <c r="M14" s="4">
        <v>-3602.1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44448</v>
      </c>
      <c r="S14" s="5">
        <v>44453</v>
      </c>
      <c r="T14" s="4" t="s">
        <v>33</v>
      </c>
      <c r="U14" s="4">
        <v>-3602.1</v>
      </c>
      <c r="V14" s="4">
        <v>0</v>
      </c>
      <c r="W14" s="4">
        <v>0</v>
      </c>
      <c r="X14" s="4">
        <v>2247958</v>
      </c>
      <c r="Y14" s="4">
        <v>612756</v>
      </c>
    </row>
    <row r="15" s="4" customFormat="1" spans="1:24">
      <c r="A15" s="4">
        <v>16245004479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44449</v>
      </c>
      <c r="G15" s="5">
        <v>44450</v>
      </c>
      <c r="H15" s="4">
        <v>1</v>
      </c>
      <c r="I15" s="4">
        <v>1</v>
      </c>
      <c r="J15" s="4">
        <v>1</v>
      </c>
      <c r="K15" s="4" t="s">
        <v>29</v>
      </c>
      <c r="L15" s="4">
        <v>306.53</v>
      </c>
      <c r="M15" s="4">
        <v>306.53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44448</v>
      </c>
      <c r="S15" s="5">
        <v>44453</v>
      </c>
      <c r="T15" s="4" t="s">
        <v>33</v>
      </c>
      <c r="U15" s="4">
        <v>306.53</v>
      </c>
      <c r="V15" s="4">
        <v>0</v>
      </c>
      <c r="W15" s="4">
        <v>0</v>
      </c>
      <c r="X15" s="4">
        <v>2248137</v>
      </c>
    </row>
    <row r="16" s="4" customFormat="1" spans="1:24">
      <c r="A16" s="4">
        <v>16245909219</v>
      </c>
      <c r="B16" s="4" t="s">
        <v>25</v>
      </c>
      <c r="C16" s="4" t="s">
        <v>26</v>
      </c>
      <c r="D16" s="4" t="s">
        <v>72</v>
      </c>
      <c r="E16" s="4" t="s">
        <v>44</v>
      </c>
      <c r="F16" s="5">
        <v>44449</v>
      </c>
      <c r="G16" s="5">
        <v>44450</v>
      </c>
      <c r="H16" s="4">
        <v>1</v>
      </c>
      <c r="I16" s="4">
        <v>1</v>
      </c>
      <c r="J16" s="4">
        <v>1</v>
      </c>
      <c r="K16" s="4" t="s">
        <v>29</v>
      </c>
      <c r="L16" s="4">
        <v>482.78</v>
      </c>
      <c r="M16" s="4">
        <v>482.78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44448</v>
      </c>
      <c r="S16" s="5">
        <v>44453</v>
      </c>
      <c r="T16" s="4" t="s">
        <v>33</v>
      </c>
      <c r="U16" s="4">
        <v>482.78</v>
      </c>
      <c r="V16" s="4">
        <v>0</v>
      </c>
      <c r="W16" s="4">
        <v>0</v>
      </c>
      <c r="X16" s="4">
        <v>2248296</v>
      </c>
    </row>
    <row r="17" s="4" customFormat="1" spans="1:23">
      <c r="A17" s="4">
        <v>16246412826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44449</v>
      </c>
      <c r="G17" s="5">
        <v>44450</v>
      </c>
      <c r="H17" s="4">
        <v>1</v>
      </c>
      <c r="I17" s="4">
        <v>1</v>
      </c>
      <c r="J17" s="4">
        <v>1</v>
      </c>
      <c r="K17" s="4" t="s">
        <v>29</v>
      </c>
      <c r="L17" s="4">
        <v>221.49</v>
      </c>
      <c r="M17" s="4">
        <v>221.49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44448</v>
      </c>
      <c r="S17" s="5">
        <v>44453</v>
      </c>
      <c r="T17" s="4" t="s">
        <v>33</v>
      </c>
      <c r="U17" s="4">
        <v>221.49</v>
      </c>
      <c r="V17" s="4">
        <v>0</v>
      </c>
      <c r="W17" s="4">
        <v>0</v>
      </c>
    </row>
    <row r="18" s="4" customFormat="1" spans="1:24">
      <c r="A18" s="4">
        <v>16247105588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44449</v>
      </c>
      <c r="G18" s="5">
        <v>44450</v>
      </c>
      <c r="H18" s="4">
        <v>1</v>
      </c>
      <c r="I18" s="4">
        <v>1</v>
      </c>
      <c r="J18" s="4">
        <v>1</v>
      </c>
      <c r="K18" s="4" t="s">
        <v>29</v>
      </c>
      <c r="L18" s="4">
        <v>375.89</v>
      </c>
      <c r="M18" s="4">
        <v>375.89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44448</v>
      </c>
      <c r="S18" s="5">
        <v>44453</v>
      </c>
      <c r="T18" s="4" t="s">
        <v>33</v>
      </c>
      <c r="U18" s="4">
        <v>375.89</v>
      </c>
      <c r="V18" s="4">
        <v>0</v>
      </c>
      <c r="W18" s="4">
        <v>0</v>
      </c>
      <c r="X18" s="4">
        <v>2248525</v>
      </c>
    </row>
    <row r="19" s="4" customFormat="1" spans="1:25">
      <c r="A19" s="4">
        <v>16247761029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44449</v>
      </c>
      <c r="G19" s="5">
        <v>44450</v>
      </c>
      <c r="H19" s="4">
        <v>1</v>
      </c>
      <c r="I19" s="4">
        <v>1</v>
      </c>
      <c r="J19" s="4">
        <v>1</v>
      </c>
      <c r="K19" s="4" t="s">
        <v>29</v>
      </c>
      <c r="L19" s="4">
        <v>536.76</v>
      </c>
      <c r="M19" s="4">
        <v>536.76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44448</v>
      </c>
      <c r="S19" s="5">
        <v>44453</v>
      </c>
      <c r="T19" s="4" t="s">
        <v>33</v>
      </c>
      <c r="U19" s="4">
        <v>536.76</v>
      </c>
      <c r="V19" s="4">
        <v>0</v>
      </c>
      <c r="W19" s="4">
        <v>0</v>
      </c>
      <c r="X19" s="4">
        <v>2248639</v>
      </c>
      <c r="Y19" s="4">
        <v>80468923</v>
      </c>
    </row>
    <row r="20" s="4" customFormat="1" spans="1:24">
      <c r="A20" s="4">
        <v>16248121031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44449</v>
      </c>
      <c r="G20" s="5">
        <v>44450</v>
      </c>
      <c r="H20" s="4">
        <v>1</v>
      </c>
      <c r="I20" s="4">
        <v>1</v>
      </c>
      <c r="J20" s="4">
        <v>1</v>
      </c>
      <c r="K20" s="4" t="s">
        <v>29</v>
      </c>
      <c r="L20" s="4">
        <v>120.79</v>
      </c>
      <c r="M20" s="4">
        <v>120.79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44449</v>
      </c>
      <c r="S20" s="5">
        <v>44453</v>
      </c>
      <c r="T20" s="4" t="s">
        <v>33</v>
      </c>
      <c r="U20" s="4">
        <v>120.79</v>
      </c>
      <c r="V20" s="4">
        <v>0</v>
      </c>
      <c r="W20" s="4">
        <v>0</v>
      </c>
      <c r="X20" s="4">
        <v>2248708</v>
      </c>
    </row>
    <row r="21" s="4" customFormat="1" spans="1:25">
      <c r="A21" s="4">
        <v>16250906309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44449</v>
      </c>
      <c r="G21" s="5">
        <v>44450</v>
      </c>
      <c r="H21" s="4">
        <v>1</v>
      </c>
      <c r="I21" s="4">
        <v>1</v>
      </c>
      <c r="J21" s="4">
        <v>1</v>
      </c>
      <c r="K21" s="4" t="s">
        <v>29</v>
      </c>
      <c r="L21" s="4">
        <v>355.4</v>
      </c>
      <c r="M21" s="4">
        <v>355.4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44449</v>
      </c>
      <c r="S21" s="5">
        <v>44453</v>
      </c>
      <c r="T21" s="4" t="s">
        <v>33</v>
      </c>
      <c r="U21" s="4">
        <v>355.4</v>
      </c>
      <c r="V21" s="4">
        <v>0</v>
      </c>
      <c r="W21" s="4">
        <v>0</v>
      </c>
      <c r="X21" s="4">
        <v>2248909</v>
      </c>
      <c r="Y21" s="4">
        <v>103848036474</v>
      </c>
    </row>
    <row r="22" s="4" customFormat="1" spans="1:24">
      <c r="A22" s="4">
        <v>16251046820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44449</v>
      </c>
      <c r="G22" s="5">
        <v>44450</v>
      </c>
      <c r="H22" s="4">
        <v>1</v>
      </c>
      <c r="I22" s="4">
        <v>1</v>
      </c>
      <c r="J22" s="4">
        <v>1</v>
      </c>
      <c r="K22" s="4" t="s">
        <v>29</v>
      </c>
      <c r="L22" s="4">
        <v>130.94</v>
      </c>
      <c r="M22" s="4">
        <v>130.94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44449</v>
      </c>
      <c r="S22" s="5">
        <v>44453</v>
      </c>
      <c r="T22" s="4" t="s">
        <v>33</v>
      </c>
      <c r="U22" s="4">
        <v>130.94</v>
      </c>
      <c r="V22" s="4">
        <v>0</v>
      </c>
      <c r="W22" s="4">
        <v>0</v>
      </c>
      <c r="X22" s="4">
        <v>2248920</v>
      </c>
    </row>
    <row r="23" s="4" customFormat="1" spans="1:24">
      <c r="A23" s="4">
        <v>16251051873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44449</v>
      </c>
      <c r="G23" s="5">
        <v>44450</v>
      </c>
      <c r="H23" s="4">
        <v>1</v>
      </c>
      <c r="I23" s="4">
        <v>1</v>
      </c>
      <c r="J23" s="4">
        <v>1</v>
      </c>
      <c r="K23" s="4" t="s">
        <v>29</v>
      </c>
      <c r="L23" s="4">
        <v>130.94</v>
      </c>
      <c r="M23" s="4">
        <v>130.94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44449</v>
      </c>
      <c r="S23" s="5">
        <v>44453</v>
      </c>
      <c r="T23" s="4" t="s">
        <v>33</v>
      </c>
      <c r="U23" s="4">
        <v>130.94</v>
      </c>
      <c r="V23" s="4">
        <v>0</v>
      </c>
      <c r="W23" s="4">
        <v>0</v>
      </c>
      <c r="X23" s="4">
        <v>2248922</v>
      </c>
    </row>
    <row r="24" s="4" customFormat="1" spans="1:24">
      <c r="A24" s="4">
        <v>16251153540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44449</v>
      </c>
      <c r="G24" s="5">
        <v>44450</v>
      </c>
      <c r="H24" s="4">
        <v>1</v>
      </c>
      <c r="I24" s="4">
        <v>1</v>
      </c>
      <c r="J24" s="4">
        <v>1</v>
      </c>
      <c r="K24" s="4" t="s">
        <v>29</v>
      </c>
      <c r="L24" s="4">
        <v>872.9</v>
      </c>
      <c r="M24" s="4">
        <v>872.9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44449</v>
      </c>
      <c r="S24" s="5">
        <v>44453</v>
      </c>
      <c r="T24" s="4" t="s">
        <v>33</v>
      </c>
      <c r="U24" s="4">
        <v>872.9</v>
      </c>
      <c r="V24" s="4">
        <v>0</v>
      </c>
      <c r="W24" s="4">
        <v>0</v>
      </c>
      <c r="X24" s="4">
        <v>2248934</v>
      </c>
    </row>
    <row r="25" s="4" customFormat="1" spans="1:24">
      <c r="A25" s="4">
        <v>16251192883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44449</v>
      </c>
      <c r="G25" s="5">
        <v>44450</v>
      </c>
      <c r="H25" s="4">
        <v>1</v>
      </c>
      <c r="I25" s="4">
        <v>1</v>
      </c>
      <c r="J25" s="4">
        <v>1</v>
      </c>
      <c r="K25" s="4" t="s">
        <v>29</v>
      </c>
      <c r="L25" s="4">
        <v>872.9</v>
      </c>
      <c r="M25" s="4">
        <v>872.9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44449</v>
      </c>
      <c r="S25" s="5">
        <v>44453</v>
      </c>
      <c r="T25" s="4" t="s">
        <v>33</v>
      </c>
      <c r="U25" s="4">
        <v>872.9</v>
      </c>
      <c r="V25" s="4">
        <v>0</v>
      </c>
      <c r="W25" s="4">
        <v>0</v>
      </c>
      <c r="X25" s="4">
        <v>2248939</v>
      </c>
    </row>
    <row r="26" s="4" customFormat="1" spans="1:25">
      <c r="A26" s="4">
        <v>16251358196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44449</v>
      </c>
      <c r="G26" s="5">
        <v>44450</v>
      </c>
      <c r="H26" s="4">
        <v>1</v>
      </c>
      <c r="I26" s="4">
        <v>1</v>
      </c>
      <c r="J26" s="4">
        <v>1</v>
      </c>
      <c r="K26" s="4" t="s">
        <v>29</v>
      </c>
      <c r="L26" s="4">
        <v>872.9</v>
      </c>
      <c r="M26" s="4">
        <v>872.9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44449</v>
      </c>
      <c r="S26" s="5">
        <v>44453</v>
      </c>
      <c r="T26" s="4" t="s">
        <v>33</v>
      </c>
      <c r="U26" s="4">
        <v>872.9</v>
      </c>
      <c r="V26" s="4">
        <v>0</v>
      </c>
      <c r="W26" s="4">
        <v>0</v>
      </c>
      <c r="X26" s="4">
        <v>2248965</v>
      </c>
      <c r="Y26" s="4" t="s">
        <v>98</v>
      </c>
    </row>
    <row r="27" s="4" customFormat="1" spans="1:24">
      <c r="A27" s="4">
        <v>16251544160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44449</v>
      </c>
      <c r="G27" s="5">
        <v>44450</v>
      </c>
      <c r="H27" s="4">
        <v>1</v>
      </c>
      <c r="I27" s="4">
        <v>1</v>
      </c>
      <c r="J27" s="4">
        <v>1</v>
      </c>
      <c r="K27" s="4" t="s">
        <v>29</v>
      </c>
      <c r="L27" s="4">
        <v>162.4</v>
      </c>
      <c r="M27" s="4">
        <v>162.4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44449</v>
      </c>
      <c r="S27" s="5">
        <v>44453</v>
      </c>
      <c r="T27" s="4" t="s">
        <v>33</v>
      </c>
      <c r="U27" s="4">
        <v>162.4</v>
      </c>
      <c r="V27" s="4">
        <v>0</v>
      </c>
      <c r="W27" s="4">
        <v>0</v>
      </c>
      <c r="X27" s="4">
        <v>2248996</v>
      </c>
    </row>
    <row r="28" s="4" customFormat="1" spans="1:25">
      <c r="A28" s="4">
        <v>16251994635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44449</v>
      </c>
      <c r="G28" s="5">
        <v>44450</v>
      </c>
      <c r="H28" s="4">
        <v>1</v>
      </c>
      <c r="I28" s="4">
        <v>1</v>
      </c>
      <c r="J28" s="4">
        <v>1</v>
      </c>
      <c r="K28" s="4" t="s">
        <v>29</v>
      </c>
      <c r="L28" s="4">
        <v>149.99</v>
      </c>
      <c r="M28" s="4">
        <v>149.99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44449</v>
      </c>
      <c r="S28" s="5">
        <v>44453</v>
      </c>
      <c r="T28" s="4" t="s">
        <v>33</v>
      </c>
      <c r="U28" s="4">
        <v>149.99</v>
      </c>
      <c r="V28" s="4">
        <v>0</v>
      </c>
      <c r="W28" s="4">
        <v>0</v>
      </c>
      <c r="X28" s="4">
        <v>2249058</v>
      </c>
      <c r="Y28" s="4">
        <v>103848498404</v>
      </c>
    </row>
    <row r="29" s="4" customFormat="1" spans="1:24">
      <c r="A29" s="4">
        <v>16252234029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44449</v>
      </c>
      <c r="G29" s="5">
        <v>44450</v>
      </c>
      <c r="H29" s="4">
        <v>1</v>
      </c>
      <c r="I29" s="4">
        <v>1</v>
      </c>
      <c r="J29" s="4">
        <v>1</v>
      </c>
      <c r="K29" s="4" t="s">
        <v>29</v>
      </c>
      <c r="L29" s="4">
        <v>123.83</v>
      </c>
      <c r="M29" s="4">
        <v>123.83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44449</v>
      </c>
      <c r="S29" s="5">
        <v>44453</v>
      </c>
      <c r="T29" s="4" t="s">
        <v>33</v>
      </c>
      <c r="U29" s="4">
        <v>123.83</v>
      </c>
      <c r="V29" s="4">
        <v>0</v>
      </c>
      <c r="W29" s="4">
        <v>0</v>
      </c>
      <c r="X29" s="4">
        <v>2249088</v>
      </c>
    </row>
    <row r="30" s="4" customFormat="1" spans="1:25">
      <c r="A30" s="4">
        <v>16252238007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44449</v>
      </c>
      <c r="G30" s="5">
        <v>44450</v>
      </c>
      <c r="H30" s="4">
        <v>1</v>
      </c>
      <c r="I30" s="4">
        <v>1</v>
      </c>
      <c r="J30" s="4">
        <v>1</v>
      </c>
      <c r="K30" s="4" t="s">
        <v>29</v>
      </c>
      <c r="L30" s="4">
        <v>278.13</v>
      </c>
      <c r="M30" s="4">
        <v>278.13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44449</v>
      </c>
      <c r="S30" s="5">
        <v>44453</v>
      </c>
      <c r="T30" s="4" t="s">
        <v>33</v>
      </c>
      <c r="U30" s="4">
        <v>278.13</v>
      </c>
      <c r="V30" s="4">
        <v>0</v>
      </c>
      <c r="W30" s="4">
        <v>0</v>
      </c>
      <c r="X30" s="4">
        <v>2249089</v>
      </c>
      <c r="Y30" s="4">
        <v>103848624014</v>
      </c>
    </row>
    <row r="31" s="4" customFormat="1" spans="1:25">
      <c r="A31" s="4">
        <v>16252557730</v>
      </c>
      <c r="B31" s="4" t="s">
        <v>25</v>
      </c>
      <c r="C31" s="4" t="s">
        <v>26</v>
      </c>
      <c r="D31" s="4" t="s">
        <v>86</v>
      </c>
      <c r="E31" s="4" t="s">
        <v>87</v>
      </c>
      <c r="F31" s="5">
        <v>44449</v>
      </c>
      <c r="G31" s="5">
        <v>44450</v>
      </c>
      <c r="H31" s="4">
        <v>1</v>
      </c>
      <c r="I31" s="4">
        <v>1</v>
      </c>
      <c r="J31" s="4">
        <v>1</v>
      </c>
      <c r="K31" s="4" t="s">
        <v>29</v>
      </c>
      <c r="L31" s="4">
        <v>355.4</v>
      </c>
      <c r="M31" s="4">
        <v>355.4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44449</v>
      </c>
      <c r="S31" s="5">
        <v>44453</v>
      </c>
      <c r="T31" s="4" t="s">
        <v>33</v>
      </c>
      <c r="U31" s="4">
        <v>355.4</v>
      </c>
      <c r="V31" s="4">
        <v>0</v>
      </c>
      <c r="W31" s="4">
        <v>0</v>
      </c>
      <c r="X31" s="4">
        <v>2249139</v>
      </c>
      <c r="Y31" s="4">
        <v>103848797934</v>
      </c>
    </row>
    <row r="32" s="4" customFormat="1" spans="1:24">
      <c r="A32" s="4">
        <v>16252586158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44449</v>
      </c>
      <c r="G32" s="5">
        <v>44450</v>
      </c>
      <c r="H32" s="4">
        <v>1</v>
      </c>
      <c r="I32" s="4">
        <v>1</v>
      </c>
      <c r="J32" s="4">
        <v>1</v>
      </c>
      <c r="K32" s="4" t="s">
        <v>29</v>
      </c>
      <c r="L32" s="4">
        <v>133.98</v>
      </c>
      <c r="M32" s="4">
        <v>133.98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44449</v>
      </c>
      <c r="S32" s="5">
        <v>44453</v>
      </c>
      <c r="T32" s="4" t="s">
        <v>33</v>
      </c>
      <c r="U32" s="4">
        <v>133.98</v>
      </c>
      <c r="V32" s="4">
        <v>0</v>
      </c>
      <c r="W32" s="4">
        <v>0</v>
      </c>
      <c r="X32" s="4">
        <v>2249142</v>
      </c>
    </row>
    <row r="33" s="4" customFormat="1" spans="1:25">
      <c r="A33" s="4">
        <v>16252610509</v>
      </c>
      <c r="B33" s="4" t="s">
        <v>25</v>
      </c>
      <c r="C33" s="4" t="s">
        <v>26</v>
      </c>
      <c r="D33" s="4" t="s">
        <v>115</v>
      </c>
      <c r="E33" s="4" t="s">
        <v>28</v>
      </c>
      <c r="F33" s="5">
        <v>44449</v>
      </c>
      <c r="G33" s="5">
        <v>44450</v>
      </c>
      <c r="H33" s="4">
        <v>1</v>
      </c>
      <c r="I33" s="4">
        <v>1</v>
      </c>
      <c r="J33" s="4">
        <v>1</v>
      </c>
      <c r="K33" s="4" t="s">
        <v>29</v>
      </c>
      <c r="L33" s="4">
        <v>245.14</v>
      </c>
      <c r="M33" s="4">
        <v>245.14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44449</v>
      </c>
      <c r="S33" s="5">
        <v>44453</v>
      </c>
      <c r="T33" s="4" t="s">
        <v>33</v>
      </c>
      <c r="U33" s="4">
        <v>245.14</v>
      </c>
      <c r="V33" s="4">
        <v>0</v>
      </c>
      <c r="W33" s="4">
        <v>0</v>
      </c>
      <c r="X33" s="4">
        <v>2249146</v>
      </c>
      <c r="Y33" s="4" t="s">
        <v>117</v>
      </c>
    </row>
    <row r="34" s="4" customFormat="1" spans="1:24">
      <c r="A34" s="4">
        <v>16251046820</v>
      </c>
      <c r="B34" s="4" t="s">
        <v>25</v>
      </c>
      <c r="C34" s="4" t="s">
        <v>42</v>
      </c>
      <c r="D34" s="4" t="s">
        <v>89</v>
      </c>
      <c r="E34" s="4" t="s">
        <v>90</v>
      </c>
      <c r="F34" s="5">
        <v>44449</v>
      </c>
      <c r="G34" s="5">
        <v>44450</v>
      </c>
      <c r="H34" s="4">
        <v>1</v>
      </c>
      <c r="I34" s="4">
        <v>1</v>
      </c>
      <c r="J34" s="4">
        <v>1</v>
      </c>
      <c r="K34" s="4" t="s">
        <v>29</v>
      </c>
      <c r="L34" s="4">
        <v>-130.94</v>
      </c>
      <c r="M34" s="4">
        <v>-130.94</v>
      </c>
      <c r="N34" s="4" t="s">
        <v>91</v>
      </c>
      <c r="O34" s="4" t="s">
        <v>31</v>
      </c>
      <c r="P34" s="4" t="s">
        <v>32</v>
      </c>
      <c r="Q34" s="4">
        <v>0</v>
      </c>
      <c r="R34" s="6">
        <v>44449</v>
      </c>
      <c r="S34" s="5">
        <v>44453</v>
      </c>
      <c r="T34" s="4" t="s">
        <v>33</v>
      </c>
      <c r="U34" s="4">
        <v>-130.94</v>
      </c>
      <c r="V34" s="4">
        <v>0</v>
      </c>
      <c r="W34" s="4">
        <v>0</v>
      </c>
      <c r="X34" s="4">
        <v>2248920</v>
      </c>
    </row>
    <row r="35" s="4" customFormat="1" spans="1:24">
      <c r="A35" s="4">
        <v>16251051873</v>
      </c>
      <c r="B35" s="4" t="s">
        <v>25</v>
      </c>
      <c r="C35" s="4" t="s">
        <v>42</v>
      </c>
      <c r="D35" s="4" t="s">
        <v>89</v>
      </c>
      <c r="E35" s="4" t="s">
        <v>90</v>
      </c>
      <c r="F35" s="5">
        <v>44449</v>
      </c>
      <c r="G35" s="5">
        <v>44450</v>
      </c>
      <c r="H35" s="4">
        <v>1</v>
      </c>
      <c r="I35" s="4">
        <v>1</v>
      </c>
      <c r="J35" s="4">
        <v>1</v>
      </c>
      <c r="K35" s="4" t="s">
        <v>29</v>
      </c>
      <c r="L35" s="4">
        <v>-130.94</v>
      </c>
      <c r="M35" s="4">
        <v>-130.94</v>
      </c>
      <c r="N35" s="4" t="s">
        <v>92</v>
      </c>
      <c r="O35" s="4" t="s">
        <v>31</v>
      </c>
      <c r="P35" s="4" t="s">
        <v>32</v>
      </c>
      <c r="Q35" s="4">
        <v>0</v>
      </c>
      <c r="R35" s="6">
        <v>44449</v>
      </c>
      <c r="S35" s="5">
        <v>44453</v>
      </c>
      <c r="T35" s="4" t="s">
        <v>33</v>
      </c>
      <c r="U35" s="4">
        <v>-130.94</v>
      </c>
      <c r="V35" s="4">
        <v>0</v>
      </c>
      <c r="W35" s="4">
        <v>0</v>
      </c>
      <c r="X35" s="4">
        <v>2248922</v>
      </c>
    </row>
    <row r="36" s="4" customFormat="1" spans="1:24">
      <c r="A36" s="4">
        <v>16253055163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44449</v>
      </c>
      <c r="G36" s="5">
        <v>44450</v>
      </c>
      <c r="H36" s="4">
        <v>1</v>
      </c>
      <c r="I36" s="4">
        <v>1</v>
      </c>
      <c r="J36" s="4">
        <v>1</v>
      </c>
      <c r="K36" s="4" t="s">
        <v>29</v>
      </c>
      <c r="L36" s="4">
        <v>114.7</v>
      </c>
      <c r="M36" s="4">
        <v>114.7</v>
      </c>
      <c r="N36" s="4" t="s">
        <v>120</v>
      </c>
      <c r="O36" s="4" t="s">
        <v>31</v>
      </c>
      <c r="P36" s="4" t="s">
        <v>32</v>
      </c>
      <c r="Q36" s="4">
        <v>0</v>
      </c>
      <c r="R36" s="6">
        <v>44449</v>
      </c>
      <c r="S36" s="5">
        <v>44453</v>
      </c>
      <c r="T36" s="4" t="s">
        <v>33</v>
      </c>
      <c r="U36" s="4">
        <v>114.7</v>
      </c>
      <c r="V36" s="4">
        <v>0</v>
      </c>
      <c r="W36" s="4">
        <v>0</v>
      </c>
      <c r="X36" s="4">
        <v>2249222</v>
      </c>
    </row>
    <row r="37" s="4" customFormat="1" spans="1:24">
      <c r="A37" s="4">
        <v>16253706158</v>
      </c>
      <c r="B37" s="4" t="s">
        <v>25</v>
      </c>
      <c r="C37" s="4" t="s">
        <v>26</v>
      </c>
      <c r="D37" s="4" t="s">
        <v>121</v>
      </c>
      <c r="E37" s="4" t="s">
        <v>106</v>
      </c>
      <c r="F37" s="5">
        <v>44449</v>
      </c>
      <c r="G37" s="5">
        <v>44450</v>
      </c>
      <c r="H37" s="4">
        <v>1</v>
      </c>
      <c r="I37" s="4">
        <v>1</v>
      </c>
      <c r="J37" s="4">
        <v>1</v>
      </c>
      <c r="K37" s="4" t="s">
        <v>29</v>
      </c>
      <c r="L37" s="4">
        <v>195.85</v>
      </c>
      <c r="M37" s="4">
        <v>195.85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44449</v>
      </c>
      <c r="S37" s="5">
        <v>44453</v>
      </c>
      <c r="T37" s="4" t="s">
        <v>33</v>
      </c>
      <c r="U37" s="4">
        <v>195.85</v>
      </c>
      <c r="V37" s="4">
        <v>0</v>
      </c>
      <c r="W37" s="4">
        <v>0</v>
      </c>
      <c r="X37" s="4">
        <v>2249376</v>
      </c>
    </row>
    <row r="38" s="4" customFormat="1" spans="1:24">
      <c r="A38" s="4">
        <v>16253765074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44449</v>
      </c>
      <c r="G38" s="5">
        <v>44450</v>
      </c>
      <c r="H38" s="4">
        <v>1</v>
      </c>
      <c r="I38" s="4">
        <v>1</v>
      </c>
      <c r="J38" s="4">
        <v>1</v>
      </c>
      <c r="K38" s="4" t="s">
        <v>29</v>
      </c>
      <c r="L38" s="4">
        <v>172.08</v>
      </c>
      <c r="M38" s="4">
        <v>172.08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44449</v>
      </c>
      <c r="S38" s="5">
        <v>44453</v>
      </c>
      <c r="T38" s="4" t="s">
        <v>33</v>
      </c>
      <c r="U38" s="4">
        <v>172.08</v>
      </c>
      <c r="V38" s="4">
        <v>0</v>
      </c>
      <c r="W38" s="4">
        <v>0</v>
      </c>
      <c r="X38" s="4">
        <v>2249388</v>
      </c>
    </row>
    <row r="39" s="4" customFormat="1" spans="1:24">
      <c r="A39" s="4">
        <v>16253843506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44449</v>
      </c>
      <c r="G39" s="5">
        <v>44450</v>
      </c>
      <c r="H39" s="4">
        <v>1</v>
      </c>
      <c r="I39" s="4">
        <v>1</v>
      </c>
      <c r="J39" s="4">
        <v>1</v>
      </c>
      <c r="K39" s="4" t="s">
        <v>29</v>
      </c>
      <c r="L39" s="4">
        <v>130.17</v>
      </c>
      <c r="M39" s="4">
        <v>130.17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44449</v>
      </c>
      <c r="S39" s="5">
        <v>44453</v>
      </c>
      <c r="T39" s="4" t="s">
        <v>33</v>
      </c>
      <c r="U39" s="4">
        <v>130.17</v>
      </c>
      <c r="V39" s="4">
        <v>0</v>
      </c>
      <c r="W39" s="4">
        <v>0</v>
      </c>
      <c r="X39" s="4">
        <v>2249415</v>
      </c>
    </row>
    <row r="40" s="4" customFormat="1" spans="1:24">
      <c r="A40" s="4">
        <v>16253863541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44449</v>
      </c>
      <c r="G40" s="5">
        <v>44450</v>
      </c>
      <c r="H40" s="4">
        <v>1</v>
      </c>
      <c r="I40" s="4">
        <v>1</v>
      </c>
      <c r="J40" s="4">
        <v>1</v>
      </c>
      <c r="K40" s="4" t="s">
        <v>29</v>
      </c>
      <c r="L40" s="4">
        <v>117.19</v>
      </c>
      <c r="M40" s="4">
        <v>117.19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44449</v>
      </c>
      <c r="S40" s="5">
        <v>44453</v>
      </c>
      <c r="T40" s="4" t="s">
        <v>33</v>
      </c>
      <c r="U40" s="4">
        <v>117.19</v>
      </c>
      <c r="V40" s="4">
        <v>0</v>
      </c>
      <c r="W40" s="4">
        <v>0</v>
      </c>
      <c r="X40" s="4">
        <v>2249421</v>
      </c>
    </row>
    <row r="41" s="4" customFormat="1" spans="1:24">
      <c r="A41" s="4">
        <v>16254104539</v>
      </c>
      <c r="B41" s="4" t="s">
        <v>25</v>
      </c>
      <c r="C41" s="4" t="s">
        <v>26</v>
      </c>
      <c r="D41" s="4" t="s">
        <v>132</v>
      </c>
      <c r="E41" s="4" t="s">
        <v>133</v>
      </c>
      <c r="F41" s="5">
        <v>44449</v>
      </c>
      <c r="G41" s="5">
        <v>44450</v>
      </c>
      <c r="H41" s="4">
        <v>1</v>
      </c>
      <c r="I41" s="4">
        <v>1</v>
      </c>
      <c r="J41" s="4">
        <v>1</v>
      </c>
      <c r="K41" s="4" t="s">
        <v>29</v>
      </c>
      <c r="L41" s="4">
        <v>104.55</v>
      </c>
      <c r="M41" s="4">
        <v>104.55</v>
      </c>
      <c r="N41" s="4" t="s">
        <v>134</v>
      </c>
      <c r="O41" s="4" t="s">
        <v>31</v>
      </c>
      <c r="P41" s="4" t="s">
        <v>32</v>
      </c>
      <c r="Q41" s="4">
        <v>0</v>
      </c>
      <c r="R41" s="6">
        <v>44449</v>
      </c>
      <c r="S41" s="5">
        <v>44453</v>
      </c>
      <c r="T41" s="4" t="s">
        <v>33</v>
      </c>
      <c r="U41" s="4">
        <v>104.55</v>
      </c>
      <c r="V41" s="4">
        <v>0</v>
      </c>
      <c r="W41" s="4">
        <v>0</v>
      </c>
      <c r="X41" s="4">
        <v>2249470</v>
      </c>
    </row>
    <row r="42" s="4" customFormat="1" spans="1:24">
      <c r="A42" s="4">
        <v>16254418199</v>
      </c>
      <c r="B42" s="4" t="s">
        <v>25</v>
      </c>
      <c r="C42" s="4" t="s">
        <v>26</v>
      </c>
      <c r="D42" s="4" t="s">
        <v>135</v>
      </c>
      <c r="E42" s="4" t="s">
        <v>136</v>
      </c>
      <c r="F42" s="5">
        <v>44449</v>
      </c>
      <c r="G42" s="5">
        <v>44450</v>
      </c>
      <c r="H42" s="4">
        <v>1</v>
      </c>
      <c r="I42" s="4">
        <v>1</v>
      </c>
      <c r="J42" s="4">
        <v>1</v>
      </c>
      <c r="K42" s="4" t="s">
        <v>29</v>
      </c>
      <c r="L42" s="4">
        <v>111.65</v>
      </c>
      <c r="M42" s="4">
        <v>111.65</v>
      </c>
      <c r="N42" s="4" t="s">
        <v>137</v>
      </c>
      <c r="O42" s="4" t="s">
        <v>31</v>
      </c>
      <c r="P42" s="4" t="s">
        <v>32</v>
      </c>
      <c r="Q42" s="4">
        <v>0</v>
      </c>
      <c r="R42" s="6">
        <v>44449</v>
      </c>
      <c r="S42" s="5">
        <v>44453</v>
      </c>
      <c r="T42" s="4" t="s">
        <v>33</v>
      </c>
      <c r="U42" s="4">
        <v>111.65</v>
      </c>
      <c r="V42" s="4">
        <v>0</v>
      </c>
      <c r="W42" s="4">
        <v>0</v>
      </c>
      <c r="X42" s="4">
        <v>2249544</v>
      </c>
    </row>
    <row r="43" s="4" customFormat="1" spans="1:24">
      <c r="A43" s="4">
        <v>16254489978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44449</v>
      </c>
      <c r="G43" s="5">
        <v>44450</v>
      </c>
      <c r="H43" s="4">
        <v>1</v>
      </c>
      <c r="I43" s="4">
        <v>1</v>
      </c>
      <c r="J43" s="4">
        <v>1</v>
      </c>
      <c r="K43" s="4" t="s">
        <v>29</v>
      </c>
      <c r="L43" s="4">
        <v>642.44</v>
      </c>
      <c r="M43" s="4">
        <v>642.44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44449</v>
      </c>
      <c r="S43" s="5">
        <v>44453</v>
      </c>
      <c r="T43" s="4" t="s">
        <v>33</v>
      </c>
      <c r="U43" s="4">
        <v>642.44</v>
      </c>
      <c r="V43" s="4">
        <v>0</v>
      </c>
      <c r="W43" s="4">
        <v>0</v>
      </c>
      <c r="X43" s="4">
        <v>2249570</v>
      </c>
    </row>
    <row r="44" s="4" customFormat="1" spans="1:23">
      <c r="A44" s="4">
        <v>16254601986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44449</v>
      </c>
      <c r="G44" s="5">
        <v>44450</v>
      </c>
      <c r="H44" s="4">
        <v>1</v>
      </c>
      <c r="I44" s="4">
        <v>1</v>
      </c>
      <c r="J44" s="4">
        <v>1</v>
      </c>
      <c r="K44" s="4" t="s">
        <v>29</v>
      </c>
      <c r="L44" s="4">
        <v>120.79</v>
      </c>
      <c r="M44" s="4">
        <v>120.79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44449</v>
      </c>
      <c r="S44" s="5">
        <v>44453</v>
      </c>
      <c r="T44" s="4" t="s">
        <v>33</v>
      </c>
      <c r="U44" s="4">
        <v>120.79</v>
      </c>
      <c r="V44" s="4">
        <v>0</v>
      </c>
      <c r="W44" s="4">
        <v>0</v>
      </c>
    </row>
    <row r="45" s="4" customFormat="1" spans="1:24">
      <c r="A45" s="4">
        <v>16256212059</v>
      </c>
      <c r="B45" s="4" t="s">
        <v>25</v>
      </c>
      <c r="C45" s="4" t="s">
        <v>26</v>
      </c>
      <c r="D45" s="4" t="s">
        <v>144</v>
      </c>
      <c r="E45" s="4" t="s">
        <v>127</v>
      </c>
      <c r="F45" s="5">
        <v>44449</v>
      </c>
      <c r="G45" s="5">
        <v>44450</v>
      </c>
      <c r="H45" s="4">
        <v>1</v>
      </c>
      <c r="I45" s="4">
        <v>1</v>
      </c>
      <c r="J45" s="4">
        <v>1</v>
      </c>
      <c r="K45" s="4" t="s">
        <v>29</v>
      </c>
      <c r="L45" s="4">
        <v>131.95</v>
      </c>
      <c r="M45" s="4">
        <v>131.95</v>
      </c>
      <c r="N45" s="4" t="s">
        <v>145</v>
      </c>
      <c r="O45" s="4" t="s">
        <v>31</v>
      </c>
      <c r="P45" s="4" t="s">
        <v>32</v>
      </c>
      <c r="Q45" s="4">
        <v>0</v>
      </c>
      <c r="R45" s="6">
        <v>44449</v>
      </c>
      <c r="S45" s="5">
        <v>44453</v>
      </c>
      <c r="T45" s="4" t="s">
        <v>33</v>
      </c>
      <c r="U45" s="4">
        <v>131.95</v>
      </c>
      <c r="V45" s="4">
        <v>0</v>
      </c>
      <c r="W45" s="4">
        <v>0</v>
      </c>
      <c r="X45" s="4">
        <v>2249630</v>
      </c>
    </row>
    <row r="46" s="4" customFormat="1" spans="1:24">
      <c r="A46" s="4">
        <v>16256247751</v>
      </c>
      <c r="B46" s="4" t="s">
        <v>25</v>
      </c>
      <c r="C46" s="4" t="s">
        <v>26</v>
      </c>
      <c r="D46" s="4" t="s">
        <v>146</v>
      </c>
      <c r="E46" s="4" t="s">
        <v>130</v>
      </c>
      <c r="F46" s="5">
        <v>44449</v>
      </c>
      <c r="G46" s="5">
        <v>44450</v>
      </c>
      <c r="H46" s="4">
        <v>1</v>
      </c>
      <c r="I46" s="4">
        <v>1</v>
      </c>
      <c r="J46" s="4">
        <v>1</v>
      </c>
      <c r="K46" s="4" t="s">
        <v>29</v>
      </c>
      <c r="L46" s="4">
        <v>137.03</v>
      </c>
      <c r="M46" s="4">
        <v>137.03</v>
      </c>
      <c r="N46" s="4" t="s">
        <v>147</v>
      </c>
      <c r="O46" s="4" t="s">
        <v>31</v>
      </c>
      <c r="P46" s="4" t="s">
        <v>32</v>
      </c>
      <c r="Q46" s="4">
        <v>0</v>
      </c>
      <c r="R46" s="6">
        <v>44449</v>
      </c>
      <c r="S46" s="5">
        <v>44453</v>
      </c>
      <c r="T46" s="4" t="s">
        <v>33</v>
      </c>
      <c r="U46" s="4">
        <v>137.03</v>
      </c>
      <c r="V46" s="4">
        <v>0</v>
      </c>
      <c r="W46" s="4">
        <v>0</v>
      </c>
      <c r="X46" s="4">
        <v>2249635</v>
      </c>
    </row>
    <row r="47" s="4" customFormat="1" spans="1:24">
      <c r="A47" s="4">
        <v>16256384630</v>
      </c>
      <c r="B47" s="4" t="s">
        <v>25</v>
      </c>
      <c r="C47" s="4" t="s">
        <v>26</v>
      </c>
      <c r="D47" s="4" t="s">
        <v>148</v>
      </c>
      <c r="E47" s="4" t="s">
        <v>149</v>
      </c>
      <c r="F47" s="5">
        <v>44449</v>
      </c>
      <c r="G47" s="5">
        <v>44450</v>
      </c>
      <c r="H47" s="4">
        <v>1</v>
      </c>
      <c r="I47" s="4">
        <v>1</v>
      </c>
      <c r="J47" s="4">
        <v>1</v>
      </c>
      <c r="K47" s="4" t="s">
        <v>29</v>
      </c>
      <c r="L47" s="4">
        <v>164.09</v>
      </c>
      <c r="M47" s="4">
        <v>164.09</v>
      </c>
      <c r="N47" s="4" t="s">
        <v>150</v>
      </c>
      <c r="O47" s="4" t="s">
        <v>31</v>
      </c>
      <c r="P47" s="4" t="s">
        <v>32</v>
      </c>
      <c r="Q47" s="4">
        <v>0</v>
      </c>
      <c r="R47" s="6">
        <v>44449</v>
      </c>
      <c r="S47" s="5">
        <v>44453</v>
      </c>
      <c r="T47" s="4" t="s">
        <v>33</v>
      </c>
      <c r="U47" s="4">
        <v>164.09</v>
      </c>
      <c r="V47" s="4">
        <v>0</v>
      </c>
      <c r="W47" s="4">
        <v>0</v>
      </c>
      <c r="X47" s="4">
        <v>2249655</v>
      </c>
    </row>
    <row r="48" s="4" customFormat="1" spans="1:24">
      <c r="A48" s="4">
        <v>16256504972</v>
      </c>
      <c r="B48" s="4" t="s">
        <v>25</v>
      </c>
      <c r="C48" s="4" t="s">
        <v>26</v>
      </c>
      <c r="D48" s="4" t="s">
        <v>151</v>
      </c>
      <c r="E48" s="4" t="s">
        <v>152</v>
      </c>
      <c r="F48" s="5">
        <v>44449</v>
      </c>
      <c r="G48" s="5">
        <v>44450</v>
      </c>
      <c r="H48" s="4">
        <v>1</v>
      </c>
      <c r="I48" s="4">
        <v>1</v>
      </c>
      <c r="J48" s="4">
        <v>1</v>
      </c>
      <c r="K48" s="4" t="s">
        <v>29</v>
      </c>
      <c r="L48" s="4">
        <v>131.95</v>
      </c>
      <c r="M48" s="4">
        <v>131.95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44449</v>
      </c>
      <c r="S48" s="5">
        <v>44453</v>
      </c>
      <c r="T48" s="4" t="s">
        <v>33</v>
      </c>
      <c r="U48" s="4">
        <v>131.95</v>
      </c>
      <c r="V48" s="4">
        <v>0</v>
      </c>
      <c r="W48" s="4">
        <v>0</v>
      </c>
      <c r="X48" s="4">
        <v>2249667</v>
      </c>
    </row>
    <row r="49" s="4" customFormat="1" spans="1:24">
      <c r="A49" s="4">
        <v>16256847402</v>
      </c>
      <c r="B49" s="4" t="s">
        <v>25</v>
      </c>
      <c r="C49" s="4" t="s">
        <v>26</v>
      </c>
      <c r="D49" s="4" t="s">
        <v>135</v>
      </c>
      <c r="E49" s="4" t="s">
        <v>154</v>
      </c>
      <c r="F49" s="5">
        <v>44449</v>
      </c>
      <c r="G49" s="5">
        <v>44450</v>
      </c>
      <c r="H49" s="4">
        <v>1</v>
      </c>
      <c r="I49" s="4">
        <v>1</v>
      </c>
      <c r="J49" s="4">
        <v>1</v>
      </c>
      <c r="K49" s="4" t="s">
        <v>29</v>
      </c>
      <c r="L49" s="4">
        <v>120.79</v>
      </c>
      <c r="M49" s="4">
        <v>120.79</v>
      </c>
      <c r="N49" s="4" t="s">
        <v>155</v>
      </c>
      <c r="O49" s="4" t="s">
        <v>31</v>
      </c>
      <c r="P49" s="4" t="s">
        <v>32</v>
      </c>
      <c r="Q49" s="4">
        <v>0</v>
      </c>
      <c r="R49" s="6">
        <v>44449</v>
      </c>
      <c r="S49" s="5">
        <v>44453</v>
      </c>
      <c r="T49" s="4" t="s">
        <v>33</v>
      </c>
      <c r="U49" s="4">
        <v>120.79</v>
      </c>
      <c r="V49" s="4">
        <v>0</v>
      </c>
      <c r="W49" s="4">
        <v>0</v>
      </c>
      <c r="X49" s="4">
        <v>2249717</v>
      </c>
    </row>
    <row r="50" s="4" customFormat="1" spans="1:24">
      <c r="A50" s="4">
        <v>16257348771</v>
      </c>
      <c r="B50" s="4" t="s">
        <v>25</v>
      </c>
      <c r="C50" s="4" t="s">
        <v>26</v>
      </c>
      <c r="D50" s="4" t="s">
        <v>156</v>
      </c>
      <c r="E50" s="4" t="s">
        <v>157</v>
      </c>
      <c r="F50" s="5">
        <v>44449</v>
      </c>
      <c r="G50" s="5">
        <v>44450</v>
      </c>
      <c r="H50" s="4">
        <v>1</v>
      </c>
      <c r="I50" s="4">
        <v>1</v>
      </c>
      <c r="J50" s="4">
        <v>1</v>
      </c>
      <c r="K50" s="4" t="s">
        <v>29</v>
      </c>
      <c r="L50" s="4">
        <v>534.68</v>
      </c>
      <c r="M50" s="4">
        <v>534.68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44449</v>
      </c>
      <c r="S50" s="5">
        <v>44453</v>
      </c>
      <c r="T50" s="4" t="s">
        <v>33</v>
      </c>
      <c r="U50" s="4">
        <v>534.68</v>
      </c>
      <c r="V50" s="4">
        <v>0</v>
      </c>
      <c r="W50" s="4">
        <v>0</v>
      </c>
      <c r="X50" s="4">
        <v>2249791</v>
      </c>
    </row>
    <row r="51" s="4" customFormat="1" spans="1:24">
      <c r="A51" s="4">
        <v>16257365485</v>
      </c>
      <c r="B51" s="4" t="s">
        <v>25</v>
      </c>
      <c r="C51" s="4" t="s">
        <v>26</v>
      </c>
      <c r="D51" s="4" t="s">
        <v>159</v>
      </c>
      <c r="E51" s="4" t="s">
        <v>149</v>
      </c>
      <c r="F51" s="5">
        <v>44449</v>
      </c>
      <c r="G51" s="5">
        <v>44450</v>
      </c>
      <c r="H51" s="4">
        <v>1</v>
      </c>
      <c r="I51" s="4">
        <v>1</v>
      </c>
      <c r="J51" s="4">
        <v>1</v>
      </c>
      <c r="K51" s="4" t="s">
        <v>29</v>
      </c>
      <c r="L51" s="4">
        <v>115.71</v>
      </c>
      <c r="M51" s="4">
        <v>115.71</v>
      </c>
      <c r="N51" s="4" t="s">
        <v>160</v>
      </c>
      <c r="O51" s="4" t="s">
        <v>31</v>
      </c>
      <c r="P51" s="4" t="s">
        <v>32</v>
      </c>
      <c r="Q51" s="4">
        <v>0</v>
      </c>
      <c r="R51" s="6">
        <v>44449</v>
      </c>
      <c r="S51" s="5">
        <v>44453</v>
      </c>
      <c r="T51" s="4" t="s">
        <v>33</v>
      </c>
      <c r="U51" s="4">
        <v>115.71</v>
      </c>
      <c r="V51" s="4">
        <v>0</v>
      </c>
      <c r="W51" s="4">
        <v>0</v>
      </c>
      <c r="X51" s="4">
        <v>2249796</v>
      </c>
    </row>
    <row r="52" s="4" customFormat="1" spans="1:23">
      <c r="A52" s="4">
        <v>16257494863</v>
      </c>
      <c r="B52" s="4" t="s">
        <v>25</v>
      </c>
      <c r="C52" s="4" t="s">
        <v>26</v>
      </c>
      <c r="D52" s="4" t="s">
        <v>161</v>
      </c>
      <c r="E52" s="4" t="s">
        <v>162</v>
      </c>
      <c r="F52" s="5">
        <v>44449</v>
      </c>
      <c r="G52" s="5">
        <v>44450</v>
      </c>
      <c r="H52" s="4">
        <v>1</v>
      </c>
      <c r="I52" s="4">
        <v>1</v>
      </c>
      <c r="J52" s="4">
        <v>1</v>
      </c>
      <c r="K52" s="4" t="s">
        <v>29</v>
      </c>
      <c r="L52" s="4">
        <v>207.26</v>
      </c>
      <c r="M52" s="4">
        <v>207.26</v>
      </c>
      <c r="N52" s="4" t="s">
        <v>163</v>
      </c>
      <c r="O52" s="4" t="s">
        <v>31</v>
      </c>
      <c r="P52" s="4" t="s">
        <v>32</v>
      </c>
      <c r="Q52" s="4">
        <v>0</v>
      </c>
      <c r="R52" s="6">
        <v>44449</v>
      </c>
      <c r="S52" s="5">
        <v>44453</v>
      </c>
      <c r="T52" s="4" t="s">
        <v>33</v>
      </c>
      <c r="U52" s="4">
        <v>207.26</v>
      </c>
      <c r="V52" s="4">
        <v>0</v>
      </c>
      <c r="W5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22" workbookViewId="0">
      <selection activeCell="A55" sqref="A55:A57"/>
    </sheetView>
  </sheetViews>
  <sheetFormatPr defaultColWidth="9" defaultRowHeight="13.5"/>
  <cols>
    <col min="1" max="1" width="14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164</v>
      </c>
    </row>
    <row r="2" s="4" customFormat="1" spans="1:9">
      <c r="A2" s="4">
        <v>16185769626</v>
      </c>
      <c r="B2" s="5">
        <v>44449</v>
      </c>
      <c r="C2" s="5">
        <v>44450</v>
      </c>
      <c r="D2" s="4">
        <v>228.16</v>
      </c>
      <c r="E2" s="4" t="str">
        <f>VLOOKUP(A2,HOP!A:L,12,0)</f>
        <v>228.16</v>
      </c>
      <c r="F2" s="4" t="str">
        <f>VLOOKUP(A2,HOP!A:C,3,0)</f>
        <v>2240210</v>
      </c>
      <c r="G2" s="4">
        <f>D2-E2</f>
        <v>0</v>
      </c>
      <c r="H2" s="4" t="str">
        <f>$H$1&amp;F2</f>
        <v>,2240210</v>
      </c>
      <c r="I2" s="4" t="str">
        <f>VLOOKUP(A2,HOP!A:T,20,0)</f>
        <v>直连</v>
      </c>
    </row>
    <row r="3" s="4" customFormat="1" spans="1:9">
      <c r="A3" s="4">
        <v>16186123694</v>
      </c>
      <c r="B3" s="5">
        <v>44448</v>
      </c>
      <c r="C3" s="5">
        <v>44450</v>
      </c>
      <c r="D3" s="4">
        <v>366.17</v>
      </c>
      <c r="E3" s="4" t="str">
        <f>VLOOKUP(A3,HOP!A:L,12,0)</f>
        <v>366.17</v>
      </c>
      <c r="F3" s="4" t="str">
        <f>VLOOKUP(A3,HOP!A:C,3,0)</f>
        <v>2240312</v>
      </c>
      <c r="G3" s="4">
        <f>D3-E3</f>
        <v>0</v>
      </c>
      <c r="H3" s="4" t="str">
        <f>$H$1&amp;F3</f>
        <v>,2240312</v>
      </c>
      <c r="I3" s="4" t="str">
        <f>VLOOKUP(A3,HOP!A:T,20,0)</f>
        <v>直连</v>
      </c>
    </row>
    <row r="4" s="4" customFormat="1" hidden="1" spans="1:9">
      <c r="A4" s="4">
        <v>16193047484</v>
      </c>
      <c r="B4" s="5">
        <v>44447</v>
      </c>
      <c r="C4" s="5">
        <v>44450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16196080257</v>
      </c>
      <c r="B5" s="5">
        <v>44444</v>
      </c>
      <c r="C5" s="5">
        <v>44450</v>
      </c>
      <c r="D5" s="4">
        <v>1633.62</v>
      </c>
      <c r="E5" s="4" t="str">
        <f>VLOOKUP(A5,HOP!A:L,12,0)</f>
        <v>1633.62</v>
      </c>
      <c r="F5" s="4" t="str">
        <f>VLOOKUP(A5,HOP!A:C,3,0)</f>
        <v>2241912</v>
      </c>
      <c r="G5" s="4">
        <f>D5-E5</f>
        <v>0</v>
      </c>
      <c r="H5" s="4" t="str">
        <f>$H$1&amp;F5</f>
        <v>,2241912</v>
      </c>
      <c r="I5" s="4" t="str">
        <f>VLOOKUP(A5,HOP!A:T,20,0)</f>
        <v>直连</v>
      </c>
    </row>
    <row r="6" s="4" customFormat="1" spans="1:9">
      <c r="A6" s="4">
        <v>16201904327</v>
      </c>
      <c r="B6" s="5">
        <v>44449</v>
      </c>
      <c r="C6" s="5">
        <v>44450</v>
      </c>
      <c r="D6" s="4">
        <v>149.68</v>
      </c>
      <c r="E6" s="4" t="str">
        <f>VLOOKUP(A6,HOP!A:L,12,0)</f>
        <v>149.68</v>
      </c>
      <c r="F6" s="4" t="str">
        <f>VLOOKUP(A6,HOP!A:C,3,0)</f>
        <v>2242502</v>
      </c>
      <c r="G6" s="4">
        <f>D6-E6</f>
        <v>0</v>
      </c>
      <c r="H6" s="4" t="str">
        <f>$H$1&amp;F6</f>
        <v>,2242502</v>
      </c>
      <c r="I6" s="4" t="str">
        <f>VLOOKUP(A6,HOP!A:T,20,0)</f>
        <v>直连</v>
      </c>
    </row>
    <row r="7" s="4" customFormat="1" spans="1:9">
      <c r="A7" s="4">
        <v>16222645030</v>
      </c>
      <c r="B7" s="5">
        <v>44449</v>
      </c>
      <c r="C7" s="5">
        <v>44450</v>
      </c>
      <c r="D7" s="4">
        <v>601.96</v>
      </c>
      <c r="E7" s="4" t="str">
        <f>VLOOKUP(A7,HOP!A:L,12,0)</f>
        <v>601.96</v>
      </c>
      <c r="F7" s="4" t="str">
        <f>VLOOKUP(A7,HOP!A:C,3,0)</f>
        <v>2245526</v>
      </c>
      <c r="G7" s="4">
        <f>D7-E7</f>
        <v>0</v>
      </c>
      <c r="H7" s="4" t="str">
        <f>$H$1&amp;F7</f>
        <v>,2245526</v>
      </c>
      <c r="I7" s="4" t="str">
        <f>VLOOKUP(A7,HOP!A:T,20,0)</f>
        <v>直连</v>
      </c>
    </row>
    <row r="8" s="4" customFormat="1" spans="1:9">
      <c r="A8" s="4">
        <v>16229062475</v>
      </c>
      <c r="B8" s="5">
        <v>44449</v>
      </c>
      <c r="C8" s="5">
        <v>44450</v>
      </c>
      <c r="D8" s="4">
        <v>376.3</v>
      </c>
      <c r="E8" s="4" t="str">
        <f>VLOOKUP(A8,HOP!A:L,12,0)</f>
        <v>376.30</v>
      </c>
      <c r="F8" s="4" t="str">
        <f>VLOOKUP(A8,HOP!A:C,3,0)</f>
        <v>2246265</v>
      </c>
      <c r="G8" s="4">
        <f>D8-E8</f>
        <v>0</v>
      </c>
      <c r="H8" s="4" t="str">
        <f>$H$1&amp;F8</f>
        <v>,2246265</v>
      </c>
      <c r="I8" s="4" t="str">
        <f>VLOOKUP(A8,HOP!A:T,20,0)</f>
        <v>直连</v>
      </c>
    </row>
    <row r="9" s="4" customFormat="1" spans="1:9">
      <c r="A9" s="4">
        <v>16236145553</v>
      </c>
      <c r="B9" s="5">
        <v>44449</v>
      </c>
      <c r="C9" s="5">
        <v>44450</v>
      </c>
      <c r="D9" s="4">
        <v>179.79</v>
      </c>
      <c r="E9" s="4" t="str">
        <f>VLOOKUP(A9,HOP!A:L,12,0)</f>
        <v>179.79</v>
      </c>
      <c r="F9" s="4" t="str">
        <f>VLOOKUP(A9,HOP!A:C,3,0)</f>
        <v>2247163</v>
      </c>
      <c r="G9" s="4">
        <f>D9-E9</f>
        <v>0</v>
      </c>
      <c r="H9" s="4" t="str">
        <f>$H$1&amp;F9</f>
        <v>,2247163</v>
      </c>
      <c r="I9" s="4" t="str">
        <f>VLOOKUP(A9,HOP!A:T,20,0)</f>
        <v>直连</v>
      </c>
    </row>
    <row r="10" s="4" customFormat="1" spans="1:9">
      <c r="A10" s="4">
        <v>16240380723</v>
      </c>
      <c r="B10" s="5">
        <v>44449</v>
      </c>
      <c r="C10" s="5">
        <v>44450</v>
      </c>
      <c r="D10" s="4">
        <v>766.8</v>
      </c>
      <c r="E10" s="4" t="str">
        <f>VLOOKUP(A10,HOP!A:L,12,0)</f>
        <v>766.80</v>
      </c>
      <c r="F10" s="4" t="str">
        <f>VLOOKUP(A10,HOP!A:C,3,0)</f>
        <v>2247863</v>
      </c>
      <c r="G10" s="4">
        <f>D10-E10</f>
        <v>0</v>
      </c>
      <c r="H10" s="4" t="str">
        <f>$H$1&amp;F10</f>
        <v>,2247863</v>
      </c>
      <c r="I10" s="4" t="str">
        <f>VLOOKUP(A10,HOP!A:T,20,0)</f>
        <v>直连</v>
      </c>
    </row>
    <row r="11" s="4" customFormat="1" hidden="1" spans="1:9">
      <c r="A11" s="4">
        <v>16243236114</v>
      </c>
      <c r="B11" s="5">
        <v>44448</v>
      </c>
      <c r="C11" s="5">
        <v>44450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16243484134</v>
      </c>
      <c r="B12" s="5">
        <v>44448</v>
      </c>
      <c r="C12" s="5">
        <v>44450</v>
      </c>
      <c r="D12" s="4">
        <v>562.48</v>
      </c>
      <c r="E12" s="4" t="str">
        <f>VLOOKUP(A12,HOP!A:L,12,0)</f>
        <v>562.48</v>
      </c>
      <c r="F12" s="4" t="str">
        <f>VLOOKUP(A12,HOP!A:C,3,0)</f>
        <v>2247975</v>
      </c>
      <c r="G12" s="4">
        <f>D12-E12</f>
        <v>0</v>
      </c>
      <c r="H12" s="4" t="str">
        <f>$H$1&amp;F12</f>
        <v>,2247975</v>
      </c>
      <c r="I12" s="4" t="str">
        <f>VLOOKUP(A12,HOP!A:T,20,0)</f>
        <v>直连</v>
      </c>
    </row>
    <row r="13" s="4" customFormat="1" spans="1:9">
      <c r="A13" s="4">
        <v>16245004479</v>
      </c>
      <c r="B13" s="5">
        <v>44449</v>
      </c>
      <c r="C13" s="5">
        <v>44450</v>
      </c>
      <c r="D13" s="4">
        <v>306.53</v>
      </c>
      <c r="E13" s="4" t="str">
        <f>VLOOKUP(A13,HOP!A:L,12,0)</f>
        <v>306.53</v>
      </c>
      <c r="F13" s="4" t="str">
        <f>VLOOKUP(A13,HOP!A:C,3,0)</f>
        <v>2248137</v>
      </c>
      <c r="G13" s="4">
        <f t="shared" ref="G13:G32" si="0">D13-E13</f>
        <v>0</v>
      </c>
      <c r="H13" s="4" t="str">
        <f t="shared" ref="H13:H32" si="1">$H$1&amp;F13</f>
        <v>,2248137</v>
      </c>
      <c r="I13" s="4" t="str">
        <f>VLOOKUP(A13,HOP!A:T,20,0)</f>
        <v>直连</v>
      </c>
    </row>
    <row r="14" s="4" customFormat="1" spans="1:9">
      <c r="A14" s="4">
        <v>16245909219</v>
      </c>
      <c r="B14" s="5">
        <v>44449</v>
      </c>
      <c r="C14" s="5">
        <v>44450</v>
      </c>
      <c r="D14" s="4">
        <v>482.78</v>
      </c>
      <c r="E14" s="4" t="str">
        <f>VLOOKUP(A14,HOP!A:L,12,0)</f>
        <v>482.78</v>
      </c>
      <c r="F14" s="4" t="str">
        <f>VLOOKUP(A14,HOP!A:C,3,0)</f>
        <v>2248296</v>
      </c>
      <c r="G14" s="4">
        <f t="shared" si="0"/>
        <v>0</v>
      </c>
      <c r="H14" s="4" t="str">
        <f t="shared" si="1"/>
        <v>,2248296</v>
      </c>
      <c r="I14" s="4" t="str">
        <f>VLOOKUP(A14,HOP!A:T,20,0)</f>
        <v>直连</v>
      </c>
    </row>
    <row r="15" s="4" customFormat="1" spans="1:9">
      <c r="A15" s="4">
        <v>16246412826</v>
      </c>
      <c r="B15" s="5">
        <v>44449</v>
      </c>
      <c r="C15" s="5">
        <v>44450</v>
      </c>
      <c r="D15" s="4">
        <v>221.49</v>
      </c>
      <c r="E15" s="4" t="str">
        <f>VLOOKUP(A15,HOP!A:L,12,0)</f>
        <v>221.49</v>
      </c>
      <c r="F15" s="4" t="str">
        <f>VLOOKUP(A15,HOP!A:C,3,0)</f>
        <v>2248387</v>
      </c>
      <c r="G15" s="4">
        <f t="shared" si="0"/>
        <v>0</v>
      </c>
      <c r="H15" s="4" t="str">
        <f t="shared" si="1"/>
        <v>,2248387</v>
      </c>
      <c r="I15" s="4" t="str">
        <f>VLOOKUP(A15,HOP!A:T,20,0)</f>
        <v>直连</v>
      </c>
    </row>
    <row r="16" s="4" customFormat="1" spans="1:9">
      <c r="A16" s="4">
        <v>16247105588</v>
      </c>
      <c r="B16" s="5">
        <v>44449</v>
      </c>
      <c r="C16" s="5">
        <v>44450</v>
      </c>
      <c r="D16" s="4">
        <v>375.89</v>
      </c>
      <c r="E16" s="4" t="str">
        <f>VLOOKUP(A16,HOP!A:L,12,0)</f>
        <v>375.89</v>
      </c>
      <c r="F16" s="4" t="str">
        <f>VLOOKUP(A16,HOP!A:C,3,0)</f>
        <v>2248525</v>
      </c>
      <c r="G16" s="4">
        <f t="shared" si="0"/>
        <v>0</v>
      </c>
      <c r="H16" s="4" t="str">
        <f t="shared" si="1"/>
        <v>,2248525</v>
      </c>
      <c r="I16" s="4" t="str">
        <f>VLOOKUP(A16,HOP!A:T,20,0)</f>
        <v>直连</v>
      </c>
    </row>
    <row r="17" s="4" customFormat="1" spans="1:9">
      <c r="A17" s="4">
        <v>16247761029</v>
      </c>
      <c r="B17" s="5">
        <v>44449</v>
      </c>
      <c r="C17" s="5">
        <v>44450</v>
      </c>
      <c r="D17" s="4">
        <v>536.76</v>
      </c>
      <c r="E17" s="4" t="str">
        <f>VLOOKUP(A17,HOP!A:L,12,0)</f>
        <v>536.76</v>
      </c>
      <c r="F17" s="4" t="str">
        <f>VLOOKUP(A17,HOP!A:C,3,0)</f>
        <v>2248639</v>
      </c>
      <c r="G17" s="4">
        <f t="shared" si="0"/>
        <v>0</v>
      </c>
      <c r="H17" s="4" t="str">
        <f t="shared" si="1"/>
        <v>,2248639</v>
      </c>
      <c r="I17" s="4" t="str">
        <f>VLOOKUP(A17,HOP!A:T,20,0)</f>
        <v>直连</v>
      </c>
    </row>
    <row r="18" s="4" customFormat="1" spans="1:9">
      <c r="A18" s="4">
        <v>16248121031</v>
      </c>
      <c r="B18" s="5">
        <v>44449</v>
      </c>
      <c r="C18" s="5">
        <v>44450</v>
      </c>
      <c r="D18" s="4">
        <v>120.79</v>
      </c>
      <c r="E18" s="4" t="str">
        <f>VLOOKUP(A18,HOP!A:L,12,0)</f>
        <v>120.79</v>
      </c>
      <c r="F18" s="4" t="str">
        <f>VLOOKUP(A18,HOP!A:C,3,0)</f>
        <v>2248708</v>
      </c>
      <c r="G18" s="4">
        <f t="shared" si="0"/>
        <v>0</v>
      </c>
      <c r="H18" s="4" t="str">
        <f t="shared" si="1"/>
        <v>,2248708</v>
      </c>
      <c r="I18" s="4" t="str">
        <f>VLOOKUP(A18,HOP!A:T,20,0)</f>
        <v>直连</v>
      </c>
    </row>
    <row r="19" s="4" customFormat="1" spans="1:9">
      <c r="A19" s="4">
        <v>16250906309</v>
      </c>
      <c r="B19" s="5">
        <v>44449</v>
      </c>
      <c r="C19" s="5">
        <v>44450</v>
      </c>
      <c r="D19" s="4">
        <v>355.4</v>
      </c>
      <c r="E19" s="4" t="str">
        <f>VLOOKUP(A19,HOP!A:L,12,0)</f>
        <v>355.40</v>
      </c>
      <c r="F19" s="4" t="str">
        <f>VLOOKUP(A19,HOP!A:C,3,0)</f>
        <v>2248909</v>
      </c>
      <c r="G19" s="4">
        <f t="shared" si="0"/>
        <v>0</v>
      </c>
      <c r="H19" s="4" t="str">
        <f t="shared" si="1"/>
        <v>,2248909</v>
      </c>
      <c r="I19" s="4" t="str">
        <f>VLOOKUP(A19,HOP!A:T,20,0)</f>
        <v>直连</v>
      </c>
    </row>
    <row r="20" s="4" customFormat="1" hidden="1" spans="1:9">
      <c r="A20" s="4">
        <v>16251046820</v>
      </c>
      <c r="B20" s="5">
        <v>44449</v>
      </c>
      <c r="C20" s="5">
        <v>44450</v>
      </c>
      <c r="D20" s="4">
        <v>0</v>
      </c>
      <c r="E20" s="4" t="str">
        <f>VLOOKUP(A20,HOP!A:L,12,0)</f>
        <v>0.00</v>
      </c>
      <c r="F20" s="4" t="str">
        <f>VLOOKUP(A20,HOP!A:C,3,0)</f>
        <v>2248920</v>
      </c>
      <c r="G20" s="4">
        <f t="shared" si="0"/>
        <v>0</v>
      </c>
      <c r="H20" s="4" t="str">
        <f t="shared" si="1"/>
        <v>,2248920</v>
      </c>
      <c r="I20" s="4" t="str">
        <f>VLOOKUP(A20,HOP!A:T,20,0)</f>
        <v>直连</v>
      </c>
    </row>
    <row r="21" s="4" customFormat="1" hidden="1" spans="1:9">
      <c r="A21" s="4">
        <v>16251051873</v>
      </c>
      <c r="B21" s="5">
        <v>44449</v>
      </c>
      <c r="C21" s="5">
        <v>44450</v>
      </c>
      <c r="D21" s="4">
        <v>0</v>
      </c>
      <c r="E21" s="4" t="str">
        <f>VLOOKUP(A21,HOP!A:L,12,0)</f>
        <v>0.00</v>
      </c>
      <c r="F21" s="4" t="str">
        <f>VLOOKUP(A21,HOP!A:C,3,0)</f>
        <v>2248922</v>
      </c>
      <c r="G21" s="4">
        <f t="shared" si="0"/>
        <v>0</v>
      </c>
      <c r="H21" s="4" t="str">
        <f t="shared" si="1"/>
        <v>,2248922</v>
      </c>
      <c r="I21" s="4" t="str">
        <f>VLOOKUP(A21,HOP!A:T,20,0)</f>
        <v>直连</v>
      </c>
    </row>
    <row r="22" s="4" customFormat="1" spans="1:9">
      <c r="A22" s="4">
        <v>16251153540</v>
      </c>
      <c r="B22" s="5">
        <v>44449</v>
      </c>
      <c r="C22" s="5">
        <v>44450</v>
      </c>
      <c r="D22" s="4">
        <v>872.9</v>
      </c>
      <c r="E22" s="4" t="str">
        <f>VLOOKUP(A22,HOP!A:L,12,0)</f>
        <v>872.90</v>
      </c>
      <c r="F22" s="4" t="str">
        <f>VLOOKUP(A22,HOP!A:C,3,0)</f>
        <v>2248934</v>
      </c>
      <c r="G22" s="4">
        <f t="shared" si="0"/>
        <v>0</v>
      </c>
      <c r="H22" s="4" t="str">
        <f t="shared" si="1"/>
        <v>,2248934</v>
      </c>
      <c r="I22" s="4" t="str">
        <f>VLOOKUP(A22,HOP!A:T,20,0)</f>
        <v>直连</v>
      </c>
    </row>
    <row r="23" s="4" customFormat="1" spans="1:9">
      <c r="A23" s="4">
        <v>16251192883</v>
      </c>
      <c r="B23" s="5">
        <v>44449</v>
      </c>
      <c r="C23" s="5">
        <v>44450</v>
      </c>
      <c r="D23" s="4">
        <v>872.9</v>
      </c>
      <c r="E23" s="4" t="str">
        <f>VLOOKUP(A23,HOP!A:L,12,0)</f>
        <v>872.90</v>
      </c>
      <c r="F23" s="4" t="str">
        <f>VLOOKUP(A23,HOP!A:C,3,0)</f>
        <v>2248939</v>
      </c>
      <c r="G23" s="4">
        <f t="shared" si="0"/>
        <v>0</v>
      </c>
      <c r="H23" s="4" t="str">
        <f t="shared" si="1"/>
        <v>,2248939</v>
      </c>
      <c r="I23" s="4" t="str">
        <f>VLOOKUP(A23,HOP!A:T,20,0)</f>
        <v>直连</v>
      </c>
    </row>
    <row r="24" s="4" customFormat="1" spans="1:9">
      <c r="A24" s="4">
        <v>16251358196</v>
      </c>
      <c r="B24" s="5">
        <v>44449</v>
      </c>
      <c r="C24" s="5">
        <v>44450</v>
      </c>
      <c r="D24" s="4">
        <v>872.9</v>
      </c>
      <c r="E24" s="4" t="str">
        <f>VLOOKUP(A24,HOP!A:L,12,0)</f>
        <v>872.90</v>
      </c>
      <c r="F24" s="4" t="str">
        <f>VLOOKUP(A24,HOP!A:C,3,0)</f>
        <v>2248965</v>
      </c>
      <c r="G24" s="4">
        <f t="shared" si="0"/>
        <v>0</v>
      </c>
      <c r="H24" s="4" t="str">
        <f t="shared" si="1"/>
        <v>,2248965</v>
      </c>
      <c r="I24" s="4" t="str">
        <f>VLOOKUP(A24,HOP!A:T,20,0)</f>
        <v>直连</v>
      </c>
    </row>
    <row r="25" s="4" customFormat="1" spans="1:9">
      <c r="A25" s="4">
        <v>16251544160</v>
      </c>
      <c r="B25" s="5">
        <v>44449</v>
      </c>
      <c r="C25" s="5">
        <v>44450</v>
      </c>
      <c r="D25" s="4">
        <v>162.4</v>
      </c>
      <c r="E25" s="4" t="str">
        <f>VLOOKUP(A25,HOP!A:L,12,0)</f>
        <v>162.40</v>
      </c>
      <c r="F25" s="4" t="str">
        <f>VLOOKUP(A25,HOP!A:C,3,0)</f>
        <v>2248996</v>
      </c>
      <c r="G25" s="4">
        <f t="shared" si="0"/>
        <v>0</v>
      </c>
      <c r="H25" s="4" t="str">
        <f t="shared" si="1"/>
        <v>,2248996</v>
      </c>
      <c r="I25" s="4" t="str">
        <f>VLOOKUP(A25,HOP!A:T,20,0)</f>
        <v>直连</v>
      </c>
    </row>
    <row r="26" s="4" customFormat="1" spans="1:9">
      <c r="A26" s="4">
        <v>16251994635</v>
      </c>
      <c r="B26" s="5">
        <v>44449</v>
      </c>
      <c r="C26" s="5">
        <v>44450</v>
      </c>
      <c r="D26" s="4">
        <v>149.99</v>
      </c>
      <c r="E26" s="4" t="str">
        <f>VLOOKUP(A26,HOP!A:L,12,0)</f>
        <v>149.99</v>
      </c>
      <c r="F26" s="4" t="str">
        <f>VLOOKUP(A26,HOP!A:C,3,0)</f>
        <v>2249058</v>
      </c>
      <c r="G26" s="4">
        <f t="shared" si="0"/>
        <v>0</v>
      </c>
      <c r="H26" s="4" t="str">
        <f t="shared" si="1"/>
        <v>,2249058</v>
      </c>
      <c r="I26" s="4" t="str">
        <f>VLOOKUP(A26,HOP!A:T,20,0)</f>
        <v>直连</v>
      </c>
    </row>
    <row r="27" s="4" customFormat="1" spans="1:9">
      <c r="A27" s="4">
        <v>16252234029</v>
      </c>
      <c r="B27" s="5">
        <v>44449</v>
      </c>
      <c r="C27" s="5">
        <v>44450</v>
      </c>
      <c r="D27" s="4">
        <v>123.83</v>
      </c>
      <c r="E27" s="4" t="str">
        <f>VLOOKUP(A27,HOP!A:L,12,0)</f>
        <v>123.83</v>
      </c>
      <c r="F27" s="4" t="str">
        <f>VLOOKUP(A27,HOP!A:C,3,0)</f>
        <v>2249088</v>
      </c>
      <c r="G27" s="4">
        <f t="shared" si="0"/>
        <v>0</v>
      </c>
      <c r="H27" s="4" t="str">
        <f t="shared" si="1"/>
        <v>,2249088</v>
      </c>
      <c r="I27" s="4" t="str">
        <f>VLOOKUP(A27,HOP!A:T,20,0)</f>
        <v>直连</v>
      </c>
    </row>
    <row r="28" s="4" customFormat="1" spans="1:9">
      <c r="A28" s="4">
        <v>16252238007</v>
      </c>
      <c r="B28" s="5">
        <v>44449</v>
      </c>
      <c r="C28" s="5">
        <v>44450</v>
      </c>
      <c r="D28" s="4">
        <v>278.13</v>
      </c>
      <c r="E28" s="4" t="str">
        <f>VLOOKUP(A28,HOP!A:L,12,0)</f>
        <v>278.13</v>
      </c>
      <c r="F28" s="4" t="str">
        <f>VLOOKUP(A28,HOP!A:C,3,0)</f>
        <v>2249089</v>
      </c>
      <c r="G28" s="4">
        <f t="shared" si="0"/>
        <v>0</v>
      </c>
      <c r="H28" s="4" t="str">
        <f t="shared" si="1"/>
        <v>,2249089</v>
      </c>
      <c r="I28" s="4" t="str">
        <f>VLOOKUP(A28,HOP!A:T,20,0)</f>
        <v>直连</v>
      </c>
    </row>
    <row r="29" s="4" customFormat="1" spans="1:9">
      <c r="A29" s="4">
        <v>16252557730</v>
      </c>
      <c r="B29" s="5">
        <v>44449</v>
      </c>
      <c r="C29" s="5">
        <v>44450</v>
      </c>
      <c r="D29" s="4">
        <v>355.4</v>
      </c>
      <c r="E29" s="4" t="str">
        <f>VLOOKUP(A29,HOP!A:L,12,0)</f>
        <v>355.40</v>
      </c>
      <c r="F29" s="4" t="str">
        <f>VLOOKUP(A29,HOP!A:C,3,0)</f>
        <v>2249139</v>
      </c>
      <c r="G29" s="4">
        <f t="shared" si="0"/>
        <v>0</v>
      </c>
      <c r="H29" s="4" t="str">
        <f t="shared" si="1"/>
        <v>,2249139</v>
      </c>
      <c r="I29" s="4" t="str">
        <f>VLOOKUP(A29,HOP!A:T,20,0)</f>
        <v>直连</v>
      </c>
    </row>
    <row r="30" s="4" customFormat="1" spans="1:9">
      <c r="A30" s="4">
        <v>16252586158</v>
      </c>
      <c r="B30" s="5">
        <v>44449</v>
      </c>
      <c r="C30" s="5">
        <v>44450</v>
      </c>
      <c r="D30" s="4">
        <v>133.98</v>
      </c>
      <c r="E30" s="4" t="str">
        <f>VLOOKUP(A30,HOP!A:L,12,0)</f>
        <v>133.98</v>
      </c>
      <c r="F30" s="4" t="str">
        <f>VLOOKUP(A30,HOP!A:C,3,0)</f>
        <v>2249142</v>
      </c>
      <c r="G30" s="4">
        <f t="shared" si="0"/>
        <v>0</v>
      </c>
      <c r="H30" s="4" t="str">
        <f t="shared" si="1"/>
        <v>,2249142</v>
      </c>
      <c r="I30" s="4" t="str">
        <f>VLOOKUP(A30,HOP!A:T,20,0)</f>
        <v>直连</v>
      </c>
    </row>
    <row r="31" s="4" customFormat="1" spans="1:9">
      <c r="A31" s="4">
        <v>16252610509</v>
      </c>
      <c r="B31" s="5">
        <v>44449</v>
      </c>
      <c r="C31" s="5">
        <v>44450</v>
      </c>
      <c r="D31" s="4">
        <v>245.14</v>
      </c>
      <c r="E31" s="4" t="str">
        <f>VLOOKUP(A31,HOP!A:L,12,0)</f>
        <v>245.14</v>
      </c>
      <c r="F31" s="4" t="str">
        <f>VLOOKUP(A31,HOP!A:C,3,0)</f>
        <v>2249146</v>
      </c>
      <c r="G31" s="4">
        <f t="shared" si="0"/>
        <v>0</v>
      </c>
      <c r="H31" s="4" t="str">
        <f t="shared" si="1"/>
        <v>,2249146</v>
      </c>
      <c r="I31" s="4" t="str">
        <f>VLOOKUP(A31,HOP!A:T,20,0)</f>
        <v>直连</v>
      </c>
    </row>
    <row r="32" s="4" customFormat="1" spans="1:9">
      <c r="A32" s="4">
        <v>16253055163</v>
      </c>
      <c r="B32" s="5">
        <v>44449</v>
      </c>
      <c r="C32" s="5">
        <v>44450</v>
      </c>
      <c r="D32" s="4">
        <v>114.7</v>
      </c>
      <c r="E32" s="4" t="str">
        <f>VLOOKUP(A32,HOP!A:L,12,0)</f>
        <v>114.70</v>
      </c>
      <c r="F32" s="4" t="str">
        <f>VLOOKUP(A32,HOP!A:C,3,0)</f>
        <v>2249222</v>
      </c>
      <c r="G32" s="4">
        <f t="shared" ref="G32:G48" si="2">D32-E32</f>
        <v>0</v>
      </c>
      <c r="H32" s="4" t="str">
        <f t="shared" ref="H32:H48" si="3">$H$1&amp;F32</f>
        <v>,2249222</v>
      </c>
      <c r="I32" s="4" t="str">
        <f>VLOOKUP(A32,HOP!A:T,20,0)</f>
        <v>直连</v>
      </c>
    </row>
    <row r="33" s="4" customFormat="1" spans="1:9">
      <c r="A33" s="4">
        <v>16253706158</v>
      </c>
      <c r="B33" s="5">
        <v>44449</v>
      </c>
      <c r="C33" s="5">
        <v>44450</v>
      </c>
      <c r="D33" s="4">
        <v>195.85</v>
      </c>
      <c r="E33" s="4" t="str">
        <f>VLOOKUP(A33,HOP!A:L,12,0)</f>
        <v>195.85</v>
      </c>
      <c r="F33" s="4" t="str">
        <f>VLOOKUP(A33,HOP!A:C,3,0)</f>
        <v>2249376</v>
      </c>
      <c r="G33" s="4">
        <f t="shared" si="2"/>
        <v>0</v>
      </c>
      <c r="H33" s="4" t="str">
        <f t="shared" si="3"/>
        <v>,2249376</v>
      </c>
      <c r="I33" s="4" t="str">
        <f>VLOOKUP(A33,HOP!A:T,20,0)</f>
        <v>直连</v>
      </c>
    </row>
    <row r="34" s="4" customFormat="1" spans="1:9">
      <c r="A34" s="4">
        <v>16253765074</v>
      </c>
      <c r="B34" s="5">
        <v>44449</v>
      </c>
      <c r="C34" s="5">
        <v>44450</v>
      </c>
      <c r="D34" s="4">
        <v>172.08</v>
      </c>
      <c r="E34" s="4" t="str">
        <f>VLOOKUP(A34,HOP!A:L,12,0)</f>
        <v>172.08</v>
      </c>
      <c r="F34" s="4" t="str">
        <f>VLOOKUP(A34,HOP!A:C,3,0)</f>
        <v>2249388</v>
      </c>
      <c r="G34" s="4">
        <f t="shared" si="2"/>
        <v>0</v>
      </c>
      <c r="H34" s="4" t="str">
        <f t="shared" si="3"/>
        <v>,2249388</v>
      </c>
      <c r="I34" s="4" t="str">
        <f>VLOOKUP(A34,HOP!A:T,20,0)</f>
        <v>直连</v>
      </c>
    </row>
    <row r="35" s="4" customFormat="1" spans="1:9">
      <c r="A35" s="4">
        <v>16253843506</v>
      </c>
      <c r="B35" s="5">
        <v>44449</v>
      </c>
      <c r="C35" s="5">
        <v>44450</v>
      </c>
      <c r="D35" s="4">
        <v>130.17</v>
      </c>
      <c r="E35" s="4" t="str">
        <f>VLOOKUP(A35,HOP!A:L,12,0)</f>
        <v>130.17</v>
      </c>
      <c r="F35" s="4" t="str">
        <f>VLOOKUP(A35,HOP!A:C,3,0)</f>
        <v>2249415</v>
      </c>
      <c r="G35" s="4">
        <f t="shared" si="2"/>
        <v>0</v>
      </c>
      <c r="H35" s="4" t="str">
        <f t="shared" si="3"/>
        <v>,2249415</v>
      </c>
      <c r="I35" s="4" t="str">
        <f>VLOOKUP(A35,HOP!A:T,20,0)</f>
        <v>直连</v>
      </c>
    </row>
    <row r="36" s="4" customFormat="1" spans="1:9">
      <c r="A36" s="4">
        <v>16253863541</v>
      </c>
      <c r="B36" s="5">
        <v>44449</v>
      </c>
      <c r="C36" s="5">
        <v>44450</v>
      </c>
      <c r="D36" s="4">
        <v>117.19</v>
      </c>
      <c r="E36" s="4" t="str">
        <f>VLOOKUP(A36,HOP!A:L,12,0)</f>
        <v>117.19</v>
      </c>
      <c r="F36" s="4" t="str">
        <f>VLOOKUP(A36,HOP!A:C,3,0)</f>
        <v>2249421</v>
      </c>
      <c r="G36" s="4">
        <f t="shared" si="2"/>
        <v>0</v>
      </c>
      <c r="H36" s="4" t="str">
        <f t="shared" si="3"/>
        <v>,2249421</v>
      </c>
      <c r="I36" s="4" t="str">
        <f>VLOOKUP(A36,HOP!A:T,20,0)</f>
        <v>直连</v>
      </c>
    </row>
    <row r="37" s="4" customFormat="1" spans="1:9">
      <c r="A37" s="4">
        <v>16254104539</v>
      </c>
      <c r="B37" s="5">
        <v>44449</v>
      </c>
      <c r="C37" s="5">
        <v>44450</v>
      </c>
      <c r="D37" s="4">
        <v>104.55</v>
      </c>
      <c r="E37" s="4" t="str">
        <f>VLOOKUP(A37,HOP!A:L,12,0)</f>
        <v>104.55</v>
      </c>
      <c r="F37" s="4" t="str">
        <f>VLOOKUP(A37,HOP!A:C,3,0)</f>
        <v>2249470</v>
      </c>
      <c r="G37" s="4">
        <f t="shared" si="2"/>
        <v>0</v>
      </c>
      <c r="H37" s="4" t="str">
        <f t="shared" si="3"/>
        <v>,2249470</v>
      </c>
      <c r="I37" s="4" t="str">
        <f>VLOOKUP(A37,HOP!A:T,20,0)</f>
        <v>直连</v>
      </c>
    </row>
    <row r="38" s="4" customFormat="1" spans="1:9">
      <c r="A38" s="4">
        <v>16254418199</v>
      </c>
      <c r="B38" s="5">
        <v>44449</v>
      </c>
      <c r="C38" s="5">
        <v>44450</v>
      </c>
      <c r="D38" s="4">
        <v>111.65</v>
      </c>
      <c r="E38" s="4" t="str">
        <f>VLOOKUP(A38,HOP!A:L,12,0)</f>
        <v>111.65</v>
      </c>
      <c r="F38" s="4" t="str">
        <f>VLOOKUP(A38,HOP!A:C,3,0)</f>
        <v>2249544</v>
      </c>
      <c r="G38" s="4">
        <f t="shared" si="2"/>
        <v>0</v>
      </c>
      <c r="H38" s="4" t="str">
        <f t="shared" si="3"/>
        <v>,2249544</v>
      </c>
      <c r="I38" s="4" t="str">
        <f>VLOOKUP(A38,HOP!A:T,20,0)</f>
        <v>直连</v>
      </c>
    </row>
    <row r="39" s="4" customFormat="1" spans="1:9">
      <c r="A39" s="4">
        <v>16254489978</v>
      </c>
      <c r="B39" s="5">
        <v>44449</v>
      </c>
      <c r="C39" s="5">
        <v>44450</v>
      </c>
      <c r="D39" s="4">
        <v>642.44</v>
      </c>
      <c r="E39" s="4" t="str">
        <f>VLOOKUP(A39,HOP!A:L,12,0)</f>
        <v>642.44</v>
      </c>
      <c r="F39" s="4" t="str">
        <f>VLOOKUP(A39,HOP!A:C,3,0)</f>
        <v>2249570</v>
      </c>
      <c r="G39" s="4">
        <f t="shared" si="2"/>
        <v>0</v>
      </c>
      <c r="H39" s="4" t="str">
        <f t="shared" si="3"/>
        <v>,2249570</v>
      </c>
      <c r="I39" s="4" t="str">
        <f>VLOOKUP(A39,HOP!A:T,20,0)</f>
        <v>直连</v>
      </c>
    </row>
    <row r="40" s="4" customFormat="1" spans="1:9">
      <c r="A40" s="4">
        <v>16254601986</v>
      </c>
      <c r="B40" s="5">
        <v>44449</v>
      </c>
      <c r="C40" s="5">
        <v>44450</v>
      </c>
      <c r="D40" s="4">
        <v>120.79</v>
      </c>
      <c r="E40" s="4" t="str">
        <f>VLOOKUP(A40,HOP!A:L,12,0)</f>
        <v>120.79</v>
      </c>
      <c r="F40" s="4" t="str">
        <f>VLOOKUP(A40,HOP!A:C,3,0)</f>
        <v>2249610</v>
      </c>
      <c r="G40" s="4">
        <f t="shared" si="2"/>
        <v>0</v>
      </c>
      <c r="H40" s="4" t="str">
        <f t="shared" si="3"/>
        <v>,2249610</v>
      </c>
      <c r="I40" s="4" t="str">
        <f>VLOOKUP(A40,HOP!A:T,20,0)</f>
        <v>直连</v>
      </c>
    </row>
    <row r="41" s="4" customFormat="1" spans="1:9">
      <c r="A41" s="4">
        <v>16256212059</v>
      </c>
      <c r="B41" s="5">
        <v>44449</v>
      </c>
      <c r="C41" s="5">
        <v>44450</v>
      </c>
      <c r="D41" s="4">
        <v>131.95</v>
      </c>
      <c r="E41" s="4" t="str">
        <f>VLOOKUP(A41,HOP!A:L,12,0)</f>
        <v>131.95</v>
      </c>
      <c r="F41" s="4" t="str">
        <f>VLOOKUP(A41,HOP!A:C,3,0)</f>
        <v>2249630</v>
      </c>
      <c r="G41" s="4">
        <f t="shared" si="2"/>
        <v>0</v>
      </c>
      <c r="H41" s="4" t="str">
        <f t="shared" si="3"/>
        <v>,2249630</v>
      </c>
      <c r="I41" s="4" t="str">
        <f>VLOOKUP(A41,HOP!A:T,20,0)</f>
        <v>直连</v>
      </c>
    </row>
    <row r="42" s="4" customFormat="1" spans="1:9">
      <c r="A42" s="4">
        <v>16256247751</v>
      </c>
      <c r="B42" s="5">
        <v>44449</v>
      </c>
      <c r="C42" s="5">
        <v>44450</v>
      </c>
      <c r="D42" s="4">
        <v>137.03</v>
      </c>
      <c r="E42" s="4" t="str">
        <f>VLOOKUP(A42,HOP!A:L,12,0)</f>
        <v>137.03</v>
      </c>
      <c r="F42" s="4" t="str">
        <f>VLOOKUP(A42,HOP!A:C,3,0)</f>
        <v>2249635</v>
      </c>
      <c r="G42" s="4">
        <f t="shared" si="2"/>
        <v>0</v>
      </c>
      <c r="H42" s="4" t="str">
        <f t="shared" si="3"/>
        <v>,2249635</v>
      </c>
      <c r="I42" s="4" t="str">
        <f>VLOOKUP(A42,HOP!A:T,20,0)</f>
        <v>直连</v>
      </c>
    </row>
    <row r="43" s="4" customFormat="1" spans="1:9">
      <c r="A43" s="4">
        <v>16256384630</v>
      </c>
      <c r="B43" s="5">
        <v>44449</v>
      </c>
      <c r="C43" s="5">
        <v>44450</v>
      </c>
      <c r="D43" s="4">
        <v>164.09</v>
      </c>
      <c r="E43" s="4" t="str">
        <f>VLOOKUP(A43,HOP!A:L,12,0)</f>
        <v>164.09</v>
      </c>
      <c r="F43" s="4" t="str">
        <f>VLOOKUP(A43,HOP!A:C,3,0)</f>
        <v>2249655</v>
      </c>
      <c r="G43" s="4">
        <f t="shared" si="2"/>
        <v>0</v>
      </c>
      <c r="H43" s="4" t="str">
        <f t="shared" si="3"/>
        <v>,2249655</v>
      </c>
      <c r="I43" s="4" t="str">
        <f>VLOOKUP(A43,HOP!A:T,20,0)</f>
        <v>直连</v>
      </c>
    </row>
    <row r="44" s="4" customFormat="1" spans="1:9">
      <c r="A44" s="4">
        <v>16256504972</v>
      </c>
      <c r="B44" s="5">
        <v>44449</v>
      </c>
      <c r="C44" s="5">
        <v>44450</v>
      </c>
      <c r="D44" s="4">
        <v>131.95</v>
      </c>
      <c r="E44" s="4" t="str">
        <f>VLOOKUP(A44,HOP!A:L,12,0)</f>
        <v>131.95</v>
      </c>
      <c r="F44" s="4" t="str">
        <f>VLOOKUP(A44,HOP!A:C,3,0)</f>
        <v>2249667</v>
      </c>
      <c r="G44" s="4">
        <f t="shared" si="2"/>
        <v>0</v>
      </c>
      <c r="H44" s="4" t="str">
        <f t="shared" si="3"/>
        <v>,2249667</v>
      </c>
      <c r="I44" s="4" t="str">
        <f>VLOOKUP(A44,HOP!A:T,20,0)</f>
        <v>直连</v>
      </c>
    </row>
    <row r="45" s="4" customFormat="1" spans="1:9">
      <c r="A45" s="4">
        <v>16256847402</v>
      </c>
      <c r="B45" s="5">
        <v>44449</v>
      </c>
      <c r="C45" s="5">
        <v>44450</v>
      </c>
      <c r="D45" s="4">
        <v>120.79</v>
      </c>
      <c r="E45" s="4" t="str">
        <f>VLOOKUP(A45,HOP!A:L,12,0)</f>
        <v>120.79</v>
      </c>
      <c r="F45" s="4" t="str">
        <f>VLOOKUP(A45,HOP!A:C,3,0)</f>
        <v>2249717</v>
      </c>
      <c r="G45" s="4">
        <f t="shared" si="2"/>
        <v>0</v>
      </c>
      <c r="H45" s="4" t="str">
        <f t="shared" si="3"/>
        <v>,2249717</v>
      </c>
      <c r="I45" s="4" t="str">
        <f>VLOOKUP(A45,HOP!A:T,20,0)</f>
        <v>直连</v>
      </c>
    </row>
    <row r="46" s="4" customFormat="1" spans="1:9">
      <c r="A46" s="4">
        <v>16257348771</v>
      </c>
      <c r="B46" s="5">
        <v>44449</v>
      </c>
      <c r="C46" s="5">
        <v>44450</v>
      </c>
      <c r="D46" s="4">
        <v>534.68</v>
      </c>
      <c r="E46" s="4" t="str">
        <f>VLOOKUP(A46,HOP!A:L,12,0)</f>
        <v>534.68</v>
      </c>
      <c r="F46" s="4" t="str">
        <f>VLOOKUP(A46,HOP!A:C,3,0)</f>
        <v>2249791</v>
      </c>
      <c r="G46" s="4">
        <f t="shared" si="2"/>
        <v>0</v>
      </c>
      <c r="H46" s="4" t="str">
        <f t="shared" si="3"/>
        <v>,2249791</v>
      </c>
      <c r="I46" s="4" t="str">
        <f>VLOOKUP(A46,HOP!A:T,20,0)</f>
        <v>直连</v>
      </c>
    </row>
    <row r="47" s="4" customFormat="1" spans="1:9">
      <c r="A47" s="4">
        <v>16257365485</v>
      </c>
      <c r="B47" s="5">
        <v>44449</v>
      </c>
      <c r="C47" s="5">
        <v>44450</v>
      </c>
      <c r="D47" s="4">
        <v>115.71</v>
      </c>
      <c r="E47" s="4" t="str">
        <f>VLOOKUP(A47,HOP!A:L,12,0)</f>
        <v>115.71</v>
      </c>
      <c r="F47" s="4" t="str">
        <f>VLOOKUP(A47,HOP!A:C,3,0)</f>
        <v>2249796</v>
      </c>
      <c r="G47" s="4">
        <f t="shared" si="2"/>
        <v>0</v>
      </c>
      <c r="H47" s="4" t="str">
        <f t="shared" si="3"/>
        <v>,2249796</v>
      </c>
      <c r="I47" s="4" t="str">
        <f>VLOOKUP(A47,HOP!A:T,20,0)</f>
        <v>直连</v>
      </c>
    </row>
    <row r="48" s="4" customFormat="1" spans="1:9">
      <c r="A48" s="4">
        <v>16257494863</v>
      </c>
      <c r="B48" s="5">
        <v>44449</v>
      </c>
      <c r="C48" s="5">
        <v>44450</v>
      </c>
      <c r="D48" s="4">
        <v>207.26</v>
      </c>
      <c r="E48" s="4" t="str">
        <f>VLOOKUP(A48,HOP!A:L,12,0)</f>
        <v>207.26</v>
      </c>
      <c r="F48" s="4" t="str">
        <f>VLOOKUP(A48,HOP!A:C,3,0)</f>
        <v>2249816</v>
      </c>
      <c r="G48" s="4">
        <f t="shared" si="2"/>
        <v>0</v>
      </c>
      <c r="H48" s="4" t="str">
        <f t="shared" si="3"/>
        <v>,2249816</v>
      </c>
      <c r="I48" s="4" t="str">
        <f>VLOOKUP(A48,HOP!A:T,20,0)</f>
        <v>直连</v>
      </c>
    </row>
    <row r="50" spans="4:4">
      <c r="D50" s="4">
        <f>SUM(D2:D49)</f>
        <v>14585.05</v>
      </c>
    </row>
    <row r="55" spans="1:1">
      <c r="A55" s="4" t="s">
        <v>165</v>
      </c>
    </row>
    <row r="56" spans="1:1">
      <c r="A56" s="4" t="s">
        <v>166</v>
      </c>
    </row>
    <row r="57" spans="1:1">
      <c r="A57" s="4" t="s">
        <v>167</v>
      </c>
    </row>
  </sheetData>
  <autoFilter ref="A1:XFD50">
    <filterColumn colId="3">
      <filters blank="1">
        <filter val="278.13"/>
        <filter val="306.53"/>
        <filter val="245.14"/>
        <filter val="104.55"/>
        <filter val="131.95"/>
        <filter val="228.16"/>
        <filter val="601.96"/>
        <filter val="130.17"/>
        <filter val="366.17"/>
        <filter val="133.98"/>
        <filter val="117.19"/>
        <filter val="149.99"/>
        <filter val="376.3"/>
        <filter val="162.4"/>
        <filter val="355.4"/>
        <filter val="111.65"/>
        <filter val="207.26"/>
        <filter val="114.7"/>
        <filter val="766.8"/>
        <filter val="149.68"/>
        <filter val="534.68"/>
        <filter val="872.9"/>
        <filter val="115.71"/>
        <filter val="1633.62"/>
        <filter val="536.76"/>
        <filter val="482.78"/>
        <filter val="120.79"/>
        <filter val="179.79"/>
        <filter val="123.83"/>
        <filter val="137.03"/>
        <filter val="642.44"/>
        <filter val="195.85"/>
        <filter val="14585.05"/>
        <filter val="172.08"/>
        <filter val="562.48"/>
        <filter val="164.09"/>
        <filter val="221.49"/>
        <filter val="375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D38" sqref="D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3">
        <v>16257494863</v>
      </c>
      <c r="B2" s="1" t="s">
        <v>185</v>
      </c>
      <c r="C2" s="1" t="s">
        <v>186</v>
      </c>
      <c r="D2" s="1" t="s">
        <v>187</v>
      </c>
      <c r="E2" s="1" t="s">
        <v>163</v>
      </c>
      <c r="F2" s="1" t="s">
        <v>185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16257365485</v>
      </c>
      <c r="B3" s="1" t="s">
        <v>185</v>
      </c>
      <c r="C3" s="1" t="s">
        <v>199</v>
      </c>
      <c r="D3" s="1" t="s">
        <v>200</v>
      </c>
      <c r="E3" s="1" t="s">
        <v>160</v>
      </c>
      <c r="F3" s="1" t="s">
        <v>185</v>
      </c>
      <c r="G3" s="1" t="s">
        <v>188</v>
      </c>
      <c r="H3" s="1" t="s">
        <v>189</v>
      </c>
      <c r="I3" s="1" t="s">
        <v>201</v>
      </c>
      <c r="J3" s="1" t="s">
        <v>191</v>
      </c>
      <c r="K3" s="1" t="s">
        <v>201</v>
      </c>
      <c r="L3" s="1" t="s">
        <v>201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202</v>
      </c>
      <c r="R3" s="1" t="s">
        <v>196</v>
      </c>
      <c r="S3" s="1" t="s">
        <v>197</v>
      </c>
      <c r="T3" s="1" t="s">
        <v>198</v>
      </c>
    </row>
    <row r="4" s="1" customFormat="1" spans="1:20">
      <c r="A4" s="3">
        <v>16257348771</v>
      </c>
      <c r="B4" s="1" t="s">
        <v>185</v>
      </c>
      <c r="C4" s="1" t="s">
        <v>203</v>
      </c>
      <c r="D4" s="1" t="s">
        <v>204</v>
      </c>
      <c r="E4" s="1" t="s">
        <v>158</v>
      </c>
      <c r="F4" s="1" t="s">
        <v>185</v>
      </c>
      <c r="G4" s="1" t="s">
        <v>188</v>
      </c>
      <c r="H4" s="1" t="s">
        <v>189</v>
      </c>
      <c r="I4" s="1" t="s">
        <v>205</v>
      </c>
      <c r="J4" s="1" t="s">
        <v>191</v>
      </c>
      <c r="K4" s="1" t="s">
        <v>205</v>
      </c>
      <c r="L4" s="1" t="s">
        <v>205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206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16256847402</v>
      </c>
      <c r="B5" s="1" t="s">
        <v>185</v>
      </c>
      <c r="C5" s="1" t="s">
        <v>207</v>
      </c>
      <c r="D5" s="1" t="s">
        <v>208</v>
      </c>
      <c r="E5" s="1" t="s">
        <v>155</v>
      </c>
      <c r="F5" s="1" t="s">
        <v>185</v>
      </c>
      <c r="G5" s="1" t="s">
        <v>188</v>
      </c>
      <c r="H5" s="1" t="s">
        <v>189</v>
      </c>
      <c r="I5" s="1" t="s">
        <v>209</v>
      </c>
      <c r="J5" s="1" t="s">
        <v>191</v>
      </c>
      <c r="K5" s="1" t="s">
        <v>209</v>
      </c>
      <c r="L5" s="1" t="s">
        <v>209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210</v>
      </c>
      <c r="R5" s="1" t="s">
        <v>196</v>
      </c>
      <c r="S5" s="1" t="s">
        <v>197</v>
      </c>
      <c r="T5" s="1" t="s">
        <v>198</v>
      </c>
    </row>
    <row r="6" s="1" customFormat="1" spans="1:20">
      <c r="A6" s="3">
        <v>16256504972</v>
      </c>
      <c r="B6" s="1" t="s">
        <v>185</v>
      </c>
      <c r="C6" s="1" t="s">
        <v>211</v>
      </c>
      <c r="D6" s="1" t="s">
        <v>212</v>
      </c>
      <c r="E6" s="1" t="s">
        <v>153</v>
      </c>
      <c r="F6" s="1" t="s">
        <v>185</v>
      </c>
      <c r="G6" s="1" t="s">
        <v>188</v>
      </c>
      <c r="H6" s="1" t="s">
        <v>189</v>
      </c>
      <c r="I6" s="1" t="s">
        <v>213</v>
      </c>
      <c r="J6" s="1" t="s">
        <v>191</v>
      </c>
      <c r="K6" s="1" t="s">
        <v>213</v>
      </c>
      <c r="L6" s="1" t="s">
        <v>213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214</v>
      </c>
      <c r="R6" s="1" t="s">
        <v>196</v>
      </c>
      <c r="S6" s="1" t="s">
        <v>197</v>
      </c>
      <c r="T6" s="1" t="s">
        <v>198</v>
      </c>
    </row>
    <row r="7" s="1" customFormat="1" spans="1:20">
      <c r="A7" s="3">
        <v>16256384630</v>
      </c>
      <c r="B7" s="1" t="s">
        <v>185</v>
      </c>
      <c r="C7" s="1" t="s">
        <v>215</v>
      </c>
      <c r="D7" s="1" t="s">
        <v>216</v>
      </c>
      <c r="E7" s="1" t="s">
        <v>150</v>
      </c>
      <c r="F7" s="1" t="s">
        <v>185</v>
      </c>
      <c r="G7" s="1" t="s">
        <v>188</v>
      </c>
      <c r="H7" s="1" t="s">
        <v>189</v>
      </c>
      <c r="I7" s="1" t="s">
        <v>217</v>
      </c>
      <c r="J7" s="1" t="s">
        <v>191</v>
      </c>
      <c r="K7" s="1" t="s">
        <v>217</v>
      </c>
      <c r="L7" s="1" t="s">
        <v>217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218</v>
      </c>
      <c r="R7" s="1" t="s">
        <v>196</v>
      </c>
      <c r="S7" s="1" t="s">
        <v>197</v>
      </c>
      <c r="T7" s="1" t="s">
        <v>198</v>
      </c>
    </row>
    <row r="8" s="1" customFormat="1" spans="1:20">
      <c r="A8" s="3">
        <v>16256247751</v>
      </c>
      <c r="B8" s="1" t="s">
        <v>185</v>
      </c>
      <c r="C8" s="1" t="s">
        <v>219</v>
      </c>
      <c r="D8" s="1" t="s">
        <v>220</v>
      </c>
      <c r="E8" s="1" t="s">
        <v>147</v>
      </c>
      <c r="F8" s="1" t="s">
        <v>185</v>
      </c>
      <c r="G8" s="1" t="s">
        <v>188</v>
      </c>
      <c r="H8" s="1" t="s">
        <v>189</v>
      </c>
      <c r="I8" s="1" t="s">
        <v>221</v>
      </c>
      <c r="J8" s="1" t="s">
        <v>191</v>
      </c>
      <c r="K8" s="1" t="s">
        <v>221</v>
      </c>
      <c r="L8" s="1" t="s">
        <v>221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222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16256212059</v>
      </c>
      <c r="B9" s="1" t="s">
        <v>185</v>
      </c>
      <c r="C9" s="1" t="s">
        <v>223</v>
      </c>
      <c r="D9" s="1" t="s">
        <v>224</v>
      </c>
      <c r="E9" s="1" t="s">
        <v>145</v>
      </c>
      <c r="F9" s="1" t="s">
        <v>185</v>
      </c>
      <c r="G9" s="1" t="s">
        <v>188</v>
      </c>
      <c r="H9" s="1" t="s">
        <v>189</v>
      </c>
      <c r="I9" s="1" t="s">
        <v>213</v>
      </c>
      <c r="J9" s="1" t="s">
        <v>191</v>
      </c>
      <c r="K9" s="1" t="s">
        <v>213</v>
      </c>
      <c r="L9" s="1" t="s">
        <v>213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225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16254601986</v>
      </c>
      <c r="B10" s="1" t="s">
        <v>185</v>
      </c>
      <c r="C10" s="1" t="s">
        <v>226</v>
      </c>
      <c r="D10" s="1" t="s">
        <v>227</v>
      </c>
      <c r="E10" s="1" t="s">
        <v>143</v>
      </c>
      <c r="F10" s="1" t="s">
        <v>185</v>
      </c>
      <c r="G10" s="1" t="s">
        <v>188</v>
      </c>
      <c r="H10" s="1" t="s">
        <v>189</v>
      </c>
      <c r="I10" s="1" t="s">
        <v>209</v>
      </c>
      <c r="J10" s="1" t="s">
        <v>191</v>
      </c>
      <c r="K10" s="1" t="s">
        <v>209</v>
      </c>
      <c r="L10" s="1" t="s">
        <v>209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228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16254489978</v>
      </c>
      <c r="B11" s="1" t="s">
        <v>185</v>
      </c>
      <c r="C11" s="1" t="s">
        <v>229</v>
      </c>
      <c r="D11" s="1" t="s">
        <v>230</v>
      </c>
      <c r="E11" s="1" t="s">
        <v>140</v>
      </c>
      <c r="F11" s="1" t="s">
        <v>185</v>
      </c>
      <c r="G11" s="1" t="s">
        <v>188</v>
      </c>
      <c r="H11" s="1" t="s">
        <v>189</v>
      </c>
      <c r="I11" s="1" t="s">
        <v>231</v>
      </c>
      <c r="J11" s="1" t="s">
        <v>191</v>
      </c>
      <c r="K11" s="1" t="s">
        <v>231</v>
      </c>
      <c r="L11" s="1" t="s">
        <v>231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232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16254418199</v>
      </c>
      <c r="B12" s="1" t="s">
        <v>185</v>
      </c>
      <c r="C12" s="1" t="s">
        <v>233</v>
      </c>
      <c r="D12" s="1" t="s">
        <v>208</v>
      </c>
      <c r="E12" s="1" t="s">
        <v>137</v>
      </c>
      <c r="F12" s="1" t="s">
        <v>185</v>
      </c>
      <c r="G12" s="1" t="s">
        <v>188</v>
      </c>
      <c r="H12" s="1" t="s">
        <v>189</v>
      </c>
      <c r="I12" s="1" t="s">
        <v>234</v>
      </c>
      <c r="J12" s="1" t="s">
        <v>191</v>
      </c>
      <c r="K12" s="1" t="s">
        <v>234</v>
      </c>
      <c r="L12" s="1" t="s">
        <v>234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235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16254104539</v>
      </c>
      <c r="B13" s="1" t="s">
        <v>185</v>
      </c>
      <c r="C13" s="1" t="s">
        <v>236</v>
      </c>
      <c r="D13" s="1" t="s">
        <v>237</v>
      </c>
      <c r="E13" s="1" t="s">
        <v>134</v>
      </c>
      <c r="F13" s="1" t="s">
        <v>185</v>
      </c>
      <c r="G13" s="1" t="s">
        <v>188</v>
      </c>
      <c r="H13" s="1" t="s">
        <v>189</v>
      </c>
      <c r="I13" s="1" t="s">
        <v>238</v>
      </c>
      <c r="J13" s="1" t="s">
        <v>191</v>
      </c>
      <c r="K13" s="1" t="s">
        <v>238</v>
      </c>
      <c r="L13" s="1" t="s">
        <v>238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239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16253863541</v>
      </c>
      <c r="B14" s="1" t="s">
        <v>185</v>
      </c>
      <c r="C14" s="1" t="s">
        <v>240</v>
      </c>
      <c r="D14" s="1" t="s">
        <v>241</v>
      </c>
      <c r="E14" s="1" t="s">
        <v>131</v>
      </c>
      <c r="F14" s="1" t="s">
        <v>185</v>
      </c>
      <c r="G14" s="1" t="s">
        <v>188</v>
      </c>
      <c r="H14" s="1" t="s">
        <v>189</v>
      </c>
      <c r="I14" s="1" t="s">
        <v>242</v>
      </c>
      <c r="J14" s="1" t="s">
        <v>191</v>
      </c>
      <c r="K14" s="1" t="s">
        <v>242</v>
      </c>
      <c r="L14" s="1" t="s">
        <v>242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243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16253843506</v>
      </c>
      <c r="B15" s="1" t="s">
        <v>185</v>
      </c>
      <c r="C15" s="1" t="s">
        <v>244</v>
      </c>
      <c r="D15" s="1" t="s">
        <v>245</v>
      </c>
      <c r="E15" s="1" t="s">
        <v>128</v>
      </c>
      <c r="F15" s="1" t="s">
        <v>185</v>
      </c>
      <c r="G15" s="1" t="s">
        <v>188</v>
      </c>
      <c r="H15" s="1" t="s">
        <v>189</v>
      </c>
      <c r="I15" s="1" t="s">
        <v>246</v>
      </c>
      <c r="J15" s="1" t="s">
        <v>191</v>
      </c>
      <c r="K15" s="1" t="s">
        <v>246</v>
      </c>
      <c r="L15" s="1" t="s">
        <v>246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247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16253765074</v>
      </c>
      <c r="B16" s="1" t="s">
        <v>185</v>
      </c>
      <c r="C16" s="1" t="s">
        <v>248</v>
      </c>
      <c r="D16" s="1" t="s">
        <v>249</v>
      </c>
      <c r="E16" s="1" t="s">
        <v>125</v>
      </c>
      <c r="F16" s="1" t="s">
        <v>185</v>
      </c>
      <c r="G16" s="1" t="s">
        <v>188</v>
      </c>
      <c r="H16" s="1" t="s">
        <v>189</v>
      </c>
      <c r="I16" s="1" t="s">
        <v>250</v>
      </c>
      <c r="J16" s="1" t="s">
        <v>191</v>
      </c>
      <c r="K16" s="1" t="s">
        <v>250</v>
      </c>
      <c r="L16" s="1" t="s">
        <v>250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251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16253706158</v>
      </c>
      <c r="B17" s="1" t="s">
        <v>185</v>
      </c>
      <c r="C17" s="1" t="s">
        <v>252</v>
      </c>
      <c r="D17" s="1" t="s">
        <v>253</v>
      </c>
      <c r="E17" s="1" t="s">
        <v>122</v>
      </c>
      <c r="F17" s="1" t="s">
        <v>185</v>
      </c>
      <c r="G17" s="1" t="s">
        <v>188</v>
      </c>
      <c r="H17" s="1" t="s">
        <v>189</v>
      </c>
      <c r="I17" s="1" t="s">
        <v>254</v>
      </c>
      <c r="J17" s="1" t="s">
        <v>191</v>
      </c>
      <c r="K17" s="1" t="s">
        <v>254</v>
      </c>
      <c r="L17" s="1" t="s">
        <v>254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255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16253055163</v>
      </c>
      <c r="B18" s="1" t="s">
        <v>185</v>
      </c>
      <c r="C18" s="1" t="s">
        <v>256</v>
      </c>
      <c r="D18" s="1" t="s">
        <v>257</v>
      </c>
      <c r="E18" s="1" t="s">
        <v>120</v>
      </c>
      <c r="F18" s="1" t="s">
        <v>185</v>
      </c>
      <c r="G18" s="1" t="s">
        <v>188</v>
      </c>
      <c r="H18" s="1" t="s">
        <v>189</v>
      </c>
      <c r="I18" s="1" t="s">
        <v>258</v>
      </c>
      <c r="J18" s="1" t="s">
        <v>191</v>
      </c>
      <c r="K18" s="1" t="s">
        <v>258</v>
      </c>
      <c r="L18" s="1" t="s">
        <v>258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259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16252610509</v>
      </c>
      <c r="B19" s="1" t="s">
        <v>185</v>
      </c>
      <c r="C19" s="1" t="s">
        <v>260</v>
      </c>
      <c r="D19" s="1" t="s">
        <v>261</v>
      </c>
      <c r="E19" s="1" t="s">
        <v>116</v>
      </c>
      <c r="F19" s="1" t="s">
        <v>185</v>
      </c>
      <c r="G19" s="1" t="s">
        <v>188</v>
      </c>
      <c r="H19" s="1" t="s">
        <v>189</v>
      </c>
      <c r="I19" s="1" t="s">
        <v>262</v>
      </c>
      <c r="J19" s="1" t="s">
        <v>191</v>
      </c>
      <c r="K19" s="1" t="s">
        <v>262</v>
      </c>
      <c r="L19" s="1" t="s">
        <v>262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263</v>
      </c>
      <c r="R19" s="1" t="s">
        <v>196</v>
      </c>
      <c r="S19" s="1" t="s">
        <v>197</v>
      </c>
      <c r="T19" s="1" t="s">
        <v>198</v>
      </c>
    </row>
    <row r="20" s="1" customFormat="1" spans="1:20">
      <c r="A20" s="3">
        <v>16252586158</v>
      </c>
      <c r="B20" s="1" t="s">
        <v>185</v>
      </c>
      <c r="C20" s="1" t="s">
        <v>264</v>
      </c>
      <c r="D20" s="1" t="s">
        <v>265</v>
      </c>
      <c r="E20" s="1" t="s">
        <v>114</v>
      </c>
      <c r="F20" s="1" t="s">
        <v>185</v>
      </c>
      <c r="G20" s="1" t="s">
        <v>188</v>
      </c>
      <c r="H20" s="1" t="s">
        <v>189</v>
      </c>
      <c r="I20" s="1" t="s">
        <v>266</v>
      </c>
      <c r="J20" s="1" t="s">
        <v>191</v>
      </c>
      <c r="K20" s="1" t="s">
        <v>266</v>
      </c>
      <c r="L20" s="1" t="s">
        <v>266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267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16252557730</v>
      </c>
      <c r="B21" s="1" t="s">
        <v>185</v>
      </c>
      <c r="C21" s="1" t="s">
        <v>268</v>
      </c>
      <c r="D21" s="1" t="s">
        <v>269</v>
      </c>
      <c r="E21" s="1" t="s">
        <v>111</v>
      </c>
      <c r="F21" s="1" t="s">
        <v>185</v>
      </c>
      <c r="G21" s="1" t="s">
        <v>188</v>
      </c>
      <c r="H21" s="1" t="s">
        <v>189</v>
      </c>
      <c r="I21" s="1" t="s">
        <v>270</v>
      </c>
      <c r="J21" s="1" t="s">
        <v>191</v>
      </c>
      <c r="K21" s="1" t="s">
        <v>270</v>
      </c>
      <c r="L21" s="1" t="s">
        <v>270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271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16252238007</v>
      </c>
      <c r="B22" s="1" t="s">
        <v>185</v>
      </c>
      <c r="C22" s="1" t="s">
        <v>272</v>
      </c>
      <c r="D22" s="1" t="s">
        <v>273</v>
      </c>
      <c r="E22" s="1" t="s">
        <v>110</v>
      </c>
      <c r="F22" s="1" t="s">
        <v>185</v>
      </c>
      <c r="G22" s="1" t="s">
        <v>188</v>
      </c>
      <c r="H22" s="1" t="s">
        <v>189</v>
      </c>
      <c r="I22" s="1" t="s">
        <v>274</v>
      </c>
      <c r="J22" s="1" t="s">
        <v>191</v>
      </c>
      <c r="K22" s="1" t="s">
        <v>274</v>
      </c>
      <c r="L22" s="1" t="s">
        <v>274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275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16252234029</v>
      </c>
      <c r="B23" s="1" t="s">
        <v>185</v>
      </c>
      <c r="C23" s="1" t="s">
        <v>276</v>
      </c>
      <c r="D23" s="1" t="s">
        <v>277</v>
      </c>
      <c r="E23" s="1" t="s">
        <v>107</v>
      </c>
      <c r="F23" s="1" t="s">
        <v>185</v>
      </c>
      <c r="G23" s="1" t="s">
        <v>188</v>
      </c>
      <c r="H23" s="1" t="s">
        <v>189</v>
      </c>
      <c r="I23" s="1" t="s">
        <v>278</v>
      </c>
      <c r="J23" s="1" t="s">
        <v>191</v>
      </c>
      <c r="K23" s="1" t="s">
        <v>278</v>
      </c>
      <c r="L23" s="1" t="s">
        <v>278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279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16251994635</v>
      </c>
      <c r="B24" s="1" t="s">
        <v>185</v>
      </c>
      <c r="C24" s="1" t="s">
        <v>280</v>
      </c>
      <c r="D24" s="1" t="s">
        <v>281</v>
      </c>
      <c r="E24" s="1" t="s">
        <v>104</v>
      </c>
      <c r="F24" s="1" t="s">
        <v>185</v>
      </c>
      <c r="G24" s="1" t="s">
        <v>188</v>
      </c>
      <c r="H24" s="1" t="s">
        <v>189</v>
      </c>
      <c r="I24" s="1" t="s">
        <v>282</v>
      </c>
      <c r="J24" s="1" t="s">
        <v>191</v>
      </c>
      <c r="K24" s="1" t="s">
        <v>282</v>
      </c>
      <c r="L24" s="1" t="s">
        <v>282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283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16251544160</v>
      </c>
      <c r="B25" s="1" t="s">
        <v>185</v>
      </c>
      <c r="C25" s="1" t="s">
        <v>284</v>
      </c>
      <c r="D25" s="1" t="s">
        <v>285</v>
      </c>
      <c r="E25" s="1" t="s">
        <v>101</v>
      </c>
      <c r="F25" s="1" t="s">
        <v>185</v>
      </c>
      <c r="G25" s="1" t="s">
        <v>188</v>
      </c>
      <c r="H25" s="1" t="s">
        <v>189</v>
      </c>
      <c r="I25" s="1" t="s">
        <v>286</v>
      </c>
      <c r="J25" s="1" t="s">
        <v>191</v>
      </c>
      <c r="K25" s="1" t="s">
        <v>286</v>
      </c>
      <c r="L25" s="1" t="s">
        <v>286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287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16251358196</v>
      </c>
      <c r="B26" s="1" t="s">
        <v>185</v>
      </c>
      <c r="C26" s="1" t="s">
        <v>288</v>
      </c>
      <c r="D26" s="1" t="s">
        <v>289</v>
      </c>
      <c r="E26" s="1" t="s">
        <v>97</v>
      </c>
      <c r="F26" s="1" t="s">
        <v>185</v>
      </c>
      <c r="G26" s="1" t="s">
        <v>188</v>
      </c>
      <c r="H26" s="1" t="s">
        <v>189</v>
      </c>
      <c r="I26" s="1" t="s">
        <v>290</v>
      </c>
      <c r="J26" s="1" t="s">
        <v>191</v>
      </c>
      <c r="K26" s="1" t="s">
        <v>290</v>
      </c>
      <c r="L26" s="1" t="s">
        <v>290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291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16251192883</v>
      </c>
      <c r="B27" s="1" t="s">
        <v>185</v>
      </c>
      <c r="C27" s="1" t="s">
        <v>292</v>
      </c>
      <c r="D27" s="1" t="s">
        <v>289</v>
      </c>
      <c r="E27" s="1" t="s">
        <v>96</v>
      </c>
      <c r="F27" s="1" t="s">
        <v>185</v>
      </c>
      <c r="G27" s="1" t="s">
        <v>188</v>
      </c>
      <c r="H27" s="1" t="s">
        <v>189</v>
      </c>
      <c r="I27" s="1" t="s">
        <v>290</v>
      </c>
      <c r="J27" s="1" t="s">
        <v>191</v>
      </c>
      <c r="K27" s="1" t="s">
        <v>290</v>
      </c>
      <c r="L27" s="1" t="s">
        <v>290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293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16251153540</v>
      </c>
      <c r="B28" s="1" t="s">
        <v>185</v>
      </c>
      <c r="C28" s="1" t="s">
        <v>294</v>
      </c>
      <c r="D28" s="1" t="s">
        <v>289</v>
      </c>
      <c r="E28" s="1" t="s">
        <v>95</v>
      </c>
      <c r="F28" s="1" t="s">
        <v>185</v>
      </c>
      <c r="G28" s="1" t="s">
        <v>188</v>
      </c>
      <c r="H28" s="1" t="s">
        <v>189</v>
      </c>
      <c r="I28" s="1" t="s">
        <v>290</v>
      </c>
      <c r="J28" s="1" t="s">
        <v>191</v>
      </c>
      <c r="K28" s="1" t="s">
        <v>290</v>
      </c>
      <c r="L28" s="1" t="s">
        <v>290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295</v>
      </c>
      <c r="R28" s="1" t="s">
        <v>196</v>
      </c>
      <c r="S28" s="1" t="s">
        <v>197</v>
      </c>
      <c r="T28" s="1" t="s">
        <v>198</v>
      </c>
    </row>
    <row r="29" s="1" customFormat="1" spans="1:20">
      <c r="A29" s="3">
        <v>16251051873</v>
      </c>
      <c r="B29" s="1" t="s">
        <v>185</v>
      </c>
      <c r="C29" s="1" t="s">
        <v>296</v>
      </c>
      <c r="D29" s="1" t="s">
        <v>297</v>
      </c>
      <c r="E29" s="1" t="s">
        <v>92</v>
      </c>
      <c r="F29" s="1" t="s">
        <v>185</v>
      </c>
      <c r="G29" s="1" t="s">
        <v>188</v>
      </c>
      <c r="H29" s="1" t="s">
        <v>189</v>
      </c>
      <c r="I29" s="1" t="s">
        <v>193</v>
      </c>
      <c r="J29" s="1" t="s">
        <v>191</v>
      </c>
      <c r="K29" s="1" t="s">
        <v>193</v>
      </c>
      <c r="L29" s="1" t="s">
        <v>193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298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16251046820</v>
      </c>
      <c r="B30" s="1" t="s">
        <v>185</v>
      </c>
      <c r="C30" s="1" t="s">
        <v>299</v>
      </c>
      <c r="D30" s="1" t="s">
        <v>297</v>
      </c>
      <c r="E30" s="1" t="s">
        <v>91</v>
      </c>
      <c r="F30" s="1" t="s">
        <v>185</v>
      </c>
      <c r="G30" s="1" t="s">
        <v>188</v>
      </c>
      <c r="H30" s="1" t="s">
        <v>189</v>
      </c>
      <c r="I30" s="1" t="s">
        <v>193</v>
      </c>
      <c r="J30" s="1" t="s">
        <v>191</v>
      </c>
      <c r="K30" s="1" t="s">
        <v>193</v>
      </c>
      <c r="L30" s="1" t="s">
        <v>193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300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16250906309</v>
      </c>
      <c r="B31" s="1" t="s">
        <v>185</v>
      </c>
      <c r="C31" s="1" t="s">
        <v>301</v>
      </c>
      <c r="D31" s="1" t="s">
        <v>269</v>
      </c>
      <c r="E31" s="1" t="s">
        <v>88</v>
      </c>
      <c r="F31" s="1" t="s">
        <v>185</v>
      </c>
      <c r="G31" s="1" t="s">
        <v>188</v>
      </c>
      <c r="H31" s="1" t="s">
        <v>189</v>
      </c>
      <c r="I31" s="1" t="s">
        <v>270</v>
      </c>
      <c r="J31" s="1" t="s">
        <v>191</v>
      </c>
      <c r="K31" s="1" t="s">
        <v>270</v>
      </c>
      <c r="L31" s="1" t="s">
        <v>270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302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16248121031</v>
      </c>
      <c r="B32" s="1" t="s">
        <v>185</v>
      </c>
      <c r="C32" s="1" t="s">
        <v>303</v>
      </c>
      <c r="D32" s="1" t="s">
        <v>304</v>
      </c>
      <c r="E32" s="1" t="s">
        <v>85</v>
      </c>
      <c r="F32" s="1" t="s">
        <v>185</v>
      </c>
      <c r="G32" s="1" t="s">
        <v>188</v>
      </c>
      <c r="H32" s="1" t="s">
        <v>189</v>
      </c>
      <c r="I32" s="1" t="s">
        <v>209</v>
      </c>
      <c r="J32" s="1" t="s">
        <v>191</v>
      </c>
      <c r="K32" s="1" t="s">
        <v>209</v>
      </c>
      <c r="L32" s="1" t="s">
        <v>209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305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16247761029</v>
      </c>
      <c r="B33" s="1" t="s">
        <v>306</v>
      </c>
      <c r="C33" s="1" t="s">
        <v>307</v>
      </c>
      <c r="D33" s="1" t="s">
        <v>308</v>
      </c>
      <c r="E33" s="1" t="s">
        <v>82</v>
      </c>
      <c r="F33" s="1" t="s">
        <v>185</v>
      </c>
      <c r="G33" s="1" t="s">
        <v>188</v>
      </c>
      <c r="H33" s="1" t="s">
        <v>189</v>
      </c>
      <c r="I33" s="1" t="s">
        <v>309</v>
      </c>
      <c r="J33" s="1" t="s">
        <v>191</v>
      </c>
      <c r="K33" s="1" t="s">
        <v>309</v>
      </c>
      <c r="L33" s="1" t="s">
        <v>309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310</v>
      </c>
      <c r="R33" s="1" t="s">
        <v>196</v>
      </c>
      <c r="S33" s="1" t="s">
        <v>197</v>
      </c>
      <c r="T33" s="1" t="s">
        <v>198</v>
      </c>
    </row>
    <row r="34" s="1" customFormat="1" spans="1:20">
      <c r="A34" s="3">
        <v>16247105588</v>
      </c>
      <c r="B34" s="1" t="s">
        <v>306</v>
      </c>
      <c r="C34" s="1" t="s">
        <v>311</v>
      </c>
      <c r="D34" s="1" t="s">
        <v>312</v>
      </c>
      <c r="E34" s="1" t="s">
        <v>79</v>
      </c>
      <c r="F34" s="1" t="s">
        <v>185</v>
      </c>
      <c r="G34" s="1" t="s">
        <v>188</v>
      </c>
      <c r="H34" s="1" t="s">
        <v>189</v>
      </c>
      <c r="I34" s="1" t="s">
        <v>313</v>
      </c>
      <c r="J34" s="1" t="s">
        <v>191</v>
      </c>
      <c r="K34" s="1" t="s">
        <v>313</v>
      </c>
      <c r="L34" s="1" t="s">
        <v>313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314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16246412826</v>
      </c>
      <c r="B35" s="1" t="s">
        <v>306</v>
      </c>
      <c r="C35" s="1" t="s">
        <v>315</v>
      </c>
      <c r="D35" s="1" t="s">
        <v>316</v>
      </c>
      <c r="E35" s="1" t="s">
        <v>76</v>
      </c>
      <c r="F35" s="1" t="s">
        <v>185</v>
      </c>
      <c r="G35" s="1" t="s">
        <v>188</v>
      </c>
      <c r="H35" s="1" t="s">
        <v>189</v>
      </c>
      <c r="I35" s="1" t="s">
        <v>317</v>
      </c>
      <c r="J35" s="1" t="s">
        <v>191</v>
      </c>
      <c r="K35" s="1" t="s">
        <v>317</v>
      </c>
      <c r="L35" s="1" t="s">
        <v>317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318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16245909219</v>
      </c>
      <c r="B36" s="1" t="s">
        <v>306</v>
      </c>
      <c r="C36" s="1" t="s">
        <v>319</v>
      </c>
      <c r="D36" s="1" t="s">
        <v>320</v>
      </c>
      <c r="E36" s="1" t="s">
        <v>73</v>
      </c>
      <c r="F36" s="1" t="s">
        <v>185</v>
      </c>
      <c r="G36" s="1" t="s">
        <v>188</v>
      </c>
      <c r="H36" s="1" t="s">
        <v>189</v>
      </c>
      <c r="I36" s="1" t="s">
        <v>321</v>
      </c>
      <c r="J36" s="1" t="s">
        <v>191</v>
      </c>
      <c r="K36" s="1" t="s">
        <v>321</v>
      </c>
      <c r="L36" s="1" t="s">
        <v>321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322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16245004479</v>
      </c>
      <c r="B37" s="1" t="s">
        <v>306</v>
      </c>
      <c r="C37" s="1" t="s">
        <v>323</v>
      </c>
      <c r="D37" s="1" t="s">
        <v>324</v>
      </c>
      <c r="E37" s="1" t="s">
        <v>71</v>
      </c>
      <c r="F37" s="1" t="s">
        <v>185</v>
      </c>
      <c r="G37" s="1" t="s">
        <v>188</v>
      </c>
      <c r="H37" s="1" t="s">
        <v>189</v>
      </c>
      <c r="I37" s="1" t="s">
        <v>325</v>
      </c>
      <c r="J37" s="1" t="s">
        <v>191</v>
      </c>
      <c r="K37" s="1" t="s">
        <v>325</v>
      </c>
      <c r="L37" s="1" t="s">
        <v>325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326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16243484134</v>
      </c>
      <c r="B38" s="1" t="s">
        <v>306</v>
      </c>
      <c r="C38" s="1" t="s">
        <v>327</v>
      </c>
      <c r="D38" s="1" t="s">
        <v>328</v>
      </c>
      <c r="E38" s="1" t="s">
        <v>68</v>
      </c>
      <c r="F38" s="1" t="s">
        <v>306</v>
      </c>
      <c r="G38" s="1" t="s">
        <v>188</v>
      </c>
      <c r="H38" s="1" t="s">
        <v>189</v>
      </c>
      <c r="I38" s="1" t="s">
        <v>329</v>
      </c>
      <c r="J38" s="1" t="s">
        <v>191</v>
      </c>
      <c r="K38" s="1" t="s">
        <v>329</v>
      </c>
      <c r="L38" s="1" t="s">
        <v>329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330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16240380723</v>
      </c>
      <c r="B39" s="1" t="s">
        <v>306</v>
      </c>
      <c r="C39" s="1" t="s">
        <v>331</v>
      </c>
      <c r="D39" s="1" t="s">
        <v>332</v>
      </c>
      <c r="E39" s="1" t="s">
        <v>62</v>
      </c>
      <c r="F39" s="1" t="s">
        <v>185</v>
      </c>
      <c r="G39" s="1" t="s">
        <v>188</v>
      </c>
      <c r="H39" s="1" t="s">
        <v>189</v>
      </c>
      <c r="I39" s="1" t="s">
        <v>333</v>
      </c>
      <c r="J39" s="1" t="s">
        <v>191</v>
      </c>
      <c r="K39" s="1" t="s">
        <v>333</v>
      </c>
      <c r="L39" s="1" t="s">
        <v>333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334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16236145553</v>
      </c>
      <c r="B40" s="1" t="s">
        <v>335</v>
      </c>
      <c r="C40" s="1" t="s">
        <v>336</v>
      </c>
      <c r="D40" s="1" t="s">
        <v>337</v>
      </c>
      <c r="E40" s="1" t="s">
        <v>58</v>
      </c>
      <c r="F40" s="1" t="s">
        <v>185</v>
      </c>
      <c r="G40" s="1" t="s">
        <v>188</v>
      </c>
      <c r="H40" s="1" t="s">
        <v>189</v>
      </c>
      <c r="I40" s="1" t="s">
        <v>338</v>
      </c>
      <c r="J40" s="1" t="s">
        <v>191</v>
      </c>
      <c r="K40" s="1" t="s">
        <v>338</v>
      </c>
      <c r="L40" s="1" t="s">
        <v>338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339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16229062475</v>
      </c>
      <c r="B41" s="1" t="s">
        <v>340</v>
      </c>
      <c r="C41" s="1" t="s">
        <v>341</v>
      </c>
      <c r="D41" s="1" t="s">
        <v>342</v>
      </c>
      <c r="E41" s="1" t="s">
        <v>55</v>
      </c>
      <c r="F41" s="1" t="s">
        <v>185</v>
      </c>
      <c r="G41" s="1" t="s">
        <v>188</v>
      </c>
      <c r="H41" s="1" t="s">
        <v>189</v>
      </c>
      <c r="I41" s="1" t="s">
        <v>343</v>
      </c>
      <c r="J41" s="1" t="s">
        <v>191</v>
      </c>
      <c r="K41" s="1" t="s">
        <v>343</v>
      </c>
      <c r="L41" s="1" t="s">
        <v>343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344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16222645030</v>
      </c>
      <c r="B42" s="1" t="s">
        <v>345</v>
      </c>
      <c r="C42" s="1" t="s">
        <v>346</v>
      </c>
      <c r="D42" s="1" t="s">
        <v>347</v>
      </c>
      <c r="E42" s="1" t="s">
        <v>52</v>
      </c>
      <c r="F42" s="1" t="s">
        <v>185</v>
      </c>
      <c r="G42" s="1" t="s">
        <v>188</v>
      </c>
      <c r="H42" s="1" t="s">
        <v>189</v>
      </c>
      <c r="I42" s="1" t="s">
        <v>348</v>
      </c>
      <c r="J42" s="1" t="s">
        <v>191</v>
      </c>
      <c r="K42" s="1" t="s">
        <v>348</v>
      </c>
      <c r="L42" s="1" t="s">
        <v>348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349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16201904327</v>
      </c>
      <c r="B43" s="1" t="s">
        <v>350</v>
      </c>
      <c r="C43" s="1" t="s">
        <v>351</v>
      </c>
      <c r="D43" s="1" t="s">
        <v>352</v>
      </c>
      <c r="E43" s="1" t="s">
        <v>48</v>
      </c>
      <c r="F43" s="1" t="s">
        <v>185</v>
      </c>
      <c r="G43" s="1" t="s">
        <v>188</v>
      </c>
      <c r="H43" s="1" t="s">
        <v>189</v>
      </c>
      <c r="I43" s="1" t="s">
        <v>353</v>
      </c>
      <c r="J43" s="1" t="s">
        <v>191</v>
      </c>
      <c r="K43" s="1" t="s">
        <v>353</v>
      </c>
      <c r="L43" s="1" t="s">
        <v>353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354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16196080257</v>
      </c>
      <c r="B44" s="1" t="s">
        <v>355</v>
      </c>
      <c r="C44" s="1" t="s">
        <v>356</v>
      </c>
      <c r="D44" s="1" t="s">
        <v>357</v>
      </c>
      <c r="E44" s="1" t="s">
        <v>45</v>
      </c>
      <c r="F44" s="1" t="s">
        <v>358</v>
      </c>
      <c r="G44" s="1" t="s">
        <v>188</v>
      </c>
      <c r="H44" s="1" t="s">
        <v>189</v>
      </c>
      <c r="I44" s="1" t="s">
        <v>359</v>
      </c>
      <c r="J44" s="1" t="s">
        <v>191</v>
      </c>
      <c r="K44" s="1" t="s">
        <v>359</v>
      </c>
      <c r="L44" s="1" t="s">
        <v>359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360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3">
        <v>16186123694</v>
      </c>
      <c r="B45" s="1" t="s">
        <v>361</v>
      </c>
      <c r="C45" s="1" t="s">
        <v>362</v>
      </c>
      <c r="D45" s="1" t="s">
        <v>363</v>
      </c>
      <c r="E45" s="1" t="s">
        <v>37</v>
      </c>
      <c r="F45" s="1" t="s">
        <v>306</v>
      </c>
      <c r="G45" s="1" t="s">
        <v>188</v>
      </c>
      <c r="H45" s="1" t="s">
        <v>189</v>
      </c>
      <c r="I45" s="1" t="s">
        <v>364</v>
      </c>
      <c r="J45" s="1" t="s">
        <v>191</v>
      </c>
      <c r="K45" s="1" t="s">
        <v>364</v>
      </c>
      <c r="L45" s="1" t="s">
        <v>364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365</v>
      </c>
      <c r="R45" s="1" t="s">
        <v>196</v>
      </c>
      <c r="S45" s="1" t="s">
        <v>197</v>
      </c>
      <c r="T45" s="1" t="s">
        <v>198</v>
      </c>
    </row>
    <row r="46" s="1" customFormat="1" spans="1:20">
      <c r="A46" s="3">
        <v>16185769626</v>
      </c>
      <c r="B46" s="1" t="s">
        <v>361</v>
      </c>
      <c r="C46" s="1" t="s">
        <v>366</v>
      </c>
      <c r="D46" s="1" t="s">
        <v>367</v>
      </c>
      <c r="E46" s="1" t="s">
        <v>30</v>
      </c>
      <c r="F46" s="1" t="s">
        <v>185</v>
      </c>
      <c r="G46" s="1" t="s">
        <v>188</v>
      </c>
      <c r="H46" s="1" t="s">
        <v>189</v>
      </c>
      <c r="I46" s="1" t="s">
        <v>368</v>
      </c>
      <c r="J46" s="1" t="s">
        <v>191</v>
      </c>
      <c r="K46" s="1" t="s">
        <v>368</v>
      </c>
      <c r="L46" s="1" t="s">
        <v>368</v>
      </c>
      <c r="M46" s="1" t="s">
        <v>192</v>
      </c>
      <c r="N46" s="1" t="s">
        <v>192</v>
      </c>
      <c r="O46" s="1" t="s">
        <v>193</v>
      </c>
      <c r="P46" s="1" t="s">
        <v>194</v>
      </c>
      <c r="Q46" s="1" t="s">
        <v>369</v>
      </c>
      <c r="R46" s="1" t="s">
        <v>196</v>
      </c>
      <c r="S46" s="1" t="s">
        <v>197</v>
      </c>
      <c r="T46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2021-09-14T01:27:36Z</dcterms:created>
  <dcterms:modified xsi:type="dcterms:W3CDTF">2021-09-14T01:32:03Z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4BB3834C274443BFBE2C2CE29331D09A</vt:lpwstr>
  </property>
  <property fmtid="{D5CDD505-2E9C-101B-9397-08002B2CF9AE}" pid="3" name="KSOProductBuildVer">
    <vt:lpwstr>2052-11.1.0.10938</vt:lpwstr>
  </property>
</Properties>
</file>