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<sst xmlns="http://schemas.openxmlformats.org/spreadsheetml/2006/main" count="282" uniqueCount="112">
  <si>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</si>
  <si>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</si>
  <si>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</si>
  <si>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</si>
  <si>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</si>
  <si>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</si>
  <si>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</si>
  <si>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</si>
  <si>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</si>
  <si>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</si>
  <si>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</si>
  <si>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</si>
  <si>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</si>
  <si>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</si>
  <si>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</si>
  <si>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</si>
  <si>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</si>
  <si>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</si>
  <si>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</si>
  <si>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</si>
  <si>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</si>
  <si>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</si>
  <si>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</si>
  <si>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</si>
  <si>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</si>
  <si>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</si>
  <si>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</si>
  <si>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[勐海]西双版纳悦椿温泉度假酒店(66092126)</t>
  </si>
  <si>
    <t>恒春雨林双床房(至少连住2晚及以上)&lt;特惠专享&gt;&lt;双人入住&gt;&lt;双早&gt;</t>
  </si>
  <si>
    <t>CNY</t>
  </si>
  <si>
    <t>王曦</t>
  </si>
  <si>
    <t>CA13744210903CNY</t>
  </si>
  <si>
    <t>未提现</t>
  </si>
  <si>
    <t>携程开票</t>
  </si>
  <si>
    <t>[成都]成都鹿鸣之苹酒店(78400066)</t>
  </si>
  <si>
    <t>鹿鸣家庭房&lt;2人入住&gt;</t>
  </si>
  <si>
    <t>Jasmine/Trip</t>
  </si>
  <si>
    <t>取消</t>
  </si>
  <si>
    <t>CA13744210909CNY</t>
  </si>
  <si>
    <t>[广州]盈丰源酒店(广州江南西店)(80247590)</t>
  </si>
  <si>
    <t>标准双床房&lt;2人入住&gt;</t>
  </si>
  <si>
    <t>占栋辉</t>
  </si>
  <si>
    <t>CA13744210912CNY</t>
  </si>
  <si>
    <t>[杭州]杭州星海国际酒店(80129247)</t>
  </si>
  <si>
    <t>精致大床房&lt;2人入住&gt;&lt;早餐&gt;</t>
  </si>
  <si>
    <t>施建红</t>
  </si>
  <si>
    <t>[广州]广州卡尔文大酒店(80246142)</t>
  </si>
  <si>
    <t>商务双床房&lt;2人入住&gt;</t>
  </si>
  <si>
    <t>刘辉</t>
  </si>
  <si>
    <t>CA13744210913CNY</t>
  </si>
  <si>
    <t>[义乌]义乌幸福湖国际会议中心(80247713)</t>
  </si>
  <si>
    <t>商务套房&lt;2人入住&gt;&lt;早餐&gt;</t>
  </si>
  <si>
    <t>徐颖</t>
  </si>
  <si>
    <t>CA13744210915CNY</t>
  </si>
  <si>
    <t>[杭州]牧晨酒店(杭州和达自由港店)(80129262)</t>
  </si>
  <si>
    <t>标准双床房&lt;2人入住&gt;&lt;早餐&gt;</t>
  </si>
  <si>
    <t>卜金庆</t>
  </si>
  <si>
    <t>精选大床房&lt;2人入住&gt;&lt;早餐&gt;</t>
  </si>
  <si>
    <t>叶旭斌</t>
  </si>
  <si>
    <t>，</t>
  </si>
  <si>
    <t xml:space="preserve"> 1412.89 CNY</t>
  </si>
  <si>
    <t>A210915093206481</t>
  </si>
  <si>
    <t>总计：1412.89元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</si>
  <si>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</si>
  <si>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</si>
  <si>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</si>
  <si>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</si>
  <si>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</si>
  <si>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</si>
  <si>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</si>
  <si>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</si>
  <si>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</si>
  <si>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</si>
  <si>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</si>
  <si>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</si>
  <si>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</si>
  <si>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</si>
  <si>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</si>
  <si>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</si>
  <si>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</si>
  <si>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2021-08-30</t>
  </si>
  <si>
    <t>2237611</t>
  </si>
  <si>
    <t>牧晨酒店(杭州和达自由港店)</t>
  </si>
  <si>
    <t>2021-08-31</t>
  </si>
  <si>
    <t>退房日月结</t>
  </si>
  <si>
    <t>179.96</t>
  </si>
  <si>
    <t>RMB</t>
  </si>
  <si>
    <t>0</t>
  </si>
  <si>
    <t>0.00</t>
  </si>
  <si>
    <t>携程汇登国内直连</t>
  </si>
  <si>
    <t>2021-08-30 21:04:06</t>
  </si>
  <si>
    <t>否</t>
  </si>
  <si>
    <t>广州汇登信息科技有限公司</t>
  </si>
  <si>
    <t>直连</t>
  </si>
  <si>
    <t>2237467</t>
  </si>
  <si>
    <t>179.94</t>
  </si>
  <si>
    <t>2021-08-30 18:57:53</t>
  </si>
  <si>
    <t>2021-08-28</t>
  </si>
  <si>
    <t>2235366</t>
  </si>
  <si>
    <t>义乌幸福湖国际会议中心</t>
  </si>
  <si>
    <t>1052.99</t>
  </si>
  <si>
    <t>2021-08-28 10:19:52</t>
  </si>
  <si>
    <t>2021-06-20</t>
  </si>
  <si>
    <t>2164451</t>
  </si>
  <si>
    <t>西双版纳悦椿温泉度假酒店</t>
  </si>
  <si>
    <t>2021-08-20</t>
  </si>
  <si>
    <t>2021-08-22</t>
  </si>
  <si>
    <t>1700.00</t>
  </si>
  <si>
    <t>1275.00</t>
  </si>
  <si>
    <t>-425</t>
  </si>
  <si>
    <t>2021-06-20 17:34:58</t>
  </si>
  <si>
    <t>直采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</si>
</sst>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6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2" borderId="3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15586420103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44425</v>
      </c>
      <c r="G2" s="5">
        <v>44427</v>
      </c>
      <c r="H2" s="4">
        <v>1</v>
      </c>
      <c r="I2" s="4">
        <v>2</v>
      </c>
      <c r="J2" s="4">
        <v>2</v>
      </c>
      <c r="K2" s="4" t="s">
        <v>29</v>
      </c>
      <c r="L2" s="4">
        <v>1700</v>
      </c>
      <c r="M2" s="4">
        <v>1700</v>
      </c>
      <c r="N2" s="4" t="s">
        <v>30</v>
      </c>
      <c r="O2" s="4" t="s">
        <v>31</v>
      </c>
      <c r="P2" s="4" t="s">
        <v>32</v>
      </c>
      <c r="Q2" s="4">
        <v>0</v>
      </c>
      <c r="R2" s="6">
        <v>44367</v>
      </c>
      <c r="S2" s="5">
        <v>44442</v>
      </c>
      <c r="T2" s="4" t="s">
        <v>33</v>
      </c>
      <c r="U2" s="4">
        <v>1700</v>
      </c>
      <c r="V2" s="4">
        <v>0</v>
      </c>
      <c r="W2" s="4">
        <v>0</v>
      </c>
      <c r="X2" s="4">
        <v>2164451</v>
      </c>
    </row>
    <row r="3" s="4" customFormat="1" spans="1:24">
      <c r="A3" s="4">
        <v>15967882008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44426</v>
      </c>
      <c r="G3" s="5">
        <v>44427</v>
      </c>
      <c r="H3" s="4">
        <v>1</v>
      </c>
      <c r="I3" s="4">
        <v>1</v>
      </c>
      <c r="J3" s="4">
        <v>1</v>
      </c>
      <c r="K3" s="4" t="s">
        <v>29</v>
      </c>
      <c r="L3" s="4">
        <v>260</v>
      </c>
      <c r="M3" s="4">
        <v>260</v>
      </c>
      <c r="N3" s="4" t="s">
        <v>36</v>
      </c>
      <c r="O3" s="4" t="s">
        <v>31</v>
      </c>
      <c r="P3" s="4" t="s">
        <v>32</v>
      </c>
      <c r="Q3" s="4">
        <v>0</v>
      </c>
      <c r="R3" s="6">
        <v>44406</v>
      </c>
      <c r="S3" s="5">
        <v>44442</v>
      </c>
      <c r="T3" s="4" t="s">
        <v>33</v>
      </c>
      <c r="U3" s="4">
        <v>260</v>
      </c>
      <c r="V3" s="4">
        <v>0</v>
      </c>
      <c r="W3" s="4">
        <v>0</v>
      </c>
      <c r="X3" s="4">
        <v>2212686</v>
      </c>
    </row>
    <row r="4" s="4" customFormat="1" spans="1:24">
      <c r="A4" s="4">
        <v>15967882008</v>
      </c>
      <c r="B4" s="4" t="s">
        <v>25</v>
      </c>
      <c r="C4" s="4" t="s">
        <v>37</v>
      </c>
      <c r="D4" s="4" t="s">
        <v>34</v>
      </c>
      <c r="E4" s="4" t="s">
        <v>35</v>
      </c>
      <c r="F4" s="5">
        <v>44426</v>
      </c>
      <c r="G4" s="5">
        <v>44427</v>
      </c>
      <c r="H4" s="4">
        <v>1</v>
      </c>
      <c r="I4" s="4">
        <v>1</v>
      </c>
      <c r="J4" s="4">
        <v>1</v>
      </c>
      <c r="K4" s="4" t="s">
        <v>29</v>
      </c>
      <c r="L4" s="4">
        <v>-260</v>
      </c>
      <c r="M4" s="4">
        <v>-260</v>
      </c>
      <c r="N4" s="4" t="s">
        <v>36</v>
      </c>
      <c r="O4" s="4" t="s">
        <v>31</v>
      </c>
      <c r="P4" s="4" t="s">
        <v>32</v>
      </c>
      <c r="Q4" s="4">
        <v>0</v>
      </c>
      <c r="R4" s="6">
        <v>44406</v>
      </c>
      <c r="S4" s="5">
        <v>44442</v>
      </c>
      <c r="T4" s="4" t="s">
        <v>33</v>
      </c>
      <c r="U4" s="4">
        <v>-260</v>
      </c>
      <c r="V4" s="4">
        <v>0</v>
      </c>
      <c r="W4" s="4">
        <v>0</v>
      </c>
      <c r="X4" s="4">
        <v>2212686</v>
      </c>
    </row>
    <row r="5" s="4" customFormat="1" spans="1:24">
      <c r="A5" s="4">
        <v>15586420103</v>
      </c>
      <c r="B5" s="4" t="s">
        <v>25</v>
      </c>
      <c r="C5" s="4" t="s">
        <v>37</v>
      </c>
      <c r="D5" s="4" t="s">
        <v>27</v>
      </c>
      <c r="E5" s="4" t="s">
        <v>28</v>
      </c>
      <c r="F5" s="5">
        <v>44425</v>
      </c>
      <c r="G5" s="5">
        <v>44427</v>
      </c>
      <c r="H5" s="4">
        <v>1</v>
      </c>
      <c r="I5" s="4">
        <v>2</v>
      </c>
      <c r="J5" s="4">
        <v>2</v>
      </c>
      <c r="K5" s="4" t="s">
        <v>29</v>
      </c>
      <c r="L5" s="4">
        <v>-1700</v>
      </c>
      <c r="M5" s="4">
        <v>-1700</v>
      </c>
      <c r="N5" s="4" t="s">
        <v>30</v>
      </c>
      <c r="O5" s="4" t="s">
        <v>31</v>
      </c>
      <c r="P5" s="4" t="s">
        <v>32</v>
      </c>
      <c r="Q5" s="4">
        <v>0</v>
      </c>
      <c r="R5" s="6">
        <v>44367</v>
      </c>
      <c r="S5" s="5">
        <v>44442</v>
      </c>
      <c r="T5" s="4" t="s">
        <v>33</v>
      </c>
      <c r="U5" s="4">
        <v>-1700</v>
      </c>
      <c r="V5" s="4">
        <v>0</v>
      </c>
      <c r="W5" s="4">
        <v>0</v>
      </c>
      <c r="X5" s="4">
        <v>2164451</v>
      </c>
    </row>
    <row r="6" s="4" customFormat="1" spans="1:24">
      <c r="A6" s="4">
        <v>15976799834</v>
      </c>
      <c r="B6" s="4" t="s">
        <v>25</v>
      </c>
      <c r="C6" s="4" t="s">
        <v>26</v>
      </c>
      <c r="D6" s="4" t="s">
        <v>34</v>
      </c>
      <c r="E6" s="4" t="s">
        <v>35</v>
      </c>
      <c r="F6" s="5">
        <v>44432</v>
      </c>
      <c r="G6" s="5">
        <v>44433</v>
      </c>
      <c r="H6" s="4">
        <v>1</v>
      </c>
      <c r="I6" s="4">
        <v>1</v>
      </c>
      <c r="J6" s="4">
        <v>1</v>
      </c>
      <c r="K6" s="4" t="s">
        <v>29</v>
      </c>
      <c r="L6" s="4">
        <v>260</v>
      </c>
      <c r="M6" s="4">
        <v>260</v>
      </c>
      <c r="N6" s="4" t="s">
        <v>36</v>
      </c>
      <c r="O6" s="4" t="s">
        <v>38</v>
      </c>
      <c r="P6" s="4" t="s">
        <v>32</v>
      </c>
      <c r="Q6" s="4">
        <v>0</v>
      </c>
      <c r="R6" s="6">
        <v>44407</v>
      </c>
      <c r="S6" s="5">
        <v>44448</v>
      </c>
      <c r="T6" s="4" t="s">
        <v>33</v>
      </c>
      <c r="U6" s="4">
        <v>260</v>
      </c>
      <c r="V6" s="4">
        <v>0</v>
      </c>
      <c r="W6" s="4">
        <v>0</v>
      </c>
      <c r="X6" s="4">
        <v>2213484</v>
      </c>
    </row>
    <row r="7" s="4" customFormat="1" spans="1:24">
      <c r="A7" s="4">
        <v>15976799834</v>
      </c>
      <c r="B7" s="4" t="s">
        <v>25</v>
      </c>
      <c r="C7" s="4" t="s">
        <v>37</v>
      </c>
      <c r="D7" s="4" t="s">
        <v>34</v>
      </c>
      <c r="E7" s="4" t="s">
        <v>35</v>
      </c>
      <c r="F7" s="5">
        <v>44432</v>
      </c>
      <c r="G7" s="5">
        <v>44433</v>
      </c>
      <c r="H7" s="4">
        <v>1</v>
      </c>
      <c r="I7" s="4">
        <v>1</v>
      </c>
      <c r="J7" s="4">
        <v>1</v>
      </c>
      <c r="K7" s="4" t="s">
        <v>29</v>
      </c>
      <c r="L7" s="4">
        <v>-260</v>
      </c>
      <c r="M7" s="4">
        <v>-260</v>
      </c>
      <c r="N7" s="4" t="s">
        <v>36</v>
      </c>
      <c r="O7" s="4" t="s">
        <v>38</v>
      </c>
      <c r="P7" s="4" t="s">
        <v>32</v>
      </c>
      <c r="Q7" s="4">
        <v>0</v>
      </c>
      <c r="R7" s="6">
        <v>44407</v>
      </c>
      <c r="S7" s="5">
        <v>44448</v>
      </c>
      <c r="T7" s="4" t="s">
        <v>33</v>
      </c>
      <c r="U7" s="4">
        <v>-260</v>
      </c>
      <c r="V7" s="4">
        <v>0</v>
      </c>
      <c r="W7" s="4">
        <v>0</v>
      </c>
      <c r="X7" s="4">
        <v>2213484</v>
      </c>
    </row>
    <row r="8" s="4" customFormat="1" spans="1:23">
      <c r="A8" s="4">
        <v>16150668651</v>
      </c>
      <c r="B8" s="4" t="s">
        <v>25</v>
      </c>
      <c r="C8" s="4" t="s">
        <v>26</v>
      </c>
      <c r="D8" s="4" t="s">
        <v>39</v>
      </c>
      <c r="E8" s="4" t="s">
        <v>40</v>
      </c>
      <c r="F8" s="5">
        <v>44435</v>
      </c>
      <c r="G8" s="5">
        <v>44436</v>
      </c>
      <c r="H8" s="4">
        <v>1</v>
      </c>
      <c r="I8" s="4">
        <v>1</v>
      </c>
      <c r="J8" s="4">
        <v>1</v>
      </c>
      <c r="K8" s="4" t="s">
        <v>29</v>
      </c>
      <c r="L8" s="4">
        <v>162</v>
      </c>
      <c r="M8" s="4">
        <v>162</v>
      </c>
      <c r="N8" s="4" t="s">
        <v>41</v>
      </c>
      <c r="O8" s="4" t="s">
        <v>42</v>
      </c>
      <c r="P8" s="4" t="s">
        <v>32</v>
      </c>
      <c r="Q8" s="4">
        <v>0</v>
      </c>
      <c r="R8" s="6">
        <v>44435</v>
      </c>
      <c r="S8" s="5">
        <v>44451</v>
      </c>
      <c r="T8" s="4" t="s">
        <v>33</v>
      </c>
      <c r="U8" s="4">
        <v>162</v>
      </c>
      <c r="V8" s="4">
        <v>0</v>
      </c>
      <c r="W8" s="4">
        <v>0</v>
      </c>
    </row>
    <row r="9" s="4" customFormat="1" spans="1:23">
      <c r="A9" s="4">
        <v>16150668651</v>
      </c>
      <c r="B9" s="4" t="s">
        <v>25</v>
      </c>
      <c r="C9" s="4" t="s">
        <v>37</v>
      </c>
      <c r="D9" s="4" t="s">
        <v>39</v>
      </c>
      <c r="E9" s="4" t="s">
        <v>40</v>
      </c>
      <c r="F9" s="5">
        <v>44435</v>
      </c>
      <c r="G9" s="5">
        <v>44436</v>
      </c>
      <c r="H9" s="4">
        <v>1</v>
      </c>
      <c r="I9" s="4">
        <v>1</v>
      </c>
      <c r="J9" s="4">
        <v>1</v>
      </c>
      <c r="K9" s="4" t="s">
        <v>29</v>
      </c>
      <c r="L9" s="4">
        <v>-162</v>
      </c>
      <c r="M9" s="4">
        <v>-162</v>
      </c>
      <c r="N9" s="4" t="s">
        <v>41</v>
      </c>
      <c r="O9" s="4" t="s">
        <v>42</v>
      </c>
      <c r="P9" s="4" t="s">
        <v>32</v>
      </c>
      <c r="Q9" s="4">
        <v>0</v>
      </c>
      <c r="R9" s="6">
        <v>44435</v>
      </c>
      <c r="S9" s="5">
        <v>44451</v>
      </c>
      <c r="T9" s="4" t="s">
        <v>33</v>
      </c>
      <c r="U9" s="4">
        <v>-162</v>
      </c>
      <c r="V9" s="4">
        <v>0</v>
      </c>
      <c r="W9" s="4">
        <v>0</v>
      </c>
    </row>
    <row r="10" s="4" customFormat="1" spans="1:23">
      <c r="A10" s="4">
        <v>16150765755</v>
      </c>
      <c r="B10" s="4" t="s">
        <v>25</v>
      </c>
      <c r="C10" s="4" t="s">
        <v>26</v>
      </c>
      <c r="D10" s="4" t="s">
        <v>43</v>
      </c>
      <c r="E10" s="4" t="s">
        <v>44</v>
      </c>
      <c r="F10" s="5">
        <v>44435</v>
      </c>
      <c r="G10" s="5">
        <v>44436</v>
      </c>
      <c r="H10" s="4">
        <v>1</v>
      </c>
      <c r="I10" s="4">
        <v>1</v>
      </c>
      <c r="J10" s="4">
        <v>1</v>
      </c>
      <c r="K10" s="4" t="s">
        <v>29</v>
      </c>
      <c r="L10" s="4">
        <v>379</v>
      </c>
      <c r="M10" s="4">
        <v>379</v>
      </c>
      <c r="N10" s="4" t="s">
        <v>45</v>
      </c>
      <c r="O10" s="4" t="s">
        <v>42</v>
      </c>
      <c r="P10" s="4" t="s">
        <v>32</v>
      </c>
      <c r="Q10" s="4">
        <v>0</v>
      </c>
      <c r="R10" s="6">
        <v>44435</v>
      </c>
      <c r="S10" s="5">
        <v>44451</v>
      </c>
      <c r="T10" s="4" t="s">
        <v>33</v>
      </c>
      <c r="U10" s="4">
        <v>379</v>
      </c>
      <c r="V10" s="4">
        <v>0</v>
      </c>
      <c r="W10" s="4">
        <v>0</v>
      </c>
    </row>
    <row r="11" s="4" customFormat="1" spans="1:23">
      <c r="A11" s="4">
        <v>16150772883</v>
      </c>
      <c r="B11" s="4" t="s">
        <v>25</v>
      </c>
      <c r="C11" s="4" t="s">
        <v>26</v>
      </c>
      <c r="D11" s="4" t="s">
        <v>46</v>
      </c>
      <c r="E11" s="4" t="s">
        <v>47</v>
      </c>
      <c r="F11" s="5">
        <v>44435</v>
      </c>
      <c r="G11" s="5">
        <v>44436</v>
      </c>
      <c r="H11" s="4">
        <v>1</v>
      </c>
      <c r="I11" s="4">
        <v>1</v>
      </c>
      <c r="J11" s="4">
        <v>1</v>
      </c>
      <c r="K11" s="4" t="s">
        <v>29</v>
      </c>
      <c r="L11" s="4">
        <v>338</v>
      </c>
      <c r="M11" s="4">
        <v>338</v>
      </c>
      <c r="N11" s="4" t="s">
        <v>48</v>
      </c>
      <c r="O11" s="4" t="s">
        <v>42</v>
      </c>
      <c r="P11" s="4" t="s">
        <v>32</v>
      </c>
      <c r="Q11" s="4">
        <v>0</v>
      </c>
      <c r="R11" s="6">
        <v>44435</v>
      </c>
      <c r="S11" s="5">
        <v>44451</v>
      </c>
      <c r="T11" s="4" t="s">
        <v>33</v>
      </c>
      <c r="U11" s="4">
        <v>338</v>
      </c>
      <c r="V11" s="4">
        <v>0</v>
      </c>
      <c r="W11" s="4">
        <v>0</v>
      </c>
    </row>
    <row r="12" s="4" customFormat="1" spans="1:23">
      <c r="A12" s="4">
        <v>16150765755</v>
      </c>
      <c r="B12" s="4" t="s">
        <v>25</v>
      </c>
      <c r="C12" s="4" t="s">
        <v>37</v>
      </c>
      <c r="D12" s="4" t="s">
        <v>43</v>
      </c>
      <c r="E12" s="4" t="s">
        <v>44</v>
      </c>
      <c r="F12" s="5">
        <v>44435</v>
      </c>
      <c r="G12" s="5">
        <v>44436</v>
      </c>
      <c r="H12" s="4">
        <v>1</v>
      </c>
      <c r="I12" s="4">
        <v>1</v>
      </c>
      <c r="J12" s="4">
        <v>1</v>
      </c>
      <c r="K12" s="4" t="s">
        <v>29</v>
      </c>
      <c r="L12" s="4">
        <v>-379</v>
      </c>
      <c r="M12" s="4">
        <v>-379</v>
      </c>
      <c r="N12" s="4" t="s">
        <v>45</v>
      </c>
      <c r="O12" s="4" t="s">
        <v>42</v>
      </c>
      <c r="P12" s="4" t="s">
        <v>32</v>
      </c>
      <c r="Q12" s="4">
        <v>0</v>
      </c>
      <c r="R12" s="6">
        <v>44435</v>
      </c>
      <c r="S12" s="5">
        <v>44451</v>
      </c>
      <c r="T12" s="4" t="s">
        <v>33</v>
      </c>
      <c r="U12" s="4">
        <v>-379</v>
      </c>
      <c r="V12" s="4">
        <v>0</v>
      </c>
      <c r="W12" s="4">
        <v>0</v>
      </c>
    </row>
    <row r="13" s="4" customFormat="1" spans="1:23">
      <c r="A13" s="4">
        <v>16150772883</v>
      </c>
      <c r="B13" s="4" t="s">
        <v>25</v>
      </c>
      <c r="C13" s="4" t="s">
        <v>37</v>
      </c>
      <c r="D13" s="4" t="s">
        <v>46</v>
      </c>
      <c r="E13" s="4" t="s">
        <v>47</v>
      </c>
      <c r="F13" s="5">
        <v>44435</v>
      </c>
      <c r="G13" s="5">
        <v>44436</v>
      </c>
      <c r="H13" s="4">
        <v>1</v>
      </c>
      <c r="I13" s="4">
        <v>1</v>
      </c>
      <c r="J13" s="4">
        <v>1</v>
      </c>
      <c r="K13" s="4" t="s">
        <v>29</v>
      </c>
      <c r="L13" s="4">
        <v>-338</v>
      </c>
      <c r="M13" s="4">
        <v>-338</v>
      </c>
      <c r="N13" s="4" t="s">
        <v>48</v>
      </c>
      <c r="O13" s="4" t="s">
        <v>42</v>
      </c>
      <c r="P13" s="4" t="s">
        <v>32</v>
      </c>
      <c r="Q13" s="4">
        <v>0</v>
      </c>
      <c r="R13" s="6">
        <v>44435</v>
      </c>
      <c r="S13" s="5">
        <v>44451</v>
      </c>
      <c r="T13" s="4" t="s">
        <v>33</v>
      </c>
      <c r="U13" s="4">
        <v>-338</v>
      </c>
      <c r="V13" s="4">
        <v>0</v>
      </c>
      <c r="W13" s="4">
        <v>0</v>
      </c>
    </row>
    <row r="14" s="4" customFormat="1" spans="1:24">
      <c r="A14" s="4">
        <v>16013224940</v>
      </c>
      <c r="B14" s="4" t="s">
        <v>25</v>
      </c>
      <c r="C14" s="4" t="s">
        <v>26</v>
      </c>
      <c r="D14" s="4" t="s">
        <v>34</v>
      </c>
      <c r="E14" s="4" t="s">
        <v>35</v>
      </c>
      <c r="F14" s="5">
        <v>44435</v>
      </c>
      <c r="G14" s="5">
        <v>44437</v>
      </c>
      <c r="H14" s="4">
        <v>1</v>
      </c>
      <c r="I14" s="4">
        <v>2</v>
      </c>
      <c r="J14" s="4">
        <v>2</v>
      </c>
      <c r="K14" s="4" t="s">
        <v>29</v>
      </c>
      <c r="L14" s="4">
        <v>520</v>
      </c>
      <c r="M14" s="4">
        <v>520</v>
      </c>
      <c r="N14" s="4" t="s">
        <v>36</v>
      </c>
      <c r="O14" s="4" t="s">
        <v>49</v>
      </c>
      <c r="P14" s="4" t="s">
        <v>32</v>
      </c>
      <c r="Q14" s="4">
        <v>0</v>
      </c>
      <c r="R14" s="6">
        <v>44412</v>
      </c>
      <c r="S14" s="5">
        <v>44452</v>
      </c>
      <c r="T14" s="4" t="s">
        <v>33</v>
      </c>
      <c r="U14" s="4">
        <v>520</v>
      </c>
      <c r="V14" s="4">
        <v>0</v>
      </c>
      <c r="W14" s="4">
        <v>0</v>
      </c>
      <c r="X14" s="4">
        <v>2216820</v>
      </c>
    </row>
    <row r="15" s="4" customFormat="1" spans="1:24">
      <c r="A15" s="4">
        <v>16013224940</v>
      </c>
      <c r="B15" s="4" t="s">
        <v>25</v>
      </c>
      <c r="C15" s="4" t="s">
        <v>37</v>
      </c>
      <c r="D15" s="4" t="s">
        <v>34</v>
      </c>
      <c r="E15" s="4" t="s">
        <v>35</v>
      </c>
      <c r="F15" s="5">
        <v>44435</v>
      </c>
      <c r="G15" s="5">
        <v>44437</v>
      </c>
      <c r="H15" s="4">
        <v>1</v>
      </c>
      <c r="I15" s="4">
        <v>2</v>
      </c>
      <c r="J15" s="4">
        <v>2</v>
      </c>
      <c r="K15" s="4" t="s">
        <v>29</v>
      </c>
      <c r="L15" s="4">
        <v>-520</v>
      </c>
      <c r="M15" s="4">
        <v>-520</v>
      </c>
      <c r="N15" s="4" t="s">
        <v>36</v>
      </c>
      <c r="O15" s="4" t="s">
        <v>49</v>
      </c>
      <c r="P15" s="4" t="s">
        <v>32</v>
      </c>
      <c r="Q15" s="4">
        <v>0</v>
      </c>
      <c r="R15" s="6">
        <v>44412</v>
      </c>
      <c r="S15" s="5">
        <v>44452</v>
      </c>
      <c r="T15" s="4" t="s">
        <v>33</v>
      </c>
      <c r="U15" s="4">
        <v>-520</v>
      </c>
      <c r="V15" s="4">
        <v>0</v>
      </c>
      <c r="W15" s="4">
        <v>0</v>
      </c>
      <c r="X15" s="4">
        <v>2216820</v>
      </c>
    </row>
    <row r="16" s="4" customFormat="1" spans="1:24">
      <c r="A16" s="4">
        <v>16151643315</v>
      </c>
      <c r="B16" s="4" t="s">
        <v>25</v>
      </c>
      <c r="C16" s="4" t="s">
        <v>26</v>
      </c>
      <c r="D16" s="4" t="s">
        <v>50</v>
      </c>
      <c r="E16" s="4" t="s">
        <v>51</v>
      </c>
      <c r="F16" s="5">
        <v>44438</v>
      </c>
      <c r="G16" s="5">
        <v>44439</v>
      </c>
      <c r="H16" s="4">
        <v>1</v>
      </c>
      <c r="I16" s="4">
        <v>1</v>
      </c>
      <c r="J16" s="4">
        <v>1</v>
      </c>
      <c r="K16" s="4" t="s">
        <v>29</v>
      </c>
      <c r="L16" s="4">
        <v>1052.99</v>
      </c>
      <c r="M16" s="4">
        <v>1052.99</v>
      </c>
      <c r="N16" s="4" t="s">
        <v>52</v>
      </c>
      <c r="O16" s="4" t="s">
        <v>53</v>
      </c>
      <c r="P16" s="4" t="s">
        <v>32</v>
      </c>
      <c r="Q16" s="4">
        <v>0</v>
      </c>
      <c r="R16" s="6">
        <v>44436</v>
      </c>
      <c r="S16" s="5">
        <v>44454</v>
      </c>
      <c r="T16" s="4" t="s">
        <v>33</v>
      </c>
      <c r="U16" s="4">
        <v>1052.99</v>
      </c>
      <c r="V16" s="4">
        <v>0</v>
      </c>
      <c r="W16" s="4">
        <v>0</v>
      </c>
      <c r="X16" s="4">
        <v>2235366</v>
      </c>
    </row>
    <row r="17" s="4" customFormat="1" spans="1:23">
      <c r="A17" s="4">
        <v>16170105517</v>
      </c>
      <c r="B17" s="4" t="s">
        <v>25</v>
      </c>
      <c r="C17" s="4" t="s">
        <v>26</v>
      </c>
      <c r="D17" s="4" t="s">
        <v>54</v>
      </c>
      <c r="E17" s="4" t="s">
        <v>55</v>
      </c>
      <c r="F17" s="5">
        <v>44438</v>
      </c>
      <c r="G17" s="5">
        <v>44439</v>
      </c>
      <c r="H17" s="4">
        <v>1</v>
      </c>
      <c r="I17" s="4">
        <v>1</v>
      </c>
      <c r="J17" s="4">
        <v>1</v>
      </c>
      <c r="K17" s="4" t="s">
        <v>29</v>
      </c>
      <c r="L17" s="4">
        <v>179.94</v>
      </c>
      <c r="M17" s="4">
        <v>179.94</v>
      </c>
      <c r="N17" s="4" t="s">
        <v>56</v>
      </c>
      <c r="O17" s="4" t="s">
        <v>53</v>
      </c>
      <c r="P17" s="4" t="s">
        <v>32</v>
      </c>
      <c r="Q17" s="4">
        <v>0</v>
      </c>
      <c r="R17" s="6">
        <v>44438</v>
      </c>
      <c r="S17" s="5">
        <v>44454</v>
      </c>
      <c r="T17" s="4" t="s">
        <v>33</v>
      </c>
      <c r="U17" s="4">
        <v>179.94</v>
      </c>
      <c r="V17" s="4">
        <v>0</v>
      </c>
      <c r="W17" s="4">
        <v>0</v>
      </c>
    </row>
    <row r="18" s="4" customFormat="1" spans="1:23">
      <c r="A18" s="4">
        <v>16171071646</v>
      </c>
      <c r="B18" s="4" t="s">
        <v>25</v>
      </c>
      <c r="C18" s="4" t="s">
        <v>26</v>
      </c>
      <c r="D18" s="4" t="s">
        <v>54</v>
      </c>
      <c r="E18" s="4" t="s">
        <v>57</v>
      </c>
      <c r="F18" s="5">
        <v>44438</v>
      </c>
      <c r="G18" s="5">
        <v>44439</v>
      </c>
      <c r="H18" s="4">
        <v>1</v>
      </c>
      <c r="I18" s="4">
        <v>1</v>
      </c>
      <c r="J18" s="4">
        <v>1</v>
      </c>
      <c r="K18" s="4" t="s">
        <v>29</v>
      </c>
      <c r="L18" s="4">
        <v>179.96</v>
      </c>
      <c r="M18" s="4">
        <v>179.96</v>
      </c>
      <c r="N18" s="4" t="s">
        <v>58</v>
      </c>
      <c r="O18" s="4" t="s">
        <v>53</v>
      </c>
      <c r="P18" s="4" t="s">
        <v>32</v>
      </c>
      <c r="Q18" s="4">
        <v>0</v>
      </c>
      <c r="R18" s="6">
        <v>44438</v>
      </c>
      <c r="S18" s="5">
        <v>44454</v>
      </c>
      <c r="T18" s="4" t="s">
        <v>33</v>
      </c>
      <c r="U18" s="4">
        <v>179.96</v>
      </c>
      <c r="V18" s="4">
        <v>0</v>
      </c>
      <c r="W18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7" sqref="A17:A18"/>
    </sheetView>
  </sheetViews>
  <sheetFormatPr defaultColWidth="9" defaultRowHeight="13.5"/>
  <cols>
    <col min="1" max="1" width="12.6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hidden="1" spans="1:9">
      <c r="A2" s="4">
        <v>15586420103</v>
      </c>
      <c r="B2" s="5">
        <v>44425</v>
      </c>
      <c r="C2" s="5">
        <v>44427</v>
      </c>
      <c r="D2" s="4">
        <v>0</v>
      </c>
      <c r="E2" s="4" t="str">
        <f>VLOOKUP(A2,HOP!A:L,12,0)</f>
        <v>1275.00</v>
      </c>
      <c r="F2" s="4" t="str">
        <f>VLOOKUP(A2,HOP!A:C,3,0)</f>
        <v>2164451</v>
      </c>
      <c r="G2" s="4">
        <f>D2-E2</f>
        <v>-1275</v>
      </c>
      <c r="H2" s="4" t="str">
        <f>$H$1&amp;F2</f>
        <v>，2164451</v>
      </c>
      <c r="I2" s="4" t="str">
        <f>VLOOKUP(A2,HOP!A:T,20,0)</f>
        <v>直采</v>
      </c>
    </row>
    <row r="3" s="4" customFormat="1" hidden="1" spans="1:9">
      <c r="A3" s="4">
        <v>15967882008</v>
      </c>
      <c r="B3" s="5">
        <v>44426</v>
      </c>
      <c r="C3" s="5">
        <v>44427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1" si="0">D3-E3</f>
        <v>#N/A</v>
      </c>
      <c r="H3" s="4" t="e">
        <f t="shared" ref="H3:H11" si="1">$H$1&amp;F3</f>
        <v>#N/A</v>
      </c>
      <c r="I3" s="4" t="e">
        <f>VLOOKUP(A3,HOP!A:T,20,0)</f>
        <v>#N/A</v>
      </c>
    </row>
    <row r="4" s="4" customFormat="1" hidden="1" spans="1:9">
      <c r="A4" s="4">
        <v>15976799834</v>
      </c>
      <c r="B4" s="5">
        <v>44432</v>
      </c>
      <c r="C4" s="5">
        <v>44433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hidden="1" spans="1:9">
      <c r="A5" s="4">
        <v>16150668651</v>
      </c>
      <c r="B5" s="5">
        <v>44435</v>
      </c>
      <c r="C5" s="5">
        <v>44436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hidden="1" spans="1:9">
      <c r="A6" s="4">
        <v>16150765755</v>
      </c>
      <c r="B6" s="5">
        <v>44435</v>
      </c>
      <c r="C6" s="5">
        <v>44436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hidden="1" spans="1:9">
      <c r="A7" s="4">
        <v>16150772883</v>
      </c>
      <c r="B7" s="5">
        <v>44435</v>
      </c>
      <c r="C7" s="5">
        <v>44436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hidden="1" spans="1:9">
      <c r="A8" s="4">
        <v>16013224940</v>
      </c>
      <c r="B8" s="5">
        <v>44435</v>
      </c>
      <c r="C8" s="5">
        <v>44437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4">
        <v>16151643315</v>
      </c>
      <c r="B9" s="5">
        <v>44438</v>
      </c>
      <c r="C9" s="5">
        <v>44439</v>
      </c>
      <c r="D9" s="4">
        <v>1052.99</v>
      </c>
      <c r="E9" s="4" t="str">
        <f>VLOOKUP(A9,HOP!A:L,12,0)</f>
        <v>1052.99</v>
      </c>
      <c r="F9" s="4" t="str">
        <f>VLOOKUP(A9,HOP!A:C,3,0)</f>
        <v>2235366</v>
      </c>
      <c r="G9" s="4">
        <f t="shared" si="0"/>
        <v>0</v>
      </c>
      <c r="H9" s="4" t="str">
        <f t="shared" si="1"/>
        <v>，2235366</v>
      </c>
      <c r="I9" s="4" t="str">
        <f>VLOOKUP(A9,HOP!A:T,20,0)</f>
        <v>直连</v>
      </c>
    </row>
    <row r="10" s="4" customFormat="1" spans="1:9">
      <c r="A10" s="4">
        <v>16170105517</v>
      </c>
      <c r="B10" s="5">
        <v>44438</v>
      </c>
      <c r="C10" s="5">
        <v>44439</v>
      </c>
      <c r="D10" s="4">
        <v>179.94</v>
      </c>
      <c r="E10" s="4" t="str">
        <f>VLOOKUP(A10,HOP!A:L,12,0)</f>
        <v>179.94</v>
      </c>
      <c r="F10" s="4" t="str">
        <f>VLOOKUP(A10,HOP!A:C,3,0)</f>
        <v>2237467</v>
      </c>
      <c r="G10" s="4">
        <f t="shared" si="0"/>
        <v>0</v>
      </c>
      <c r="H10" s="4" t="str">
        <f t="shared" si="1"/>
        <v>，2237467</v>
      </c>
      <c r="I10" s="4" t="str">
        <f>VLOOKUP(A10,HOP!A:T,20,0)</f>
        <v>直连</v>
      </c>
    </row>
    <row r="11" s="4" customFormat="1" spans="1:9">
      <c r="A11" s="4">
        <v>16171071646</v>
      </c>
      <c r="B11" s="5">
        <v>44438</v>
      </c>
      <c r="C11" s="5">
        <v>44439</v>
      </c>
      <c r="D11" s="4">
        <v>179.96</v>
      </c>
      <c r="E11" s="4" t="str">
        <f>VLOOKUP(A11,HOP!A:L,12,0)</f>
        <v>179.96</v>
      </c>
      <c r="F11" s="4" t="str">
        <f>VLOOKUP(A11,HOP!A:C,3,0)</f>
        <v>2237611</v>
      </c>
      <c r="G11" s="4">
        <f t="shared" si="0"/>
        <v>0</v>
      </c>
      <c r="H11" s="4" t="str">
        <f t="shared" si="1"/>
        <v>，2237611</v>
      </c>
      <c r="I11" s="4" t="str">
        <f>VLOOKUP(A11,HOP!A:T,20,0)</f>
        <v>直连</v>
      </c>
    </row>
    <row r="13" spans="4:4">
      <c r="D13" s="4">
        <f>SUM(D2:D12)</f>
        <v>1412.89</v>
      </c>
    </row>
    <row r="14" spans="4:4">
      <c r="D14" s="4" t="s">
        <v>60</v>
      </c>
    </row>
    <row r="17" spans="1:1">
      <c r="A17" s="4" t="s">
        <v>61</v>
      </c>
    </row>
    <row r="18" spans="1:1">
      <c r="A18" s="4" t="s">
        <v>62</v>
      </c>
    </row>
  </sheetData>
  <autoFilter ref="A1:XFD14">
    <filterColumn colId="3">
      <filters blank="1">
        <filter val="179.94"/>
        <filter val="179.96"/>
        <filter val="1412.89 CNY"/>
        <filter val="1052.99"/>
        <filter val="1412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63</v>
      </c>
      <c r="B1" s="2" t="s">
        <v>64</v>
      </c>
      <c r="C1" s="2" t="s">
        <v>65</v>
      </c>
      <c r="D1" s="2" t="s">
        <v>66</v>
      </c>
      <c r="E1" s="2" t="s">
        <v>13</v>
      </c>
      <c r="F1" s="2" t="s">
        <v>5</v>
      </c>
      <c r="G1" s="2" t="s">
        <v>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</row>
    <row r="2" s="1" customFormat="1" spans="1:20">
      <c r="A2" s="3">
        <v>16171071646</v>
      </c>
      <c r="B2" s="1" t="s">
        <v>80</v>
      </c>
      <c r="C2" s="1" t="s">
        <v>81</v>
      </c>
      <c r="D2" s="1" t="s">
        <v>82</v>
      </c>
      <c r="E2" s="1" t="s">
        <v>58</v>
      </c>
      <c r="F2" s="1" t="s">
        <v>80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</row>
    <row r="3" s="1" customFormat="1" spans="1:20">
      <c r="A3" s="3">
        <v>16170105517</v>
      </c>
      <c r="B3" s="1" t="s">
        <v>80</v>
      </c>
      <c r="C3" s="1" t="s">
        <v>94</v>
      </c>
      <c r="D3" s="1" t="s">
        <v>82</v>
      </c>
      <c r="E3" s="1" t="s">
        <v>56</v>
      </c>
      <c r="F3" s="1" t="s">
        <v>80</v>
      </c>
      <c r="G3" s="1" t="s">
        <v>83</v>
      </c>
      <c r="H3" s="1" t="s">
        <v>84</v>
      </c>
      <c r="I3" s="1" t="s">
        <v>95</v>
      </c>
      <c r="J3" s="1" t="s">
        <v>86</v>
      </c>
      <c r="K3" s="1" t="s">
        <v>95</v>
      </c>
      <c r="L3" s="1" t="s">
        <v>95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96</v>
      </c>
      <c r="R3" s="1" t="s">
        <v>91</v>
      </c>
      <c r="S3" s="1" t="s">
        <v>92</v>
      </c>
      <c r="T3" s="1" t="s">
        <v>93</v>
      </c>
    </row>
    <row r="4" s="1" customFormat="1" spans="1:20">
      <c r="A4" s="3">
        <v>16151643315</v>
      </c>
      <c r="B4" s="1" t="s">
        <v>97</v>
      </c>
      <c r="C4" s="1" t="s">
        <v>98</v>
      </c>
      <c r="D4" s="1" t="s">
        <v>99</v>
      </c>
      <c r="E4" s="1" t="s">
        <v>52</v>
      </c>
      <c r="F4" s="1" t="s">
        <v>80</v>
      </c>
      <c r="G4" s="1" t="s">
        <v>83</v>
      </c>
      <c r="H4" s="1" t="s">
        <v>84</v>
      </c>
      <c r="I4" s="1" t="s">
        <v>100</v>
      </c>
      <c r="J4" s="1" t="s">
        <v>86</v>
      </c>
      <c r="K4" s="1" t="s">
        <v>100</v>
      </c>
      <c r="L4" s="1" t="s">
        <v>100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101</v>
      </c>
      <c r="R4" s="1" t="s">
        <v>91</v>
      </c>
      <c r="S4" s="1" t="s">
        <v>92</v>
      </c>
      <c r="T4" s="1" t="s">
        <v>93</v>
      </c>
    </row>
    <row r="5" s="1" customFormat="1" spans="1:20">
      <c r="A5" s="3">
        <v>15586420103</v>
      </c>
      <c r="B5" s="1" t="s">
        <v>102</v>
      </c>
      <c r="C5" s="1" t="s">
        <v>103</v>
      </c>
      <c r="D5" s="1" t="s">
        <v>104</v>
      </c>
      <c r="E5" s="1" t="s">
        <v>30</v>
      </c>
      <c r="F5" s="1" t="s">
        <v>105</v>
      </c>
      <c r="G5" s="1" t="s">
        <v>106</v>
      </c>
      <c r="H5" s="1" t="s">
        <v>84</v>
      </c>
      <c r="I5" s="1" t="s">
        <v>107</v>
      </c>
      <c r="J5" s="1" t="s">
        <v>86</v>
      </c>
      <c r="K5" s="1" t="s">
        <v>107</v>
      </c>
      <c r="L5" s="1" t="s">
        <v>108</v>
      </c>
      <c r="M5" s="1" t="s">
        <v>109</v>
      </c>
      <c r="N5" s="1" t="s">
        <v>109</v>
      </c>
      <c r="O5" s="1" t="s">
        <v>88</v>
      </c>
      <c r="P5" s="1" t="s">
        <v>89</v>
      </c>
      <c r="Q5" s="1" t="s">
        <v>110</v>
      </c>
      <c r="R5" s="1" t="s">
        <v>91</v>
      </c>
      <c r="S5" s="1" t="s">
        <v>92</v>
      </c>
      <c r="T5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2021-09-15T01:24:06Z</dcterms:created>
  <dcterms:modified xsi:type="dcterms:W3CDTF">2021-09-15T01:32:29Z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330D996C094E45A89DB9276364A90D74</vt:lpwstr>
  </property>
  <property fmtid="{D5CDD505-2E9C-101B-9397-08002B2CF9AE}" pid="3" name="KSOProductBuildVer">
    <vt:lpwstr>2052-11.1.0.10938</vt:lpwstr>
  </property>
</Properties>
</file>