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<sst xmlns="http://schemas.openxmlformats.org/spreadsheetml/2006/main" count="1359" uniqueCount="368">
  <si>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</si>
  <si>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</si>
  <si>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</si>
  <si>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</si>
  <si>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</si>
  <si>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</si>
  <si>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</si>
  <si>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</si>
  <si>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</si>
  <si>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</si>
  <si>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</si>
  <si>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</si>
  <si>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</si>
  <si>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</si>
  <si>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</si>
  <si>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</si>
  <si>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</si>
  <si>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</si>
  <si>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</si>
  <si>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</si>
  <si>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</si>
  <si>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</si>
  <si>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</si>
  <si>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</si>
  <si>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</si>
  <si>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</si>
  <si>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</si>
  <si>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[台州]汉庭酒店(台州椒江店)(72920859)</t>
  </si>
  <si>
    <t>大床房&lt;双人入住&gt;&lt;内宾&gt;&lt;预付&gt;&lt;无早&gt;</t>
  </si>
  <si>
    <t>CNY</t>
  </si>
  <si>
    <t>张光辉</t>
  </si>
  <si>
    <t>CA11323210915CNY</t>
  </si>
  <si>
    <t>未提现</t>
  </si>
  <si>
    <t>携程开票</t>
  </si>
  <si>
    <t>R3180011063213717001</t>
  </si>
  <si>
    <t>[深圳]名悦商务酒店(深圳华强北地铁站店)(71450049)</t>
  </si>
  <si>
    <t>雅致舒适单人房&lt;双人入住&gt;&lt;内宾&gt;&lt;预付&gt;&lt;无早&gt;</t>
  </si>
  <si>
    <t>林传钰</t>
  </si>
  <si>
    <t>[长春]汉庭酒店(长春会展中心店)(77388543)</t>
  </si>
  <si>
    <t>付爽</t>
  </si>
  <si>
    <t>R1300331063456340001</t>
  </si>
  <si>
    <t>[上海]汉庭酒店(上海虹桥枢纽火车站店)(66076951)</t>
  </si>
  <si>
    <t>零压双床房&lt;双人入住&gt;&lt;内宾&gt;&lt;预付&gt;&lt;无早&gt;</t>
  </si>
  <si>
    <t>廖禾蓉</t>
  </si>
  <si>
    <t>R9006259063473631001</t>
  </si>
  <si>
    <t>[成都]7天酒店(成都双流广场地铁站塔桥路店)(71451126)</t>
  </si>
  <si>
    <t>精选大床房&lt;双人入住&gt;&lt;内宾&gt;&lt;预付&gt;&lt;无早&gt;</t>
  </si>
  <si>
    <t>杨宇</t>
  </si>
  <si>
    <t>[南宁]格林豪泰酒店(南宁秀峰路地铁站店)(72916920)</t>
  </si>
  <si>
    <t>商务大床房&lt;双人入住&gt;&lt;内宾&gt;&lt;预付&gt;&lt;无早&gt;</t>
  </si>
  <si>
    <t>林雨</t>
  </si>
  <si>
    <t>取消</t>
  </si>
  <si>
    <t>[昆明]汉庭酒店(昆明人民西路保利中心店)(69040531)</t>
  </si>
  <si>
    <t>刘腾腾</t>
  </si>
  <si>
    <t>R6501181063651537001</t>
  </si>
  <si>
    <t>[兰州]尚客优连锁酒店(兰州高铁西客站店)(73279874)</t>
  </si>
  <si>
    <t>汪琪琦</t>
  </si>
  <si>
    <t>[北京]格林豪泰贝壳酒店(北京昌平南口镇兴隆东街店)(70405285)</t>
  </si>
  <si>
    <t>曹电洗</t>
  </si>
  <si>
    <t>[宿州]锦江都城酒店(宿州华夏店)(71012818)</t>
  </si>
  <si>
    <t>时尚双床房&lt;双人入住&gt;&lt;内宾&gt;&lt;预付&gt;&lt;无早&gt;</t>
  </si>
  <si>
    <t>王冠</t>
  </si>
  <si>
    <t>[北京]全季酒店(北京酒仙桥798艺术区店)(75065474)</t>
  </si>
  <si>
    <t>商务大床房&lt;双人入住&gt;&lt;内宾&gt;&lt;预付&gt;&lt;双早&gt;</t>
  </si>
  <si>
    <t>潘永江</t>
  </si>
  <si>
    <t>R9001002063748142001</t>
  </si>
  <si>
    <t>[上海]海友酒店（上海南京东路中心店）(71450506)</t>
  </si>
  <si>
    <t>单床房&lt;双人入住&gt;&lt;内宾&gt;&lt;预付&gt;&lt;无早&gt;</t>
  </si>
  <si>
    <t>周云洪</t>
  </si>
  <si>
    <t>R8000009063843679001</t>
  </si>
  <si>
    <t>[揭阳]骏怡连锁酒店(揭阳市揭阳大桥店)(69142529)</t>
  </si>
  <si>
    <t>豪华大床房&lt;双人入住&gt;&lt;内宾&gt;&lt;预付&gt;&lt;双早&gt;</t>
  </si>
  <si>
    <t>陈鹤瑶</t>
  </si>
  <si>
    <t>[东平]尚客优品酒店(东平西山路店)(75024324)</t>
  </si>
  <si>
    <t>优享大床房&lt;双人入住&gt;&lt;内宾&gt;&lt;预付&gt;&lt;无早&gt;</t>
  </si>
  <si>
    <t>郝元明</t>
  </si>
  <si>
    <t>[石家庄]青木商务酒店(石家庄开发区天山海世界店)(77170434)</t>
  </si>
  <si>
    <t>张欣宇</t>
  </si>
  <si>
    <t>[淮安]格林豪泰(淮安大庆路店)(60983397)</t>
  </si>
  <si>
    <t>1.5米大床房&lt;双人入住&gt;&lt;内宾&gt;&lt;预付&gt;&lt;无早&gt;</t>
  </si>
  <si>
    <t>李鹏炜</t>
  </si>
  <si>
    <t>[上海]海友酒店(上海西藏南路店)(71451006)</t>
  </si>
  <si>
    <t>趣味胶合板大床房（无窗）&lt;双人入住&gt;&lt;内宾&gt;&lt;预付&gt;&lt;无早&gt;</t>
  </si>
  <si>
    <t>劳奇双</t>
  </si>
  <si>
    <t>R2000118064010559001</t>
  </si>
  <si>
    <t>[广州]吾遇酒店(广州永泰地铁站店)(79021379)</t>
  </si>
  <si>
    <t>特价大床房&lt;双人入住&gt;&lt;内宾&gt;&lt;预付&gt;&lt;无早&gt;</t>
  </si>
  <si>
    <t>李志伟</t>
  </si>
  <si>
    <t>[天津]汉庭酒店(天津蓟县鼓楼店)(71450279)</t>
  </si>
  <si>
    <t>家庭房&lt;双人入住&gt;&lt;内宾&gt;&lt;预付&gt;&lt;双早&gt;</t>
  </si>
  <si>
    <t>付祥瑞</t>
  </si>
  <si>
    <t>R3019001064054403001</t>
  </si>
  <si>
    <t>[天津]布丁酒店(天津火车站北广场地铁站店)(73247033)</t>
  </si>
  <si>
    <t>单人间&lt;双人入住&gt;&lt;内宾&gt;&lt;预付&gt;&lt;无早&gt;</t>
  </si>
  <si>
    <t>石航</t>
  </si>
  <si>
    <t>[西安]尚客优(西安户县大十字店)(69043047)</t>
  </si>
  <si>
    <t>智能影视房&lt;双人入住&gt;&lt;内宾&gt;&lt;预付&gt;&lt;无早&gt;</t>
  </si>
  <si>
    <t>冯逢园</t>
  </si>
  <si>
    <t>[兰州]兰州皇冠假日酒店(60984406)</t>
  </si>
  <si>
    <t>皇冠高级黄河景房&lt;双人入住&gt;&lt;内宾&gt;&lt;预付&gt;&lt;无早&gt;</t>
  </si>
  <si>
    <t>张铁军</t>
  </si>
  <si>
    <t>[吴川]吴川鼎龙湾海洋主题公寓(71988433)</t>
  </si>
  <si>
    <t>180度全海景双床房&lt;双人入住&gt;&lt;内宾&gt;&lt;预付&gt;&lt;双早&gt;</t>
  </si>
  <si>
    <t>石盼盼</t>
  </si>
  <si>
    <t>180度全海景大床房&lt;双人入住&gt;&lt;内宾&gt;&lt;预付&gt;&lt;双早&gt;</t>
  </si>
  <si>
    <t>龙宏章</t>
  </si>
  <si>
    <t>[宁波]南苑e家精选酒店(宁波天一广场彩虹南路店)(77173653)</t>
  </si>
  <si>
    <t>精致单人间&lt;双人入住&gt;&lt;内宾&gt;&lt;预付&gt;&lt;无早&gt;</t>
  </si>
  <si>
    <t>虞斌华</t>
  </si>
  <si>
    <t>[桂平]城市便捷酒店(桂平凤凰店)(71586278)</t>
  </si>
  <si>
    <t>商务双床房&lt;双人入住&gt;&lt;内宾&gt;&lt;预付&gt;&lt;无早&gt;</t>
  </si>
  <si>
    <t>陈立锋</t>
  </si>
  <si>
    <t>张钦志</t>
  </si>
  <si>
    <t>[重庆]布丁酒店(重庆大坪地铁站店)(73247051)</t>
  </si>
  <si>
    <t>大床房C&lt;双人入住&gt;&lt;内宾&gt;&lt;预付&gt;&lt;无早&gt;</t>
  </si>
  <si>
    <t>左丞</t>
  </si>
  <si>
    <t>[东莞]东莞汇华国际饭店(60985477)</t>
  </si>
  <si>
    <t>张秀梅</t>
  </si>
  <si>
    <t>李志勇</t>
  </si>
  <si>
    <t>皇冠高级黄河景房&lt;双人入住&gt;&lt;内宾&gt;&lt;预付&gt;&lt;双早&gt;</t>
  </si>
  <si>
    <t>苏延华</t>
  </si>
  <si>
    <t>[南京]维也纳酒店(南京南站汇景店)(79027119)</t>
  </si>
  <si>
    <t>标准大床房&lt;双人入住&gt;&lt;内宾&gt;&lt;预付&gt;&lt;无早&gt;</t>
  </si>
  <si>
    <t>杜静</t>
  </si>
  <si>
    <t>[南昌县]格林豪泰智选酒店(南昌县洪城大市场店)(70404603)</t>
  </si>
  <si>
    <t>彭唐</t>
  </si>
  <si>
    <t>[宁波]格林豪泰(宁波北仑银泰城华山路店)(69037313)</t>
  </si>
  <si>
    <t>魏晓锋</t>
  </si>
  <si>
    <t>[上海]维也纳酒店(上海长兴岛店)(79021170)</t>
  </si>
  <si>
    <t>豪华双床房&lt;双人入住&gt;&lt;内宾&gt;&lt;预付&gt;&lt;无早&gt;</t>
  </si>
  <si>
    <t>朱荣昌</t>
  </si>
  <si>
    <t>[贵港]尚客优连锁酒店(贵港港南区政府店)(73259489)</t>
  </si>
  <si>
    <t>蒋汉宏</t>
  </si>
  <si>
    <t>林清华</t>
  </si>
  <si>
    <t>刘朝辉</t>
  </si>
  <si>
    <t>[上海]贝壳酒店(上海嘉定区同济大学新黄路店)(69027947)</t>
  </si>
  <si>
    <t>高级大床房&lt;双人入住&gt;&lt;内宾&gt;&lt;预付&gt;&lt;无早&gt;</t>
  </si>
  <si>
    <t>郑浩</t>
  </si>
  <si>
    <t>[淮安]锦江之星(淮安经济开发区店)(73247227)</t>
  </si>
  <si>
    <t>单人间A&lt;双人入住&gt;&lt;内宾&gt;&lt;预付&gt;&lt;无早&gt;</t>
  </si>
  <si>
    <t>于亮</t>
  </si>
  <si>
    <t>[乌鲁木齐]尚客优连锁酒店(乌鲁木齐店)(75017377)</t>
  </si>
  <si>
    <t>标准双床房&lt;双人入住&gt;&lt;内宾&gt;&lt;预付&gt;&lt;无早&gt;</t>
  </si>
  <si>
    <t>胡英男</t>
  </si>
  <si>
    <t>[北京]格林豪泰(北京良乡阎村东地铁站店)(69028380)</t>
  </si>
  <si>
    <t>标准间&lt;双人入住&gt;&lt;内宾&gt;&lt;预付&gt;&lt;无早&gt;</t>
  </si>
  <si>
    <t>赵文华</t>
  </si>
  <si>
    <t>肖才友</t>
  </si>
  <si>
    <t>[广州]广州礼顿酒店(51599649)</t>
  </si>
  <si>
    <t>行政客房&lt;双人入住&gt;&lt;内宾&gt;&lt;预付&gt;&lt;无早&gt;</t>
  </si>
  <si>
    <t>郑涛初</t>
  </si>
  <si>
    <t>[海安]锦江之星(海安火车站)(71632592)</t>
  </si>
  <si>
    <t>商务标准房B&lt;双人入住&gt;&lt;内宾&gt;&lt;预付&gt;&lt;无早&gt;</t>
  </si>
  <si>
    <t>陈亚婷</t>
  </si>
  <si>
    <t>[宁波]格林豪泰(宁波客运中心店)(64185183)</t>
  </si>
  <si>
    <t>杨远贵</t>
  </si>
  <si>
    <t>[西安]胜似闲庭酒店(西安航天城店)(78931506)</t>
  </si>
  <si>
    <t>豪华大床房&lt;双人入住&gt;&lt;内宾&gt;&lt;预付&gt;&lt;无早&gt;</t>
  </si>
  <si>
    <t>李会平</t>
  </si>
  <si>
    <t>退单</t>
  </si>
  <si>
    <t>[北京]IU酒店(北京黄寺大街店)(71450260)</t>
  </si>
  <si>
    <t>小U舒适双床房&lt;双人入住&gt;&lt;内宾&gt;&lt;预付&gt;&lt;无早&gt;</t>
  </si>
  <si>
    <t>谭仁炜</t>
  </si>
  <si>
    <t>，</t>
  </si>
  <si>
    <t>9.13 可退242.87</t>
  </si>
  <si>
    <t>A210915093918481</t>
  </si>
  <si>
    <t>CNY / HKD 当前参考汇率: 1.208138943</t>
  </si>
  <si>
    <t>总计：11650.37 CNY/
14075.27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</si>
  <si>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</si>
  <si>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</si>
  <si>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</si>
  <si>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</si>
  <si>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</si>
  <si>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</si>
  <si>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</si>
  <si>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</si>
  <si>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</si>
  <si>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</si>
  <si>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</si>
  <si>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</si>
  <si>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</si>
  <si>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</si>
  <si>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</si>
  <si>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</si>
  <si>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</si>
  <si>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2021-09-11</t>
  </si>
  <si>
    <t>2250907</t>
  </si>
  <si>
    <t>胜似闲庭连锁酒店（航天城店）</t>
  </si>
  <si>
    <t>2021-09-12</t>
  </si>
  <si>
    <t>退房日月结</t>
  </si>
  <si>
    <t>104.55</t>
  </si>
  <si>
    <t>RMB</t>
  </si>
  <si>
    <t>0</t>
  </si>
  <si>
    <t>0.00</t>
  </si>
  <si>
    <t>携程汇智国内直连</t>
  </si>
  <si>
    <t>2021-09-11 22:59:46</t>
  </si>
  <si>
    <t>否</t>
  </si>
  <si>
    <t>汇智国际旅游发展有限公司</t>
  </si>
  <si>
    <t>直连</t>
  </si>
  <si>
    <t>2250823</t>
  </si>
  <si>
    <t>格林豪泰(宁波客运中心店)</t>
  </si>
  <si>
    <t>124.85</t>
  </si>
  <si>
    <t>2021-09-11 21:56:40</t>
  </si>
  <si>
    <t>2250820</t>
  </si>
  <si>
    <t>锦江之星（海安火车站店）</t>
  </si>
  <si>
    <t>147.61</t>
  </si>
  <si>
    <t>2021-09-11 21:31:47</t>
  </si>
  <si>
    <t>2250728</t>
  </si>
  <si>
    <t>广州礼顿酒店</t>
  </si>
  <si>
    <t>424.71</t>
  </si>
  <si>
    <t>2021-09-11 20:05:08</t>
  </si>
  <si>
    <t>2250677</t>
  </si>
  <si>
    <t>城市便捷酒店(桂平凤凰店)</t>
  </si>
  <si>
    <t>180.67</t>
  </si>
  <si>
    <t>2021-09-11 19:15:30</t>
  </si>
  <si>
    <t>2250656</t>
  </si>
  <si>
    <t>格林豪泰(北京良乡阎村东地铁站店)</t>
  </si>
  <si>
    <t>152.25</t>
  </si>
  <si>
    <t>2021-09-11 19:04:20</t>
  </si>
  <si>
    <t>2250510</t>
  </si>
  <si>
    <t>尚客优连锁酒店（乌鲁木齐沙依巴克宝山路和枫雅居店 ）</t>
  </si>
  <si>
    <t>176.05</t>
  </si>
  <si>
    <t>2021-09-11 16:48:30</t>
  </si>
  <si>
    <t>2250448</t>
  </si>
  <si>
    <t>锦江之星（淮安经济开发区店）</t>
  </si>
  <si>
    <t>155.40</t>
  </si>
  <si>
    <t>2021-09-11 15:54:31</t>
  </si>
  <si>
    <t>2250443</t>
  </si>
  <si>
    <t>贝壳酒店（上海嘉定同济大学新黄路店）</t>
  </si>
  <si>
    <t>144.13</t>
  </si>
  <si>
    <t>2021-09-11 15:50:47</t>
  </si>
  <si>
    <t>2250442</t>
  </si>
  <si>
    <t>兰州皇冠假日酒店</t>
  </si>
  <si>
    <t>867.83</t>
  </si>
  <si>
    <t>2021-09-11 15:49:22</t>
  </si>
  <si>
    <t>2250441</t>
  </si>
  <si>
    <t>2021-09-11 15:48:53</t>
  </si>
  <si>
    <t>2250371</t>
  </si>
  <si>
    <t>尚客优连锁酒店(贵港港南区政府店)</t>
  </si>
  <si>
    <t>131.95</t>
  </si>
  <si>
    <t>2021-09-11 14:31:58</t>
  </si>
  <si>
    <t>2250344</t>
  </si>
  <si>
    <t>维也纳酒店(上海长兴岛店)</t>
  </si>
  <si>
    <t>352.74</t>
  </si>
  <si>
    <t>2021-09-11 14:05:22</t>
  </si>
  <si>
    <t>2250339</t>
  </si>
  <si>
    <t>格林豪泰(宁波北仑银泰城华山路店)</t>
  </si>
  <si>
    <t>158.34</t>
  </si>
  <si>
    <t>2021-09-11 14:02:08</t>
  </si>
  <si>
    <t>2250321</t>
  </si>
  <si>
    <t>格林豪泰智选酒店（南昌洪城大市场店）</t>
  </si>
  <si>
    <t>137.03</t>
  </si>
  <si>
    <t>2021-09-11 13:44:16</t>
  </si>
  <si>
    <t>2250316</t>
  </si>
  <si>
    <t>维也纳酒店(南京南站汇景店)</t>
  </si>
  <si>
    <t>205.41</t>
  </si>
  <si>
    <t>2021-09-11 13:38:46</t>
  </si>
  <si>
    <t>2250309</t>
  </si>
  <si>
    <t>吾遇酒店(广州永泰地铁站店)</t>
  </si>
  <si>
    <t>107.59</t>
  </si>
  <si>
    <t>2021-09-11 13:27:06</t>
  </si>
  <si>
    <t>2250308</t>
  </si>
  <si>
    <t>1042.41</t>
  </si>
  <si>
    <t>2021-09-11 13:27:41</t>
  </si>
  <si>
    <t>2250244</t>
  </si>
  <si>
    <t>东莞汇华国际饭店</t>
  </si>
  <si>
    <t>301.49</t>
  </si>
  <si>
    <t>2021-09-11 12:32:27</t>
  </si>
  <si>
    <t>2250222</t>
  </si>
  <si>
    <t>布丁酒店（重庆大坪地铁站店）</t>
  </si>
  <si>
    <t>161.12</t>
  </si>
  <si>
    <t>2021-09-11 12:08:38</t>
  </si>
  <si>
    <t>2250179</t>
  </si>
  <si>
    <t>吴川鼎龙湾海洋主题公寓</t>
  </si>
  <si>
    <t>206.05</t>
  </si>
  <si>
    <t>2021-09-11 11:31:13</t>
  </si>
  <si>
    <t>2250172</t>
  </si>
  <si>
    <t>2021-09-11 11:25:23</t>
  </si>
  <si>
    <t>2250156</t>
  </si>
  <si>
    <t>南苑e家精选酒店(宁波天一广场彩虹南路店)</t>
  </si>
  <si>
    <t>113.68</t>
  </si>
  <si>
    <t>2021-09-11 11:10:04</t>
  </si>
  <si>
    <t>2250153</t>
  </si>
  <si>
    <t>2021-09-11 11:09:01</t>
  </si>
  <si>
    <t>2250146</t>
  </si>
  <si>
    <t>2021-09-11 11:03:26</t>
  </si>
  <si>
    <t>2250130</t>
  </si>
  <si>
    <t>2021-09-11 10:50:07</t>
  </si>
  <si>
    <t>2250103</t>
  </si>
  <si>
    <t>尚客优(西安户县大十字店)</t>
  </si>
  <si>
    <t>167.48</t>
  </si>
  <si>
    <t>2021-09-11 10:19:45</t>
  </si>
  <si>
    <t>2250078</t>
  </si>
  <si>
    <t>布丁酒店（天津火车站北广场北一出站口店）</t>
  </si>
  <si>
    <t>128.49</t>
  </si>
  <si>
    <t>2021-09-11 09:45:49</t>
  </si>
  <si>
    <t>2250032</t>
  </si>
  <si>
    <t>汉庭（天津蓟县鼓楼店）</t>
  </si>
  <si>
    <t>303.39</t>
  </si>
  <si>
    <t>2021-09-11 08:53:25</t>
  </si>
  <si>
    <t>2021-09-10</t>
  </si>
  <si>
    <t>2249611</t>
  </si>
  <si>
    <t>海友酒店(上海西藏南路店)</t>
  </si>
  <si>
    <t>179.75</t>
  </si>
  <si>
    <t>2021-09-10 20:42:42</t>
  </si>
  <si>
    <t>2249241</t>
  </si>
  <si>
    <t>格林豪泰(淮安大庆路店)</t>
  </si>
  <si>
    <t>103.53</t>
  </si>
  <si>
    <t>2021-09-10 16:41:49</t>
  </si>
  <si>
    <t>2248941</t>
  </si>
  <si>
    <t>轻住·青木商务酒店（开发区天山海世界东站店）</t>
  </si>
  <si>
    <t>102.52</t>
  </si>
  <si>
    <t>2021-09-10 10:43:37</t>
  </si>
  <si>
    <t>2248809</t>
  </si>
  <si>
    <t>尚客优品酒店(东平西山路店)</t>
  </si>
  <si>
    <t>284.20</t>
  </si>
  <si>
    <t>2021-09-10 07:02:51</t>
  </si>
  <si>
    <t>2021-09-09</t>
  </si>
  <si>
    <t>2248215</t>
  </si>
  <si>
    <t>揭阳骏怡连锁酒店莲花大道店</t>
  </si>
  <si>
    <t>300.30</t>
  </si>
  <si>
    <t>2021-09-09 16:12:50</t>
  </si>
  <si>
    <t>2021-09-08</t>
  </si>
  <si>
    <t>2247630</t>
  </si>
  <si>
    <t>海友酒店（上海南京东路中心店）</t>
  </si>
  <si>
    <t>357.93</t>
  </si>
  <si>
    <t>2021-09-08 22:21:22</t>
  </si>
  <si>
    <t>2021-09-07</t>
  </si>
  <si>
    <t>2246276</t>
  </si>
  <si>
    <t>锦江都城酒店(宿州华夏店)</t>
  </si>
  <si>
    <t>395.32</t>
  </si>
  <si>
    <t>2021-09-07 16:28:03</t>
  </si>
  <si>
    <t>2245975</t>
  </si>
  <si>
    <t>格林豪泰贝壳酒店(北京昌平南口镇兴隆东街店)</t>
  </si>
  <si>
    <t>168.49</t>
  </si>
  <si>
    <t>2021-09-07 11:12:17</t>
  </si>
  <si>
    <t>2245894</t>
  </si>
  <si>
    <t>尚客优精选酒店（兰州高铁西客站店）</t>
  </si>
  <si>
    <t>385.70</t>
  </si>
  <si>
    <t>2021-09-07 09:49:25</t>
  </si>
  <si>
    <t>2021-09-06</t>
  </si>
  <si>
    <t>2245210</t>
  </si>
  <si>
    <t>汉庭酒店(昆明人民西路保利中心店)</t>
  </si>
  <si>
    <t>137.93</t>
  </si>
  <si>
    <t>2021-09-06 16:59:00</t>
  </si>
  <si>
    <t>2244741</t>
  </si>
  <si>
    <t>格林豪泰酒店(南宁秀峰路地铁站店)</t>
  </si>
  <si>
    <t>312.56</t>
  </si>
  <si>
    <t>2021-09-06 09:23:48</t>
  </si>
  <si>
    <t>2244710</t>
  </si>
  <si>
    <t>7天酒店(成都双流广场地铁站塔桥路店)</t>
  </si>
  <si>
    <t>144.14</t>
  </si>
  <si>
    <t>2021-09-06 08:48:28</t>
  </si>
  <si>
    <t>2021-09-04</t>
  </si>
  <si>
    <t>2242744</t>
  </si>
  <si>
    <t>汉庭酒店(长春会展中心店)</t>
  </si>
  <si>
    <t>204.72</t>
  </si>
  <si>
    <t>2021-09-04 10:45:43</t>
  </si>
  <si>
    <t>2021-09-03</t>
  </si>
  <si>
    <t>2242394</t>
  </si>
  <si>
    <t>深圳名悦商务酒店</t>
  </si>
  <si>
    <t>149.68</t>
  </si>
  <si>
    <t>2021-09-03 22:18:44</t>
  </si>
  <si>
    <t>2021-09-01</t>
  </si>
  <si>
    <t>2239403</t>
  </si>
  <si>
    <t>汉庭酒店(台州椒江店)</t>
  </si>
  <si>
    <t>342.82</t>
  </si>
  <si>
    <t>2021-09-01 15:21:59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</si>
</sst>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16182819141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44451</v>
      </c>
      <c r="H2" s="4">
        <v>1</v>
      </c>
      <c r="I2" s="4">
        <v>2</v>
      </c>
      <c r="J2" s="4">
        <v>2</v>
      </c>
      <c r="K2" s="4" t="s">
        <v>29</v>
      </c>
      <c r="L2" s="4">
        <v>342.82</v>
      </c>
      <c r="M2" s="4">
        <v>342.82</v>
      </c>
      <c r="N2" s="4" t="s">
        <v>30</v>
      </c>
      <c r="O2" s="4" t="s">
        <v>31</v>
      </c>
      <c r="P2" s="4" t="s">
        <v>32</v>
      </c>
      <c r="Q2" s="4">
        <v>0</v>
      </c>
      <c r="R2" s="6">
        <v>44440</v>
      </c>
      <c r="S2" s="5">
        <v>44454</v>
      </c>
      <c r="T2" s="4" t="s">
        <v>33</v>
      </c>
      <c r="U2" s="4">
        <v>342.82</v>
      </c>
      <c r="V2" s="4">
        <v>0</v>
      </c>
      <c r="W2" s="4">
        <v>0</v>
      </c>
      <c r="X2" s="4">
        <v>2239403</v>
      </c>
      <c r="Y2" s="4" t="s">
        <v>34</v>
      </c>
    </row>
    <row r="3" s="4" customFormat="1" spans="1:24">
      <c r="A3" s="4">
        <v>16201376359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44450</v>
      </c>
      <c r="G3" s="5">
        <v>44451</v>
      </c>
      <c r="H3" s="4">
        <v>1</v>
      </c>
      <c r="I3" s="4">
        <v>1</v>
      </c>
      <c r="J3" s="4">
        <v>1</v>
      </c>
      <c r="K3" s="4" t="s">
        <v>29</v>
      </c>
      <c r="L3" s="4">
        <v>149.68</v>
      </c>
      <c r="M3" s="4">
        <v>149.68</v>
      </c>
      <c r="N3" s="4" t="s">
        <v>37</v>
      </c>
      <c r="O3" s="4" t="s">
        <v>31</v>
      </c>
      <c r="P3" s="4" t="s">
        <v>32</v>
      </c>
      <c r="Q3" s="4">
        <v>0</v>
      </c>
      <c r="R3" s="6">
        <v>44442</v>
      </c>
      <c r="S3" s="5">
        <v>44454</v>
      </c>
      <c r="T3" s="4" t="s">
        <v>33</v>
      </c>
      <c r="U3" s="4">
        <v>149.68</v>
      </c>
      <c r="V3" s="4">
        <v>0</v>
      </c>
      <c r="W3" s="4">
        <v>0</v>
      </c>
      <c r="X3" s="4">
        <v>2242394</v>
      </c>
    </row>
    <row r="4" s="4" customFormat="1" spans="1:25">
      <c r="A4" s="4">
        <v>16202864639</v>
      </c>
      <c r="B4" s="4" t="s">
        <v>25</v>
      </c>
      <c r="C4" s="4" t="s">
        <v>26</v>
      </c>
      <c r="D4" s="4" t="s">
        <v>38</v>
      </c>
      <c r="E4" s="4" t="s">
        <v>28</v>
      </c>
      <c r="F4" s="5">
        <v>44450</v>
      </c>
      <c r="G4" s="5">
        <v>44451</v>
      </c>
      <c r="H4" s="4">
        <v>1</v>
      </c>
      <c r="I4" s="4">
        <v>1</v>
      </c>
      <c r="J4" s="4">
        <v>1</v>
      </c>
      <c r="K4" s="4" t="s">
        <v>29</v>
      </c>
      <c r="L4" s="4">
        <v>204.72</v>
      </c>
      <c r="M4" s="4">
        <v>204.72</v>
      </c>
      <c r="N4" s="4" t="s">
        <v>39</v>
      </c>
      <c r="O4" s="4" t="s">
        <v>31</v>
      </c>
      <c r="P4" s="4" t="s">
        <v>32</v>
      </c>
      <c r="Q4" s="4">
        <v>0</v>
      </c>
      <c r="R4" s="6">
        <v>44443</v>
      </c>
      <c r="S4" s="5">
        <v>44454</v>
      </c>
      <c r="T4" s="4" t="s">
        <v>33</v>
      </c>
      <c r="U4" s="4">
        <v>204.72</v>
      </c>
      <c r="V4" s="4">
        <v>0</v>
      </c>
      <c r="W4" s="4">
        <v>0</v>
      </c>
      <c r="X4" s="4">
        <v>2242744</v>
      </c>
      <c r="Y4" s="4" t="s">
        <v>40</v>
      </c>
    </row>
    <row r="5" s="4" customFormat="1" spans="1:25">
      <c r="A5" s="4">
        <v>16204250218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44445</v>
      </c>
      <c r="G5" s="5">
        <v>44451</v>
      </c>
      <c r="H5" s="4">
        <v>1</v>
      </c>
      <c r="I5" s="4">
        <v>6</v>
      </c>
      <c r="J5" s="4">
        <v>6</v>
      </c>
      <c r="K5" s="4" t="s">
        <v>29</v>
      </c>
      <c r="L5" s="4">
        <v>1115.07</v>
      </c>
      <c r="M5" s="4">
        <v>1115.07</v>
      </c>
      <c r="N5" s="4" t="s">
        <v>43</v>
      </c>
      <c r="O5" s="4" t="s">
        <v>31</v>
      </c>
      <c r="P5" s="4" t="s">
        <v>32</v>
      </c>
      <c r="Q5" s="4">
        <v>0</v>
      </c>
      <c r="R5" s="6">
        <v>44443</v>
      </c>
      <c r="S5" s="5">
        <v>44454</v>
      </c>
      <c r="T5" s="4" t="s">
        <v>33</v>
      </c>
      <c r="U5" s="4">
        <v>1115.07</v>
      </c>
      <c r="V5" s="4">
        <v>0</v>
      </c>
      <c r="W5" s="4">
        <v>0</v>
      </c>
      <c r="X5" s="4">
        <v>2243048</v>
      </c>
      <c r="Y5" s="4" t="s">
        <v>44</v>
      </c>
    </row>
    <row r="6" s="4" customFormat="1" spans="1:25">
      <c r="A6" s="4">
        <v>16215286582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44450</v>
      </c>
      <c r="G6" s="5">
        <v>44451</v>
      </c>
      <c r="H6" s="4">
        <v>1</v>
      </c>
      <c r="I6" s="4">
        <v>1</v>
      </c>
      <c r="J6" s="4">
        <v>1</v>
      </c>
      <c r="K6" s="4" t="s">
        <v>29</v>
      </c>
      <c r="L6" s="4">
        <v>144.14</v>
      </c>
      <c r="M6" s="4">
        <v>144.14</v>
      </c>
      <c r="N6" s="4" t="s">
        <v>47</v>
      </c>
      <c r="O6" s="4" t="s">
        <v>31</v>
      </c>
      <c r="P6" s="4" t="s">
        <v>32</v>
      </c>
      <c r="Q6" s="4">
        <v>0</v>
      </c>
      <c r="R6" s="6">
        <v>44445</v>
      </c>
      <c r="S6" s="5">
        <v>44454</v>
      </c>
      <c r="T6" s="4" t="s">
        <v>33</v>
      </c>
      <c r="U6" s="4">
        <v>144.14</v>
      </c>
      <c r="V6" s="4">
        <v>0</v>
      </c>
      <c r="W6" s="4">
        <v>0</v>
      </c>
      <c r="X6" s="4">
        <v>2244710</v>
      </c>
      <c r="Y6" s="4">
        <v>103835935054</v>
      </c>
    </row>
    <row r="7" s="4" customFormat="1" spans="1:24">
      <c r="A7" s="4">
        <v>16218320548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44449</v>
      </c>
      <c r="G7" s="5">
        <v>44451</v>
      </c>
      <c r="H7" s="4">
        <v>1</v>
      </c>
      <c r="I7" s="4">
        <v>2</v>
      </c>
      <c r="J7" s="4">
        <v>2</v>
      </c>
      <c r="K7" s="4" t="s">
        <v>29</v>
      </c>
      <c r="L7" s="4">
        <v>312.56</v>
      </c>
      <c r="M7" s="4">
        <v>312.56</v>
      </c>
      <c r="N7" s="4" t="s">
        <v>50</v>
      </c>
      <c r="O7" s="4" t="s">
        <v>31</v>
      </c>
      <c r="P7" s="4" t="s">
        <v>32</v>
      </c>
      <c r="Q7" s="4">
        <v>0</v>
      </c>
      <c r="R7" s="6">
        <v>44445</v>
      </c>
      <c r="S7" s="5">
        <v>44454</v>
      </c>
      <c r="T7" s="4" t="s">
        <v>33</v>
      </c>
      <c r="U7" s="4">
        <v>312.56</v>
      </c>
      <c r="V7" s="4">
        <v>0</v>
      </c>
      <c r="W7" s="4">
        <v>0</v>
      </c>
      <c r="X7" s="4">
        <v>2244741</v>
      </c>
    </row>
    <row r="8" s="4" customFormat="1" spans="1:25">
      <c r="A8" s="4">
        <v>16204250218</v>
      </c>
      <c r="B8" s="4" t="s">
        <v>25</v>
      </c>
      <c r="C8" s="4" t="s">
        <v>51</v>
      </c>
      <c r="D8" s="4" t="s">
        <v>41</v>
      </c>
      <c r="E8" s="4" t="s">
        <v>42</v>
      </c>
      <c r="F8" s="5">
        <v>44445</v>
      </c>
      <c r="G8" s="5">
        <v>44451</v>
      </c>
      <c r="H8" s="4">
        <v>1</v>
      </c>
      <c r="I8" s="4">
        <v>6</v>
      </c>
      <c r="J8" s="4">
        <v>6</v>
      </c>
      <c r="K8" s="4" t="s">
        <v>29</v>
      </c>
      <c r="L8" s="4">
        <v>-1115.07</v>
      </c>
      <c r="M8" s="4">
        <v>-1115.07</v>
      </c>
      <c r="N8" s="4" t="s">
        <v>43</v>
      </c>
      <c r="O8" s="4" t="s">
        <v>31</v>
      </c>
      <c r="P8" s="4" t="s">
        <v>32</v>
      </c>
      <c r="Q8" s="4">
        <v>0</v>
      </c>
      <c r="R8" s="6">
        <v>44443</v>
      </c>
      <c r="S8" s="5">
        <v>44454</v>
      </c>
      <c r="T8" s="4" t="s">
        <v>33</v>
      </c>
      <c r="U8" s="4">
        <v>-1115.07</v>
      </c>
      <c r="V8" s="4">
        <v>0</v>
      </c>
      <c r="W8" s="4">
        <v>0</v>
      </c>
      <c r="X8" s="4">
        <v>2243048</v>
      </c>
      <c r="Y8" s="4" t="s">
        <v>44</v>
      </c>
    </row>
    <row r="9" s="4" customFormat="1" spans="1:25">
      <c r="A9" s="4">
        <v>16221231873</v>
      </c>
      <c r="B9" s="4" t="s">
        <v>25</v>
      </c>
      <c r="C9" s="4" t="s">
        <v>26</v>
      </c>
      <c r="D9" s="4" t="s">
        <v>52</v>
      </c>
      <c r="E9" s="4" t="s">
        <v>28</v>
      </c>
      <c r="F9" s="5">
        <v>44450</v>
      </c>
      <c r="G9" s="5">
        <v>44451</v>
      </c>
      <c r="H9" s="4">
        <v>1</v>
      </c>
      <c r="I9" s="4">
        <v>1</v>
      </c>
      <c r="J9" s="4">
        <v>1</v>
      </c>
      <c r="K9" s="4" t="s">
        <v>29</v>
      </c>
      <c r="L9" s="4">
        <v>137.93</v>
      </c>
      <c r="M9" s="4">
        <v>137.93</v>
      </c>
      <c r="N9" s="4" t="s">
        <v>53</v>
      </c>
      <c r="O9" s="4" t="s">
        <v>31</v>
      </c>
      <c r="P9" s="4" t="s">
        <v>32</v>
      </c>
      <c r="Q9" s="4">
        <v>0</v>
      </c>
      <c r="R9" s="6">
        <v>44445</v>
      </c>
      <c r="S9" s="5">
        <v>44454</v>
      </c>
      <c r="T9" s="4" t="s">
        <v>33</v>
      </c>
      <c r="U9" s="4">
        <v>137.93</v>
      </c>
      <c r="V9" s="4">
        <v>0</v>
      </c>
      <c r="W9" s="4">
        <v>0</v>
      </c>
      <c r="X9" s="4">
        <v>2245210</v>
      </c>
      <c r="Y9" s="4" t="s">
        <v>54</v>
      </c>
    </row>
    <row r="10" s="4" customFormat="1" spans="1:23">
      <c r="A10" s="4">
        <v>16224039250</v>
      </c>
      <c r="B10" s="4" t="s">
        <v>25</v>
      </c>
      <c r="C10" s="4" t="s">
        <v>26</v>
      </c>
      <c r="D10" s="4" t="s">
        <v>55</v>
      </c>
      <c r="E10" s="4" t="s">
        <v>49</v>
      </c>
      <c r="F10" s="5">
        <v>44449</v>
      </c>
      <c r="G10" s="5">
        <v>44451</v>
      </c>
      <c r="H10" s="4">
        <v>1</v>
      </c>
      <c r="I10" s="4">
        <v>2</v>
      </c>
      <c r="J10" s="4">
        <v>2</v>
      </c>
      <c r="K10" s="4" t="s">
        <v>29</v>
      </c>
      <c r="L10" s="4">
        <v>385.7</v>
      </c>
      <c r="M10" s="4">
        <v>385.7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44446</v>
      </c>
      <c r="S10" s="5">
        <v>44454</v>
      </c>
      <c r="T10" s="4" t="s">
        <v>33</v>
      </c>
      <c r="U10" s="4">
        <v>385.7</v>
      </c>
      <c r="V10" s="4">
        <v>0</v>
      </c>
      <c r="W10" s="4">
        <v>0</v>
      </c>
    </row>
    <row r="11" s="4" customFormat="1" spans="1:24">
      <c r="A11" s="4">
        <v>16224309402</v>
      </c>
      <c r="B11" s="4" t="s">
        <v>25</v>
      </c>
      <c r="C11" s="4" t="s">
        <v>26</v>
      </c>
      <c r="D11" s="4" t="s">
        <v>57</v>
      </c>
      <c r="E11" s="4" t="s">
        <v>28</v>
      </c>
      <c r="F11" s="5">
        <v>44450</v>
      </c>
      <c r="G11" s="5">
        <v>44451</v>
      </c>
      <c r="H11" s="4">
        <v>1</v>
      </c>
      <c r="I11" s="4">
        <v>1</v>
      </c>
      <c r="J11" s="4">
        <v>1</v>
      </c>
      <c r="K11" s="4" t="s">
        <v>29</v>
      </c>
      <c r="L11" s="4">
        <v>168.49</v>
      </c>
      <c r="M11" s="4">
        <v>168.49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44446</v>
      </c>
      <c r="S11" s="5">
        <v>44454</v>
      </c>
      <c r="T11" s="4" t="s">
        <v>33</v>
      </c>
      <c r="U11" s="4">
        <v>168.49</v>
      </c>
      <c r="V11" s="4">
        <v>0</v>
      </c>
      <c r="W11" s="4">
        <v>0</v>
      </c>
      <c r="X11" s="4">
        <v>2245975</v>
      </c>
    </row>
    <row r="12" s="4" customFormat="1" spans="1:25">
      <c r="A12" s="4">
        <v>16229130573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44449</v>
      </c>
      <c r="G12" s="5">
        <v>44451</v>
      </c>
      <c r="H12" s="4">
        <v>1</v>
      </c>
      <c r="I12" s="4">
        <v>2</v>
      </c>
      <c r="J12" s="4">
        <v>2</v>
      </c>
      <c r="K12" s="4" t="s">
        <v>29</v>
      </c>
      <c r="L12" s="4">
        <v>395.32</v>
      </c>
      <c r="M12" s="4">
        <v>395.32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44446</v>
      </c>
      <c r="S12" s="5">
        <v>44454</v>
      </c>
      <c r="T12" s="4" t="s">
        <v>33</v>
      </c>
      <c r="U12" s="4">
        <v>395.32</v>
      </c>
      <c r="V12" s="4">
        <v>0</v>
      </c>
      <c r="W12" s="4">
        <v>0</v>
      </c>
      <c r="X12" s="4">
        <v>2246276</v>
      </c>
      <c r="Y12" s="4">
        <v>103840033634</v>
      </c>
    </row>
    <row r="13" s="4" customFormat="1" spans="1:25">
      <c r="A13" s="4">
        <v>16230276509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44450</v>
      </c>
      <c r="G13" s="5">
        <v>44451</v>
      </c>
      <c r="H13" s="4">
        <v>1</v>
      </c>
      <c r="I13" s="4">
        <v>1</v>
      </c>
      <c r="J13" s="4">
        <v>1</v>
      </c>
      <c r="K13" s="4" t="s">
        <v>29</v>
      </c>
      <c r="L13" s="4">
        <v>611.91</v>
      </c>
      <c r="M13" s="4">
        <v>611.91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44446</v>
      </c>
      <c r="S13" s="5">
        <v>44454</v>
      </c>
      <c r="T13" s="4" t="s">
        <v>33</v>
      </c>
      <c r="U13" s="4">
        <v>611.91</v>
      </c>
      <c r="V13" s="4">
        <v>0</v>
      </c>
      <c r="W13" s="4">
        <v>0</v>
      </c>
      <c r="X13" s="4">
        <v>2246554</v>
      </c>
      <c r="Y13" s="4" t="s">
        <v>65</v>
      </c>
    </row>
    <row r="14" s="4" customFormat="1" spans="1:25">
      <c r="A14" s="4">
        <v>16230276509</v>
      </c>
      <c r="B14" s="4" t="s">
        <v>25</v>
      </c>
      <c r="C14" s="4" t="s">
        <v>51</v>
      </c>
      <c r="D14" s="4" t="s">
        <v>62</v>
      </c>
      <c r="E14" s="4" t="s">
        <v>63</v>
      </c>
      <c r="F14" s="5">
        <v>44450</v>
      </c>
      <c r="G14" s="5">
        <v>44451</v>
      </c>
      <c r="H14" s="4">
        <v>1</v>
      </c>
      <c r="I14" s="4">
        <v>1</v>
      </c>
      <c r="J14" s="4">
        <v>1</v>
      </c>
      <c r="K14" s="4" t="s">
        <v>29</v>
      </c>
      <c r="L14" s="4">
        <v>-611.91</v>
      </c>
      <c r="M14" s="4">
        <v>-611.91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44446</v>
      </c>
      <c r="S14" s="5">
        <v>44454</v>
      </c>
      <c r="T14" s="4" t="s">
        <v>33</v>
      </c>
      <c r="U14" s="4">
        <v>-611.91</v>
      </c>
      <c r="V14" s="4">
        <v>0</v>
      </c>
      <c r="W14" s="4">
        <v>0</v>
      </c>
      <c r="X14" s="4">
        <v>2246554</v>
      </c>
      <c r="Y14" s="4" t="s">
        <v>65</v>
      </c>
    </row>
    <row r="15" s="4" customFormat="1" spans="1:25">
      <c r="A15" s="4">
        <v>16239343052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44448</v>
      </c>
      <c r="G15" s="5">
        <v>44451</v>
      </c>
      <c r="H15" s="4">
        <v>1</v>
      </c>
      <c r="I15" s="4">
        <v>3</v>
      </c>
      <c r="J15" s="4">
        <v>3</v>
      </c>
      <c r="K15" s="4" t="s">
        <v>29</v>
      </c>
      <c r="L15" s="4">
        <v>357.93</v>
      </c>
      <c r="M15" s="4">
        <v>357.93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44447</v>
      </c>
      <c r="S15" s="5">
        <v>44454</v>
      </c>
      <c r="T15" s="4" t="s">
        <v>33</v>
      </c>
      <c r="U15" s="4">
        <v>357.93</v>
      </c>
      <c r="V15" s="4">
        <v>0</v>
      </c>
      <c r="W15" s="4">
        <v>0</v>
      </c>
      <c r="X15" s="4">
        <v>2247630</v>
      </c>
      <c r="Y15" s="4" t="s">
        <v>69</v>
      </c>
    </row>
    <row r="16" s="4" customFormat="1" spans="1:24">
      <c r="A16" s="4">
        <v>16245452581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44449</v>
      </c>
      <c r="G16" s="5">
        <v>44451</v>
      </c>
      <c r="H16" s="4">
        <v>1</v>
      </c>
      <c r="I16" s="4">
        <v>2</v>
      </c>
      <c r="J16" s="4">
        <v>2</v>
      </c>
      <c r="K16" s="4" t="s">
        <v>29</v>
      </c>
      <c r="L16" s="4">
        <v>300.3</v>
      </c>
      <c r="M16" s="4">
        <v>300.3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44448</v>
      </c>
      <c r="S16" s="5">
        <v>44454</v>
      </c>
      <c r="T16" s="4" t="s">
        <v>33</v>
      </c>
      <c r="U16" s="4">
        <v>300.3</v>
      </c>
      <c r="V16" s="4">
        <v>0</v>
      </c>
      <c r="W16" s="4">
        <v>0</v>
      </c>
      <c r="X16" s="4">
        <v>2248215</v>
      </c>
    </row>
    <row r="17" s="4" customFormat="1" spans="1:23">
      <c r="A17" s="4">
        <v>16248395304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44449</v>
      </c>
      <c r="G17" s="5">
        <v>44451</v>
      </c>
      <c r="H17" s="4">
        <v>1</v>
      </c>
      <c r="I17" s="4">
        <v>2</v>
      </c>
      <c r="J17" s="4">
        <v>2</v>
      </c>
      <c r="K17" s="4" t="s">
        <v>29</v>
      </c>
      <c r="L17" s="4">
        <v>284.2</v>
      </c>
      <c r="M17" s="4">
        <v>284.2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44449</v>
      </c>
      <c r="S17" s="5">
        <v>44454</v>
      </c>
      <c r="T17" s="4" t="s">
        <v>33</v>
      </c>
      <c r="U17" s="4">
        <v>284.2</v>
      </c>
      <c r="V17" s="4">
        <v>0</v>
      </c>
      <c r="W17" s="4">
        <v>0</v>
      </c>
    </row>
    <row r="18" s="4" customFormat="1" spans="1:24">
      <c r="A18" s="4">
        <v>16251194865</v>
      </c>
      <c r="B18" s="4" t="s">
        <v>25</v>
      </c>
      <c r="C18" s="4" t="s">
        <v>26</v>
      </c>
      <c r="D18" s="4" t="s">
        <v>76</v>
      </c>
      <c r="E18" s="4" t="s">
        <v>49</v>
      </c>
      <c r="F18" s="5">
        <v>44450</v>
      </c>
      <c r="G18" s="5">
        <v>44451</v>
      </c>
      <c r="H18" s="4">
        <v>1</v>
      </c>
      <c r="I18" s="4">
        <v>1</v>
      </c>
      <c r="J18" s="4">
        <v>1</v>
      </c>
      <c r="K18" s="4" t="s">
        <v>29</v>
      </c>
      <c r="L18" s="4">
        <v>102.52</v>
      </c>
      <c r="M18" s="4">
        <v>102.52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44449</v>
      </c>
      <c r="S18" s="5">
        <v>44454</v>
      </c>
      <c r="T18" s="4" t="s">
        <v>33</v>
      </c>
      <c r="U18" s="4">
        <v>102.52</v>
      </c>
      <c r="V18" s="4">
        <v>0</v>
      </c>
      <c r="W18" s="4">
        <v>0</v>
      </c>
      <c r="X18" s="4">
        <v>2248941</v>
      </c>
    </row>
    <row r="19" s="4" customFormat="1" spans="1:24">
      <c r="A19" s="4">
        <v>16253196837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44450</v>
      </c>
      <c r="G19" s="5">
        <v>44451</v>
      </c>
      <c r="H19" s="4">
        <v>1</v>
      </c>
      <c r="I19" s="4">
        <v>1</v>
      </c>
      <c r="J19" s="4">
        <v>1</v>
      </c>
      <c r="K19" s="4" t="s">
        <v>29</v>
      </c>
      <c r="L19" s="4">
        <v>103.53</v>
      </c>
      <c r="M19" s="4">
        <v>103.53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44449</v>
      </c>
      <c r="S19" s="5">
        <v>44454</v>
      </c>
      <c r="T19" s="4" t="s">
        <v>33</v>
      </c>
      <c r="U19" s="4">
        <v>103.53</v>
      </c>
      <c r="V19" s="4">
        <v>0</v>
      </c>
      <c r="W19" s="4">
        <v>0</v>
      </c>
      <c r="X19" s="4">
        <v>2249241</v>
      </c>
    </row>
    <row r="20" s="4" customFormat="1" spans="1:25">
      <c r="A20" s="4">
        <v>16254604572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44450</v>
      </c>
      <c r="G20" s="5">
        <v>44451</v>
      </c>
      <c r="H20" s="4">
        <v>1</v>
      </c>
      <c r="I20" s="4">
        <v>1</v>
      </c>
      <c r="J20" s="4">
        <v>1</v>
      </c>
      <c r="K20" s="4" t="s">
        <v>29</v>
      </c>
      <c r="L20" s="4">
        <v>179.75</v>
      </c>
      <c r="M20" s="4">
        <v>179.75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44449</v>
      </c>
      <c r="S20" s="5">
        <v>44454</v>
      </c>
      <c r="T20" s="4" t="s">
        <v>33</v>
      </c>
      <c r="U20" s="4">
        <v>179.75</v>
      </c>
      <c r="V20" s="4">
        <v>0</v>
      </c>
      <c r="W20" s="4">
        <v>0</v>
      </c>
      <c r="X20" s="4">
        <v>2249611</v>
      </c>
      <c r="Y20" s="4" t="s">
        <v>84</v>
      </c>
    </row>
    <row r="21" s="4" customFormat="1" spans="1:24">
      <c r="A21" s="4">
        <v>16257851266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44450</v>
      </c>
      <c r="G21" s="5">
        <v>44451</v>
      </c>
      <c r="H21" s="4">
        <v>1</v>
      </c>
      <c r="I21" s="4">
        <v>1</v>
      </c>
      <c r="J21" s="4">
        <v>1</v>
      </c>
      <c r="K21" s="4" t="s">
        <v>29</v>
      </c>
      <c r="L21" s="4">
        <v>107.59</v>
      </c>
      <c r="M21" s="4">
        <v>107.59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44450</v>
      </c>
      <c r="S21" s="5">
        <v>44454</v>
      </c>
      <c r="T21" s="4" t="s">
        <v>33</v>
      </c>
      <c r="U21" s="4">
        <v>107.59</v>
      </c>
      <c r="V21" s="4">
        <v>0</v>
      </c>
      <c r="W21" s="4">
        <v>0</v>
      </c>
      <c r="X21" s="4">
        <v>2249882</v>
      </c>
    </row>
    <row r="22" s="4" customFormat="1" spans="1:25">
      <c r="A22" s="4">
        <v>16258354935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44450</v>
      </c>
      <c r="G22" s="5">
        <v>44451</v>
      </c>
      <c r="H22" s="4">
        <v>1</v>
      </c>
      <c r="I22" s="4">
        <v>1</v>
      </c>
      <c r="J22" s="4">
        <v>1</v>
      </c>
      <c r="K22" s="4" t="s">
        <v>29</v>
      </c>
      <c r="L22" s="4">
        <v>303.39</v>
      </c>
      <c r="M22" s="4">
        <v>303.39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44450</v>
      </c>
      <c r="S22" s="5">
        <v>44454</v>
      </c>
      <c r="T22" s="4" t="s">
        <v>33</v>
      </c>
      <c r="U22" s="4">
        <v>303.39</v>
      </c>
      <c r="V22" s="4">
        <v>0</v>
      </c>
      <c r="W22" s="4">
        <v>0</v>
      </c>
      <c r="X22" s="4">
        <v>2250032</v>
      </c>
      <c r="Y22" s="4" t="s">
        <v>91</v>
      </c>
    </row>
    <row r="23" s="4" customFormat="1" spans="1:24">
      <c r="A23" s="4">
        <v>16258527885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44450</v>
      </c>
      <c r="G23" s="5">
        <v>44451</v>
      </c>
      <c r="H23" s="4">
        <v>1</v>
      </c>
      <c r="I23" s="4">
        <v>1</v>
      </c>
      <c r="J23" s="4">
        <v>1</v>
      </c>
      <c r="K23" s="4" t="s">
        <v>29</v>
      </c>
      <c r="L23" s="4">
        <v>128.49</v>
      </c>
      <c r="M23" s="4">
        <v>128.49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44450</v>
      </c>
      <c r="S23" s="5">
        <v>44454</v>
      </c>
      <c r="T23" s="4" t="s">
        <v>33</v>
      </c>
      <c r="U23" s="4">
        <v>128.49</v>
      </c>
      <c r="V23" s="4">
        <v>0</v>
      </c>
      <c r="W23" s="4">
        <v>0</v>
      </c>
      <c r="X23" s="4">
        <v>2250078</v>
      </c>
    </row>
    <row r="24" s="4" customFormat="1" spans="1:24">
      <c r="A24" s="4">
        <v>16258663874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44450</v>
      </c>
      <c r="G24" s="5">
        <v>44451</v>
      </c>
      <c r="H24" s="4">
        <v>1</v>
      </c>
      <c r="I24" s="4">
        <v>1</v>
      </c>
      <c r="J24" s="4">
        <v>1</v>
      </c>
      <c r="K24" s="4" t="s">
        <v>29</v>
      </c>
      <c r="L24" s="4">
        <v>167.48</v>
      </c>
      <c r="M24" s="4">
        <v>167.48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44450</v>
      </c>
      <c r="S24" s="5">
        <v>44454</v>
      </c>
      <c r="T24" s="4" t="s">
        <v>33</v>
      </c>
      <c r="U24" s="4">
        <v>167.48</v>
      </c>
      <c r="V24" s="4">
        <v>0</v>
      </c>
      <c r="W24" s="4">
        <v>0</v>
      </c>
      <c r="X24" s="4">
        <v>2250103</v>
      </c>
    </row>
    <row r="25" s="4" customFormat="1" spans="1:24">
      <c r="A25" s="4">
        <v>16257851266</v>
      </c>
      <c r="B25" s="4" t="s">
        <v>25</v>
      </c>
      <c r="C25" s="4" t="s">
        <v>51</v>
      </c>
      <c r="D25" s="4" t="s">
        <v>85</v>
      </c>
      <c r="E25" s="4" t="s">
        <v>86</v>
      </c>
      <c r="F25" s="5">
        <v>44450</v>
      </c>
      <c r="G25" s="5">
        <v>44451</v>
      </c>
      <c r="H25" s="4">
        <v>1</v>
      </c>
      <c r="I25" s="4">
        <v>1</v>
      </c>
      <c r="J25" s="4">
        <v>1</v>
      </c>
      <c r="K25" s="4" t="s">
        <v>29</v>
      </c>
      <c r="L25" s="4">
        <v>-107.59</v>
      </c>
      <c r="M25" s="4">
        <v>-107.59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44450</v>
      </c>
      <c r="S25" s="5">
        <v>44454</v>
      </c>
      <c r="T25" s="4" t="s">
        <v>33</v>
      </c>
      <c r="U25" s="4">
        <v>-107.59</v>
      </c>
      <c r="V25" s="4">
        <v>0</v>
      </c>
      <c r="W25" s="4">
        <v>0</v>
      </c>
      <c r="X25" s="4">
        <v>2249882</v>
      </c>
    </row>
    <row r="26" s="4" customFormat="1" spans="1:24">
      <c r="A26" s="4">
        <v>16258795711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44450</v>
      </c>
      <c r="G26" s="5">
        <v>44451</v>
      </c>
      <c r="H26" s="4">
        <v>1</v>
      </c>
      <c r="I26" s="4">
        <v>1</v>
      </c>
      <c r="J26" s="4">
        <v>1</v>
      </c>
      <c r="K26" s="4" t="s">
        <v>29</v>
      </c>
      <c r="L26" s="4">
        <v>867.83</v>
      </c>
      <c r="M26" s="4">
        <v>867.83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44450</v>
      </c>
      <c r="S26" s="5">
        <v>44454</v>
      </c>
      <c r="T26" s="4" t="s">
        <v>33</v>
      </c>
      <c r="U26" s="4">
        <v>867.83</v>
      </c>
      <c r="V26" s="4">
        <v>0</v>
      </c>
      <c r="W26" s="4">
        <v>0</v>
      </c>
      <c r="X26" s="4">
        <v>2250130</v>
      </c>
    </row>
    <row r="27" s="4" customFormat="1" spans="1:23">
      <c r="A27" s="4">
        <v>16258861195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44450</v>
      </c>
      <c r="G27" s="5">
        <v>44451</v>
      </c>
      <c r="H27" s="4">
        <v>1</v>
      </c>
      <c r="I27" s="4">
        <v>1</v>
      </c>
      <c r="J27" s="4">
        <v>1</v>
      </c>
      <c r="K27" s="4" t="s">
        <v>29</v>
      </c>
      <c r="L27" s="4">
        <v>206.05</v>
      </c>
      <c r="M27" s="4">
        <v>206.05</v>
      </c>
      <c r="N27" s="4" t="s">
        <v>103</v>
      </c>
      <c r="O27" s="4" t="s">
        <v>31</v>
      </c>
      <c r="P27" s="4" t="s">
        <v>32</v>
      </c>
      <c r="Q27" s="4">
        <v>0</v>
      </c>
      <c r="R27" s="6">
        <v>44450</v>
      </c>
      <c r="S27" s="5">
        <v>44454</v>
      </c>
      <c r="T27" s="4" t="s">
        <v>33</v>
      </c>
      <c r="U27" s="4">
        <v>206.05</v>
      </c>
      <c r="V27" s="4">
        <v>0</v>
      </c>
      <c r="W27" s="4">
        <v>0</v>
      </c>
    </row>
    <row r="28" s="4" customFormat="1" spans="1:23">
      <c r="A28" s="4">
        <v>16258889570</v>
      </c>
      <c r="B28" s="4" t="s">
        <v>25</v>
      </c>
      <c r="C28" s="4" t="s">
        <v>26</v>
      </c>
      <c r="D28" s="4" t="s">
        <v>101</v>
      </c>
      <c r="E28" s="4" t="s">
        <v>104</v>
      </c>
      <c r="F28" s="5">
        <v>44450</v>
      </c>
      <c r="G28" s="5">
        <v>44451</v>
      </c>
      <c r="H28" s="4">
        <v>1</v>
      </c>
      <c r="I28" s="4">
        <v>1</v>
      </c>
      <c r="J28" s="4">
        <v>1</v>
      </c>
      <c r="K28" s="4" t="s">
        <v>29</v>
      </c>
      <c r="L28" s="4">
        <v>206.05</v>
      </c>
      <c r="M28" s="4">
        <v>206.05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44450</v>
      </c>
      <c r="S28" s="5">
        <v>44454</v>
      </c>
      <c r="T28" s="4" t="s">
        <v>33</v>
      </c>
      <c r="U28" s="4">
        <v>206.05</v>
      </c>
      <c r="V28" s="4">
        <v>0</v>
      </c>
      <c r="W28" s="4">
        <v>0</v>
      </c>
    </row>
    <row r="29" s="4" customFormat="1" spans="1:24">
      <c r="A29" s="4">
        <v>16258894048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44450</v>
      </c>
      <c r="G29" s="5">
        <v>44451</v>
      </c>
      <c r="H29" s="4">
        <v>1</v>
      </c>
      <c r="I29" s="4">
        <v>1</v>
      </c>
      <c r="J29" s="4">
        <v>1</v>
      </c>
      <c r="K29" s="4" t="s">
        <v>29</v>
      </c>
      <c r="L29" s="4">
        <v>113.68</v>
      </c>
      <c r="M29" s="4">
        <v>113.68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44450</v>
      </c>
      <c r="S29" s="5">
        <v>44454</v>
      </c>
      <c r="T29" s="4" t="s">
        <v>33</v>
      </c>
      <c r="U29" s="4">
        <v>113.68</v>
      </c>
      <c r="V29" s="4">
        <v>0</v>
      </c>
      <c r="W29" s="4">
        <v>0</v>
      </c>
      <c r="X29" s="4">
        <v>2250156</v>
      </c>
    </row>
    <row r="30" s="4" customFormat="1" spans="1:24">
      <c r="A30" s="4">
        <v>16258977230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44450</v>
      </c>
      <c r="G30" s="5">
        <v>44451</v>
      </c>
      <c r="H30" s="4">
        <v>1</v>
      </c>
      <c r="I30" s="4">
        <v>1</v>
      </c>
      <c r="J30" s="4">
        <v>1</v>
      </c>
      <c r="K30" s="4" t="s">
        <v>29</v>
      </c>
      <c r="L30" s="4">
        <v>180.67</v>
      </c>
      <c r="M30" s="4">
        <v>180.67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44450</v>
      </c>
      <c r="S30" s="5">
        <v>44454</v>
      </c>
      <c r="T30" s="4" t="s">
        <v>33</v>
      </c>
      <c r="U30" s="4">
        <v>180.67</v>
      </c>
      <c r="V30" s="4">
        <v>0</v>
      </c>
      <c r="W30" s="4">
        <v>0</v>
      </c>
      <c r="X30" s="4">
        <v>2250172</v>
      </c>
    </row>
    <row r="31" s="4" customFormat="1" spans="1:23">
      <c r="A31" s="4">
        <v>16259011911</v>
      </c>
      <c r="B31" s="4" t="s">
        <v>25</v>
      </c>
      <c r="C31" s="4" t="s">
        <v>26</v>
      </c>
      <c r="D31" s="4" t="s">
        <v>101</v>
      </c>
      <c r="E31" s="4" t="s">
        <v>102</v>
      </c>
      <c r="F31" s="5">
        <v>44450</v>
      </c>
      <c r="G31" s="5">
        <v>44451</v>
      </c>
      <c r="H31" s="4">
        <v>1</v>
      </c>
      <c r="I31" s="4">
        <v>1</v>
      </c>
      <c r="J31" s="4">
        <v>1</v>
      </c>
      <c r="K31" s="4" t="s">
        <v>29</v>
      </c>
      <c r="L31" s="4">
        <v>206.05</v>
      </c>
      <c r="M31" s="4">
        <v>206.05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44450</v>
      </c>
      <c r="S31" s="5">
        <v>44454</v>
      </c>
      <c r="T31" s="4" t="s">
        <v>33</v>
      </c>
      <c r="U31" s="4">
        <v>206.05</v>
      </c>
      <c r="V31" s="4">
        <v>0</v>
      </c>
      <c r="W31" s="4">
        <v>0</v>
      </c>
    </row>
    <row r="32" s="4" customFormat="1" spans="1:24">
      <c r="A32" s="4">
        <v>16259220896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44450</v>
      </c>
      <c r="G32" s="5">
        <v>44451</v>
      </c>
      <c r="H32" s="4">
        <v>1</v>
      </c>
      <c r="I32" s="4">
        <v>1</v>
      </c>
      <c r="J32" s="4">
        <v>1</v>
      </c>
      <c r="K32" s="4" t="s">
        <v>29</v>
      </c>
      <c r="L32" s="4">
        <v>161.12</v>
      </c>
      <c r="M32" s="4">
        <v>161.12</v>
      </c>
      <c r="N32" s="4" t="s">
        <v>115</v>
      </c>
      <c r="O32" s="4" t="s">
        <v>31</v>
      </c>
      <c r="P32" s="4" t="s">
        <v>32</v>
      </c>
      <c r="Q32" s="4">
        <v>0</v>
      </c>
      <c r="R32" s="6">
        <v>44450</v>
      </c>
      <c r="S32" s="5">
        <v>44454</v>
      </c>
      <c r="T32" s="4" t="s">
        <v>33</v>
      </c>
      <c r="U32" s="4">
        <v>161.12</v>
      </c>
      <c r="V32" s="4">
        <v>0</v>
      </c>
      <c r="W32" s="4">
        <v>0</v>
      </c>
      <c r="X32" s="4">
        <v>2250222</v>
      </c>
    </row>
    <row r="33" s="4" customFormat="1" spans="1:24">
      <c r="A33" s="4">
        <v>16259363440</v>
      </c>
      <c r="B33" s="4" t="s">
        <v>25</v>
      </c>
      <c r="C33" s="4" t="s">
        <v>26</v>
      </c>
      <c r="D33" s="4" t="s">
        <v>116</v>
      </c>
      <c r="E33" s="4" t="s">
        <v>71</v>
      </c>
      <c r="F33" s="5">
        <v>44450</v>
      </c>
      <c r="G33" s="5">
        <v>44451</v>
      </c>
      <c r="H33" s="4">
        <v>1</v>
      </c>
      <c r="I33" s="4">
        <v>1</v>
      </c>
      <c r="J33" s="4">
        <v>1</v>
      </c>
      <c r="K33" s="4" t="s">
        <v>29</v>
      </c>
      <c r="L33" s="4">
        <v>301.49</v>
      </c>
      <c r="M33" s="4">
        <v>301.49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44450</v>
      </c>
      <c r="S33" s="5">
        <v>44454</v>
      </c>
      <c r="T33" s="4" t="s">
        <v>33</v>
      </c>
      <c r="U33" s="4">
        <v>301.49</v>
      </c>
      <c r="V33" s="4">
        <v>0</v>
      </c>
      <c r="W33" s="4">
        <v>0</v>
      </c>
      <c r="X33" s="4">
        <v>2250244</v>
      </c>
    </row>
    <row r="34" s="4" customFormat="1" spans="1:24">
      <c r="A34" s="4">
        <v>16259680446</v>
      </c>
      <c r="B34" s="4" t="s">
        <v>25</v>
      </c>
      <c r="C34" s="4" t="s">
        <v>26</v>
      </c>
      <c r="D34" s="4" t="s">
        <v>85</v>
      </c>
      <c r="E34" s="4" t="s">
        <v>86</v>
      </c>
      <c r="F34" s="5">
        <v>44450</v>
      </c>
      <c r="G34" s="5">
        <v>44451</v>
      </c>
      <c r="H34" s="4">
        <v>1</v>
      </c>
      <c r="I34" s="4">
        <v>1</v>
      </c>
      <c r="J34" s="4">
        <v>1</v>
      </c>
      <c r="K34" s="4" t="s">
        <v>29</v>
      </c>
      <c r="L34" s="4">
        <v>107.59</v>
      </c>
      <c r="M34" s="4">
        <v>107.59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44450</v>
      </c>
      <c r="S34" s="5">
        <v>44454</v>
      </c>
      <c r="T34" s="4" t="s">
        <v>33</v>
      </c>
      <c r="U34" s="4">
        <v>107.59</v>
      </c>
      <c r="V34" s="4">
        <v>0</v>
      </c>
      <c r="W34" s="4">
        <v>0</v>
      </c>
      <c r="X34" s="4">
        <v>2250309</v>
      </c>
    </row>
    <row r="35" s="4" customFormat="1" spans="1:24">
      <c r="A35" s="4">
        <v>16259679815</v>
      </c>
      <c r="B35" s="4" t="s">
        <v>25</v>
      </c>
      <c r="C35" s="4" t="s">
        <v>26</v>
      </c>
      <c r="D35" s="4" t="s">
        <v>98</v>
      </c>
      <c r="E35" s="4" t="s">
        <v>119</v>
      </c>
      <c r="F35" s="5">
        <v>44450</v>
      </c>
      <c r="G35" s="5">
        <v>44451</v>
      </c>
      <c r="H35" s="4">
        <v>1</v>
      </c>
      <c r="I35" s="4">
        <v>1</v>
      </c>
      <c r="J35" s="4">
        <v>1</v>
      </c>
      <c r="K35" s="4" t="s">
        <v>29</v>
      </c>
      <c r="L35" s="4">
        <v>1042.41</v>
      </c>
      <c r="M35" s="4">
        <v>1042.41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44450</v>
      </c>
      <c r="S35" s="5">
        <v>44454</v>
      </c>
      <c r="T35" s="4" t="s">
        <v>33</v>
      </c>
      <c r="U35" s="4">
        <v>1042.41</v>
      </c>
      <c r="V35" s="4">
        <v>0</v>
      </c>
      <c r="W35" s="4">
        <v>0</v>
      </c>
      <c r="X35" s="4">
        <v>2250308</v>
      </c>
    </row>
    <row r="36" s="4" customFormat="1" spans="1:25">
      <c r="A36" s="4">
        <v>16259748175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44450</v>
      </c>
      <c r="G36" s="5">
        <v>44451</v>
      </c>
      <c r="H36" s="4">
        <v>1</v>
      </c>
      <c r="I36" s="4">
        <v>1</v>
      </c>
      <c r="J36" s="4">
        <v>1</v>
      </c>
      <c r="K36" s="4" t="s">
        <v>29</v>
      </c>
      <c r="L36" s="4">
        <v>205.41</v>
      </c>
      <c r="M36" s="4">
        <v>205.41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44450</v>
      </c>
      <c r="S36" s="5">
        <v>44454</v>
      </c>
      <c r="T36" s="4" t="s">
        <v>33</v>
      </c>
      <c r="U36" s="4">
        <v>205.41</v>
      </c>
      <c r="V36" s="4">
        <v>0</v>
      </c>
      <c r="W36" s="4">
        <v>0</v>
      </c>
      <c r="X36" s="4">
        <v>2250316</v>
      </c>
      <c r="Y36" s="4">
        <v>103851759524</v>
      </c>
    </row>
    <row r="37" s="4" customFormat="1" spans="1:24">
      <c r="A37" s="4">
        <v>16259774970</v>
      </c>
      <c r="B37" s="4" t="s">
        <v>25</v>
      </c>
      <c r="C37" s="4" t="s">
        <v>26</v>
      </c>
      <c r="D37" s="4" t="s">
        <v>124</v>
      </c>
      <c r="E37" s="4" t="s">
        <v>49</v>
      </c>
      <c r="F37" s="5">
        <v>44450</v>
      </c>
      <c r="G37" s="5">
        <v>44451</v>
      </c>
      <c r="H37" s="4">
        <v>1</v>
      </c>
      <c r="I37" s="4">
        <v>1</v>
      </c>
      <c r="J37" s="4">
        <v>1</v>
      </c>
      <c r="K37" s="4" t="s">
        <v>29</v>
      </c>
      <c r="L37" s="4">
        <v>137.03</v>
      </c>
      <c r="M37" s="4">
        <v>137.03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44450</v>
      </c>
      <c r="S37" s="5">
        <v>44454</v>
      </c>
      <c r="T37" s="4" t="s">
        <v>33</v>
      </c>
      <c r="U37" s="4">
        <v>137.03</v>
      </c>
      <c r="V37" s="4">
        <v>0</v>
      </c>
      <c r="W37" s="4">
        <v>0</v>
      </c>
      <c r="X37" s="4">
        <v>2250321</v>
      </c>
    </row>
    <row r="38" s="4" customFormat="1" spans="1:23">
      <c r="A38" s="4">
        <v>16259876706</v>
      </c>
      <c r="B38" s="4" t="s">
        <v>25</v>
      </c>
      <c r="C38" s="4" t="s">
        <v>26</v>
      </c>
      <c r="D38" s="4" t="s">
        <v>126</v>
      </c>
      <c r="E38" s="4" t="s">
        <v>49</v>
      </c>
      <c r="F38" s="5">
        <v>44450</v>
      </c>
      <c r="G38" s="5">
        <v>44451</v>
      </c>
      <c r="H38" s="4">
        <v>1</v>
      </c>
      <c r="I38" s="4">
        <v>1</v>
      </c>
      <c r="J38" s="4">
        <v>1</v>
      </c>
      <c r="K38" s="4" t="s">
        <v>29</v>
      </c>
      <c r="L38" s="4">
        <v>158.34</v>
      </c>
      <c r="M38" s="4">
        <v>158.34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44450</v>
      </c>
      <c r="S38" s="5">
        <v>44454</v>
      </c>
      <c r="T38" s="4" t="s">
        <v>33</v>
      </c>
      <c r="U38" s="4">
        <v>158.34</v>
      </c>
      <c r="V38" s="4">
        <v>0</v>
      </c>
      <c r="W38" s="4">
        <v>0</v>
      </c>
    </row>
    <row r="39" s="4" customFormat="1" spans="1:25">
      <c r="A39" s="4">
        <v>16259895594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44450</v>
      </c>
      <c r="G39" s="5">
        <v>44451</v>
      </c>
      <c r="H39" s="4">
        <v>1</v>
      </c>
      <c r="I39" s="4">
        <v>1</v>
      </c>
      <c r="J39" s="4">
        <v>1</v>
      </c>
      <c r="K39" s="4" t="s">
        <v>29</v>
      </c>
      <c r="L39" s="4">
        <v>352.74</v>
      </c>
      <c r="M39" s="4">
        <v>352.74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44450</v>
      </c>
      <c r="S39" s="5">
        <v>44454</v>
      </c>
      <c r="T39" s="4" t="s">
        <v>33</v>
      </c>
      <c r="U39" s="4">
        <v>352.74</v>
      </c>
      <c r="V39" s="4">
        <v>0</v>
      </c>
      <c r="W39" s="4">
        <v>0</v>
      </c>
      <c r="X39" s="4">
        <v>2250344</v>
      </c>
      <c r="Y39" s="4">
        <v>103851841954</v>
      </c>
    </row>
    <row r="40" s="4" customFormat="1" spans="1:23">
      <c r="A40" s="4">
        <v>16260029546</v>
      </c>
      <c r="B40" s="4" t="s">
        <v>25</v>
      </c>
      <c r="C40" s="4" t="s">
        <v>26</v>
      </c>
      <c r="D40" s="4" t="s">
        <v>131</v>
      </c>
      <c r="E40" s="4" t="s">
        <v>122</v>
      </c>
      <c r="F40" s="5">
        <v>44450</v>
      </c>
      <c r="G40" s="5">
        <v>44451</v>
      </c>
      <c r="H40" s="4">
        <v>1</v>
      </c>
      <c r="I40" s="4">
        <v>1</v>
      </c>
      <c r="J40" s="4">
        <v>1</v>
      </c>
      <c r="K40" s="4" t="s">
        <v>29</v>
      </c>
      <c r="L40" s="4">
        <v>131.95</v>
      </c>
      <c r="M40" s="4">
        <v>131.95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44450</v>
      </c>
      <c r="S40" s="5">
        <v>44454</v>
      </c>
      <c r="T40" s="4" t="s">
        <v>33</v>
      </c>
      <c r="U40" s="4">
        <v>131.95</v>
      </c>
      <c r="V40" s="4">
        <v>0</v>
      </c>
      <c r="W40" s="4">
        <v>0</v>
      </c>
    </row>
    <row r="41" s="4" customFormat="1" spans="1:24">
      <c r="A41" s="4">
        <v>16260318856</v>
      </c>
      <c r="B41" s="4" t="s">
        <v>25</v>
      </c>
      <c r="C41" s="4" t="s">
        <v>26</v>
      </c>
      <c r="D41" s="4" t="s">
        <v>98</v>
      </c>
      <c r="E41" s="4" t="s">
        <v>99</v>
      </c>
      <c r="F41" s="5">
        <v>44450</v>
      </c>
      <c r="G41" s="5">
        <v>44451</v>
      </c>
      <c r="H41" s="4">
        <v>1</v>
      </c>
      <c r="I41" s="4">
        <v>1</v>
      </c>
      <c r="J41" s="4">
        <v>1</v>
      </c>
      <c r="K41" s="4" t="s">
        <v>29</v>
      </c>
      <c r="L41" s="4">
        <v>867.83</v>
      </c>
      <c r="M41" s="4">
        <v>867.83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44450</v>
      </c>
      <c r="S41" s="5">
        <v>44454</v>
      </c>
      <c r="T41" s="4" t="s">
        <v>33</v>
      </c>
      <c r="U41" s="4">
        <v>867.83</v>
      </c>
      <c r="V41" s="4">
        <v>0</v>
      </c>
      <c r="W41" s="4">
        <v>0</v>
      </c>
      <c r="X41" s="4">
        <v>2250441</v>
      </c>
    </row>
    <row r="42" s="4" customFormat="1" spans="1:24">
      <c r="A42" s="4">
        <v>16260320817</v>
      </c>
      <c r="B42" s="4" t="s">
        <v>25</v>
      </c>
      <c r="C42" s="4" t="s">
        <v>26</v>
      </c>
      <c r="D42" s="4" t="s">
        <v>98</v>
      </c>
      <c r="E42" s="4" t="s">
        <v>99</v>
      </c>
      <c r="F42" s="5">
        <v>44450</v>
      </c>
      <c r="G42" s="5">
        <v>44451</v>
      </c>
      <c r="H42" s="4">
        <v>1</v>
      </c>
      <c r="I42" s="4">
        <v>1</v>
      </c>
      <c r="J42" s="4">
        <v>1</v>
      </c>
      <c r="K42" s="4" t="s">
        <v>29</v>
      </c>
      <c r="L42" s="4">
        <v>867.83</v>
      </c>
      <c r="M42" s="4">
        <v>867.83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44450</v>
      </c>
      <c r="S42" s="5">
        <v>44454</v>
      </c>
      <c r="T42" s="4" t="s">
        <v>33</v>
      </c>
      <c r="U42" s="4">
        <v>867.83</v>
      </c>
      <c r="V42" s="4">
        <v>0</v>
      </c>
      <c r="W42" s="4">
        <v>0</v>
      </c>
      <c r="X42" s="4">
        <v>2250442</v>
      </c>
    </row>
    <row r="43" s="4" customFormat="1" spans="1:24">
      <c r="A43" s="4">
        <v>16260326093</v>
      </c>
      <c r="B43" s="4" t="s">
        <v>25</v>
      </c>
      <c r="C43" s="4" t="s">
        <v>26</v>
      </c>
      <c r="D43" s="4" t="s">
        <v>135</v>
      </c>
      <c r="E43" s="4" t="s">
        <v>136</v>
      </c>
      <c r="F43" s="5">
        <v>44450</v>
      </c>
      <c r="G43" s="5">
        <v>44451</v>
      </c>
      <c r="H43" s="4">
        <v>1</v>
      </c>
      <c r="I43" s="4">
        <v>1</v>
      </c>
      <c r="J43" s="4">
        <v>1</v>
      </c>
      <c r="K43" s="4" t="s">
        <v>29</v>
      </c>
      <c r="L43" s="4">
        <v>144.13</v>
      </c>
      <c r="M43" s="4">
        <v>144.13</v>
      </c>
      <c r="N43" s="4" t="s">
        <v>137</v>
      </c>
      <c r="O43" s="4" t="s">
        <v>31</v>
      </c>
      <c r="P43" s="4" t="s">
        <v>32</v>
      </c>
      <c r="Q43" s="4">
        <v>0</v>
      </c>
      <c r="R43" s="6">
        <v>44450</v>
      </c>
      <c r="S43" s="5">
        <v>44454</v>
      </c>
      <c r="T43" s="4" t="s">
        <v>33</v>
      </c>
      <c r="U43" s="4">
        <v>144.13</v>
      </c>
      <c r="V43" s="4">
        <v>0</v>
      </c>
      <c r="W43" s="4">
        <v>0</v>
      </c>
      <c r="X43" s="4">
        <v>2250443</v>
      </c>
    </row>
    <row r="44" s="4" customFormat="1" spans="1:25">
      <c r="A44" s="4">
        <v>16260341344</v>
      </c>
      <c r="B44" s="4" t="s">
        <v>25</v>
      </c>
      <c r="C44" s="4" t="s">
        <v>26</v>
      </c>
      <c r="D44" s="4" t="s">
        <v>138</v>
      </c>
      <c r="E44" s="4" t="s">
        <v>139</v>
      </c>
      <c r="F44" s="5">
        <v>44450</v>
      </c>
      <c r="G44" s="5">
        <v>44451</v>
      </c>
      <c r="H44" s="4">
        <v>1</v>
      </c>
      <c r="I44" s="4">
        <v>1</v>
      </c>
      <c r="J44" s="4">
        <v>1</v>
      </c>
      <c r="K44" s="4" t="s">
        <v>29</v>
      </c>
      <c r="L44" s="4">
        <v>155.4</v>
      </c>
      <c r="M44" s="4">
        <v>155.4</v>
      </c>
      <c r="N44" s="4" t="s">
        <v>140</v>
      </c>
      <c r="O44" s="4" t="s">
        <v>31</v>
      </c>
      <c r="P44" s="4" t="s">
        <v>32</v>
      </c>
      <c r="Q44" s="4">
        <v>0</v>
      </c>
      <c r="R44" s="6">
        <v>44450</v>
      </c>
      <c r="S44" s="5">
        <v>44454</v>
      </c>
      <c r="T44" s="4" t="s">
        <v>33</v>
      </c>
      <c r="U44" s="4">
        <v>155.4</v>
      </c>
      <c r="V44" s="4">
        <v>0</v>
      </c>
      <c r="W44" s="4">
        <v>0</v>
      </c>
      <c r="X44" s="4">
        <v>2250448</v>
      </c>
      <c r="Y44" s="4">
        <v>103852168264</v>
      </c>
    </row>
    <row r="45" s="4" customFormat="1" spans="1:24">
      <c r="A45" s="4">
        <v>16262473988</v>
      </c>
      <c r="B45" s="4" t="s">
        <v>25</v>
      </c>
      <c r="C45" s="4" t="s">
        <v>26</v>
      </c>
      <c r="D45" s="4" t="s">
        <v>141</v>
      </c>
      <c r="E45" s="4" t="s">
        <v>142</v>
      </c>
      <c r="F45" s="5">
        <v>44450</v>
      </c>
      <c r="G45" s="5">
        <v>44451</v>
      </c>
      <c r="H45" s="4">
        <v>1</v>
      </c>
      <c r="I45" s="4">
        <v>1</v>
      </c>
      <c r="J45" s="4">
        <v>1</v>
      </c>
      <c r="K45" s="4" t="s">
        <v>29</v>
      </c>
      <c r="L45" s="4">
        <v>176.05</v>
      </c>
      <c r="M45" s="4">
        <v>176.05</v>
      </c>
      <c r="N45" s="4" t="s">
        <v>143</v>
      </c>
      <c r="O45" s="4" t="s">
        <v>31</v>
      </c>
      <c r="P45" s="4" t="s">
        <v>32</v>
      </c>
      <c r="Q45" s="4">
        <v>0</v>
      </c>
      <c r="R45" s="6">
        <v>44450</v>
      </c>
      <c r="S45" s="5">
        <v>44454</v>
      </c>
      <c r="T45" s="4" t="s">
        <v>33</v>
      </c>
      <c r="U45" s="4">
        <v>176.05</v>
      </c>
      <c r="V45" s="4">
        <v>0</v>
      </c>
      <c r="W45" s="4">
        <v>0</v>
      </c>
      <c r="X45" s="4">
        <v>2250510</v>
      </c>
    </row>
    <row r="46" s="4" customFormat="1" spans="1:24">
      <c r="A46" s="4">
        <v>16263361737</v>
      </c>
      <c r="B46" s="4" t="s">
        <v>25</v>
      </c>
      <c r="C46" s="4" t="s">
        <v>26</v>
      </c>
      <c r="D46" s="4" t="s">
        <v>144</v>
      </c>
      <c r="E46" s="4" t="s">
        <v>145</v>
      </c>
      <c r="F46" s="5">
        <v>44450</v>
      </c>
      <c r="G46" s="5">
        <v>44451</v>
      </c>
      <c r="H46" s="4">
        <v>1</v>
      </c>
      <c r="I46" s="4">
        <v>1</v>
      </c>
      <c r="J46" s="4">
        <v>1</v>
      </c>
      <c r="K46" s="4" t="s">
        <v>29</v>
      </c>
      <c r="L46" s="4">
        <v>152.25</v>
      </c>
      <c r="M46" s="4">
        <v>152.25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44450</v>
      </c>
      <c r="S46" s="5">
        <v>44454</v>
      </c>
      <c r="T46" s="4" t="s">
        <v>33</v>
      </c>
      <c r="U46" s="4">
        <v>152.25</v>
      </c>
      <c r="V46" s="4">
        <v>0</v>
      </c>
      <c r="W46" s="4">
        <v>0</v>
      </c>
      <c r="X46" s="4">
        <v>2250656</v>
      </c>
    </row>
    <row r="47" s="4" customFormat="1" spans="1:23">
      <c r="A47" s="4">
        <v>16263426978</v>
      </c>
      <c r="B47" s="4" t="s">
        <v>25</v>
      </c>
      <c r="C47" s="4" t="s">
        <v>26</v>
      </c>
      <c r="D47" s="4" t="s">
        <v>109</v>
      </c>
      <c r="E47" s="4" t="s">
        <v>110</v>
      </c>
      <c r="F47" s="5">
        <v>44450</v>
      </c>
      <c r="G47" s="5">
        <v>44451</v>
      </c>
      <c r="H47" s="4">
        <v>1</v>
      </c>
      <c r="I47" s="4">
        <v>1</v>
      </c>
      <c r="J47" s="4">
        <v>1</v>
      </c>
      <c r="K47" s="4" t="s">
        <v>29</v>
      </c>
      <c r="L47" s="4">
        <v>180.67</v>
      </c>
      <c r="M47" s="4">
        <v>180.67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44450</v>
      </c>
      <c r="S47" s="5">
        <v>44454</v>
      </c>
      <c r="T47" s="4" t="s">
        <v>33</v>
      </c>
      <c r="U47" s="4">
        <v>180.67</v>
      </c>
      <c r="V47" s="4">
        <v>0</v>
      </c>
      <c r="W47" s="4">
        <v>0</v>
      </c>
    </row>
    <row r="48" s="4" customFormat="1" spans="1:23">
      <c r="A48" s="4">
        <v>16263565381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44450</v>
      </c>
      <c r="G48" s="5">
        <v>44451</v>
      </c>
      <c r="H48" s="4">
        <v>1</v>
      </c>
      <c r="I48" s="4">
        <v>1</v>
      </c>
      <c r="J48" s="4">
        <v>1</v>
      </c>
      <c r="K48" s="4" t="s">
        <v>29</v>
      </c>
      <c r="L48" s="4">
        <v>424.71</v>
      </c>
      <c r="M48" s="4">
        <v>424.71</v>
      </c>
      <c r="N48" s="4" t="s">
        <v>150</v>
      </c>
      <c r="O48" s="4" t="s">
        <v>31</v>
      </c>
      <c r="P48" s="4" t="s">
        <v>32</v>
      </c>
      <c r="Q48" s="4">
        <v>0</v>
      </c>
      <c r="R48" s="6">
        <v>44450</v>
      </c>
      <c r="S48" s="5">
        <v>44454</v>
      </c>
      <c r="T48" s="4" t="s">
        <v>33</v>
      </c>
      <c r="U48" s="4">
        <v>424.71</v>
      </c>
      <c r="V48" s="4">
        <v>0</v>
      </c>
      <c r="W48" s="4">
        <v>0</v>
      </c>
    </row>
    <row r="49" s="4" customFormat="1" spans="1:25">
      <c r="A49" s="4">
        <v>16264185963</v>
      </c>
      <c r="B49" s="4" t="s">
        <v>25</v>
      </c>
      <c r="C49" s="4" t="s">
        <v>26</v>
      </c>
      <c r="D49" s="4" t="s">
        <v>151</v>
      </c>
      <c r="E49" s="4" t="s">
        <v>152</v>
      </c>
      <c r="F49" s="5">
        <v>44450</v>
      </c>
      <c r="G49" s="5">
        <v>44451</v>
      </c>
      <c r="H49" s="4">
        <v>1</v>
      </c>
      <c r="I49" s="4">
        <v>1</v>
      </c>
      <c r="J49" s="4">
        <v>1</v>
      </c>
      <c r="K49" s="4" t="s">
        <v>29</v>
      </c>
      <c r="L49" s="4">
        <v>147.61</v>
      </c>
      <c r="M49" s="4">
        <v>147.61</v>
      </c>
      <c r="N49" s="4" t="s">
        <v>153</v>
      </c>
      <c r="O49" s="4" t="s">
        <v>31</v>
      </c>
      <c r="P49" s="4" t="s">
        <v>32</v>
      </c>
      <c r="Q49" s="4">
        <v>0</v>
      </c>
      <c r="R49" s="6">
        <v>44450</v>
      </c>
      <c r="S49" s="5">
        <v>44454</v>
      </c>
      <c r="T49" s="4" t="s">
        <v>33</v>
      </c>
      <c r="U49" s="4">
        <v>147.61</v>
      </c>
      <c r="V49" s="4">
        <v>0</v>
      </c>
      <c r="W49" s="4">
        <v>0</v>
      </c>
      <c r="X49" s="4">
        <v>2250820</v>
      </c>
      <c r="Y49" s="4">
        <v>103853184614</v>
      </c>
    </row>
    <row r="50" s="4" customFormat="1" spans="1:24">
      <c r="A50" s="4">
        <v>16264226839</v>
      </c>
      <c r="B50" s="4" t="s">
        <v>25</v>
      </c>
      <c r="C50" s="4" t="s">
        <v>26</v>
      </c>
      <c r="D50" s="4" t="s">
        <v>154</v>
      </c>
      <c r="E50" s="4" t="s">
        <v>49</v>
      </c>
      <c r="F50" s="5">
        <v>44450</v>
      </c>
      <c r="G50" s="5">
        <v>44451</v>
      </c>
      <c r="H50" s="4">
        <v>1</v>
      </c>
      <c r="I50" s="4">
        <v>1</v>
      </c>
      <c r="J50" s="4">
        <v>1</v>
      </c>
      <c r="K50" s="4" t="s">
        <v>29</v>
      </c>
      <c r="L50" s="4">
        <v>124.85</v>
      </c>
      <c r="M50" s="4">
        <v>124.85</v>
      </c>
      <c r="N50" s="4" t="s">
        <v>155</v>
      </c>
      <c r="O50" s="4" t="s">
        <v>31</v>
      </c>
      <c r="P50" s="4" t="s">
        <v>32</v>
      </c>
      <c r="Q50" s="4">
        <v>0</v>
      </c>
      <c r="R50" s="6">
        <v>44450</v>
      </c>
      <c r="S50" s="5">
        <v>44454</v>
      </c>
      <c r="T50" s="4" t="s">
        <v>33</v>
      </c>
      <c r="U50" s="4">
        <v>124.85</v>
      </c>
      <c r="V50" s="4">
        <v>0</v>
      </c>
      <c r="W50" s="4">
        <v>0</v>
      </c>
      <c r="X50" s="4">
        <v>2250823</v>
      </c>
    </row>
    <row r="51" s="4" customFormat="1" spans="1:24">
      <c r="A51" s="4">
        <v>16264650174</v>
      </c>
      <c r="B51" s="4" t="s">
        <v>25</v>
      </c>
      <c r="C51" s="4" t="s">
        <v>26</v>
      </c>
      <c r="D51" s="4" t="s">
        <v>156</v>
      </c>
      <c r="E51" s="4" t="s">
        <v>157</v>
      </c>
      <c r="F51" s="5">
        <v>44450</v>
      </c>
      <c r="G51" s="5">
        <v>44451</v>
      </c>
      <c r="H51" s="4">
        <v>1</v>
      </c>
      <c r="I51" s="4">
        <v>1</v>
      </c>
      <c r="J51" s="4">
        <v>1</v>
      </c>
      <c r="K51" s="4" t="s">
        <v>29</v>
      </c>
      <c r="L51" s="4">
        <v>104.55</v>
      </c>
      <c r="M51" s="4">
        <v>104.55</v>
      </c>
      <c r="N51" s="4" t="s">
        <v>158</v>
      </c>
      <c r="O51" s="4" t="s">
        <v>31</v>
      </c>
      <c r="P51" s="4" t="s">
        <v>32</v>
      </c>
      <c r="Q51" s="4">
        <v>0</v>
      </c>
      <c r="R51" s="6">
        <v>44450</v>
      </c>
      <c r="S51" s="5">
        <v>44454</v>
      </c>
      <c r="T51" s="4" t="s">
        <v>33</v>
      </c>
      <c r="U51" s="4">
        <v>104.55</v>
      </c>
      <c r="V51" s="4">
        <v>0</v>
      </c>
      <c r="W51" s="4">
        <v>0</v>
      </c>
      <c r="X51" s="4">
        <v>2250907</v>
      </c>
    </row>
    <row r="52" s="4" customFormat="1" spans="1:24">
      <c r="A52" s="4">
        <v>16158836371</v>
      </c>
      <c r="B52" s="4" t="s">
        <v>25</v>
      </c>
      <c r="C52" s="4" t="s">
        <v>159</v>
      </c>
      <c r="D52" s="4" t="s">
        <v>160</v>
      </c>
      <c r="E52" s="4" t="s">
        <v>161</v>
      </c>
      <c r="F52" s="5">
        <v>44436</v>
      </c>
      <c r="G52" s="5">
        <v>44437</v>
      </c>
      <c r="H52" s="4">
        <v>1</v>
      </c>
      <c r="I52" s="4">
        <v>1</v>
      </c>
      <c r="J52" s="4">
        <v>1</v>
      </c>
      <c r="K52" s="4" t="s">
        <v>29</v>
      </c>
      <c r="L52" s="4">
        <v>-242.87</v>
      </c>
      <c r="M52" s="4">
        <v>-242.87</v>
      </c>
      <c r="N52" s="4" t="s">
        <v>162</v>
      </c>
      <c r="O52" s="4" t="s">
        <v>31</v>
      </c>
      <c r="P52" s="4" t="s">
        <v>32</v>
      </c>
      <c r="Q52" s="4">
        <v>0</v>
      </c>
      <c r="R52" s="6">
        <v>44436</v>
      </c>
      <c r="S52" s="5">
        <v>44454</v>
      </c>
      <c r="T52" s="4" t="s">
        <v>33</v>
      </c>
      <c r="U52" s="4">
        <v>-242.87</v>
      </c>
      <c r="V52" s="4">
        <v>0</v>
      </c>
      <c r="W52" s="4">
        <v>0</v>
      </c>
      <c r="X52" s="4">
        <v>2236017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A56" sqref="A56:A58"/>
    </sheetView>
  </sheetViews>
  <sheetFormatPr defaultColWidth="9" defaultRowHeight="13.5"/>
  <cols>
    <col min="1" max="1" width="11.87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</v>
      </c>
    </row>
    <row r="2" s="4" customFormat="1" hidden="1" spans="1:9">
      <c r="A2" s="4">
        <v>16182819141</v>
      </c>
      <c r="B2" s="5">
        <v>44449</v>
      </c>
      <c r="C2" s="5">
        <v>44451</v>
      </c>
      <c r="D2" s="4">
        <v>342.82</v>
      </c>
      <c r="E2" s="4" t="str">
        <f>VLOOKUP(A2,HOP!A:L,12,0)</f>
        <v>342.82</v>
      </c>
      <c r="F2" s="4" t="str">
        <f>VLOOKUP(A2,HOP!A:C,3,0)</f>
        <v>2239403</v>
      </c>
      <c r="G2" s="4">
        <f>D2-E2</f>
        <v>0</v>
      </c>
      <c r="H2" s="4" t="str">
        <f>$H$1&amp;F2</f>
        <v>，2239403</v>
      </c>
      <c r="I2" s="4" t="str">
        <f>VLOOKUP(A2,HOP!A:T,20,0)</f>
        <v>直连</v>
      </c>
    </row>
    <row r="3" s="4" customFormat="1" hidden="1" spans="1:9">
      <c r="A3" s="4">
        <v>16201376359</v>
      </c>
      <c r="B3" s="5">
        <v>44450</v>
      </c>
      <c r="C3" s="5">
        <v>44451</v>
      </c>
      <c r="D3" s="4">
        <v>149.68</v>
      </c>
      <c r="E3" s="4" t="str">
        <f>VLOOKUP(A3,HOP!A:L,12,0)</f>
        <v>149.68</v>
      </c>
      <c r="F3" s="4" t="str">
        <f>VLOOKUP(A3,HOP!A:C,3,0)</f>
        <v>2242394</v>
      </c>
      <c r="G3" s="4">
        <f t="shared" ref="G3:G49" si="0">D3-E3</f>
        <v>0</v>
      </c>
      <c r="H3" s="4" t="str">
        <f t="shared" ref="H3:H49" si="1">$H$1&amp;F3</f>
        <v>，2242394</v>
      </c>
      <c r="I3" s="4" t="str">
        <f>VLOOKUP(A3,HOP!A:T,20,0)</f>
        <v>直连</v>
      </c>
    </row>
    <row r="4" s="4" customFormat="1" hidden="1" spans="1:9">
      <c r="A4" s="4">
        <v>16202864639</v>
      </c>
      <c r="B4" s="5">
        <v>44450</v>
      </c>
      <c r="C4" s="5">
        <v>44451</v>
      </c>
      <c r="D4" s="4">
        <v>204.72</v>
      </c>
      <c r="E4" s="4" t="str">
        <f>VLOOKUP(A4,HOP!A:L,12,0)</f>
        <v>204.72</v>
      </c>
      <c r="F4" s="4" t="str">
        <f>VLOOKUP(A4,HOP!A:C,3,0)</f>
        <v>2242744</v>
      </c>
      <c r="G4" s="4">
        <f t="shared" si="0"/>
        <v>0</v>
      </c>
      <c r="H4" s="4" t="str">
        <f t="shared" si="1"/>
        <v>，2242744</v>
      </c>
      <c r="I4" s="4" t="str">
        <f>VLOOKUP(A4,HOP!A:T,20,0)</f>
        <v>直连</v>
      </c>
    </row>
    <row r="5" s="4" customFormat="1" hidden="1" spans="1:9">
      <c r="A5" s="4">
        <v>16204250218</v>
      </c>
      <c r="B5" s="5">
        <v>44445</v>
      </c>
      <c r="C5" s="5">
        <v>44451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16215286582</v>
      </c>
      <c r="B6" s="5">
        <v>44450</v>
      </c>
      <c r="C6" s="5">
        <v>44451</v>
      </c>
      <c r="D6" s="4">
        <v>144.14</v>
      </c>
      <c r="E6" s="4" t="str">
        <f>VLOOKUP(A6,HOP!A:L,12,0)</f>
        <v>144.14</v>
      </c>
      <c r="F6" s="4" t="str">
        <f>VLOOKUP(A6,HOP!A:C,3,0)</f>
        <v>2244710</v>
      </c>
      <c r="G6" s="4">
        <f t="shared" si="0"/>
        <v>0</v>
      </c>
      <c r="H6" s="4" t="str">
        <f t="shared" si="1"/>
        <v>，2244710</v>
      </c>
      <c r="I6" s="4" t="str">
        <f>VLOOKUP(A6,HOP!A:T,20,0)</f>
        <v>直连</v>
      </c>
    </row>
    <row r="7" s="4" customFormat="1" hidden="1" spans="1:9">
      <c r="A7" s="4">
        <v>16218320548</v>
      </c>
      <c r="B7" s="5">
        <v>44449</v>
      </c>
      <c r="C7" s="5">
        <v>44451</v>
      </c>
      <c r="D7" s="4">
        <v>312.56</v>
      </c>
      <c r="E7" s="4" t="str">
        <f>VLOOKUP(A7,HOP!A:L,12,0)</f>
        <v>312.56</v>
      </c>
      <c r="F7" s="4" t="str">
        <f>VLOOKUP(A7,HOP!A:C,3,0)</f>
        <v>2244741</v>
      </c>
      <c r="G7" s="4">
        <f t="shared" si="0"/>
        <v>0</v>
      </c>
      <c r="H7" s="4" t="str">
        <f t="shared" si="1"/>
        <v>，2244741</v>
      </c>
      <c r="I7" s="4" t="str">
        <f>VLOOKUP(A7,HOP!A:T,20,0)</f>
        <v>直连</v>
      </c>
    </row>
    <row r="8" s="4" customFormat="1" hidden="1" spans="1:9">
      <c r="A8" s="4">
        <v>16221231873</v>
      </c>
      <c r="B8" s="5">
        <v>44450</v>
      </c>
      <c r="C8" s="5">
        <v>44451</v>
      </c>
      <c r="D8" s="4">
        <v>137.93</v>
      </c>
      <c r="E8" s="4" t="str">
        <f>VLOOKUP(A8,HOP!A:L,12,0)</f>
        <v>137.93</v>
      </c>
      <c r="F8" s="4" t="str">
        <f>VLOOKUP(A8,HOP!A:C,3,0)</f>
        <v>2245210</v>
      </c>
      <c r="G8" s="4">
        <f t="shared" si="0"/>
        <v>0</v>
      </c>
      <c r="H8" s="4" t="str">
        <f t="shared" si="1"/>
        <v>，2245210</v>
      </c>
      <c r="I8" s="4" t="str">
        <f>VLOOKUP(A8,HOP!A:T,20,0)</f>
        <v>直连</v>
      </c>
    </row>
    <row r="9" s="4" customFormat="1" hidden="1" spans="1:9">
      <c r="A9" s="4">
        <v>16224039250</v>
      </c>
      <c r="B9" s="5">
        <v>44449</v>
      </c>
      <c r="C9" s="5">
        <v>44451</v>
      </c>
      <c r="D9" s="4">
        <v>385.7</v>
      </c>
      <c r="E9" s="4" t="str">
        <f>VLOOKUP(A9,HOP!A:L,12,0)</f>
        <v>385.70</v>
      </c>
      <c r="F9" s="4" t="str">
        <f>VLOOKUP(A9,HOP!A:C,3,0)</f>
        <v>2245894</v>
      </c>
      <c r="G9" s="4">
        <f t="shared" si="0"/>
        <v>0</v>
      </c>
      <c r="H9" s="4" t="str">
        <f t="shared" si="1"/>
        <v>，2245894</v>
      </c>
      <c r="I9" s="4" t="str">
        <f>VLOOKUP(A9,HOP!A:T,20,0)</f>
        <v>直连</v>
      </c>
    </row>
    <row r="10" s="4" customFormat="1" hidden="1" spans="1:9">
      <c r="A10" s="4">
        <v>16224309402</v>
      </c>
      <c r="B10" s="5">
        <v>44450</v>
      </c>
      <c r="C10" s="5">
        <v>44451</v>
      </c>
      <c r="D10" s="4">
        <v>168.49</v>
      </c>
      <c r="E10" s="4" t="str">
        <f>VLOOKUP(A10,HOP!A:L,12,0)</f>
        <v>168.49</v>
      </c>
      <c r="F10" s="4" t="str">
        <f>VLOOKUP(A10,HOP!A:C,3,0)</f>
        <v>2245975</v>
      </c>
      <c r="G10" s="4">
        <f t="shared" si="0"/>
        <v>0</v>
      </c>
      <c r="H10" s="4" t="str">
        <f t="shared" si="1"/>
        <v>，2245975</v>
      </c>
      <c r="I10" s="4" t="str">
        <f>VLOOKUP(A10,HOP!A:T,20,0)</f>
        <v>直连</v>
      </c>
    </row>
    <row r="11" s="4" customFormat="1" hidden="1" spans="1:9">
      <c r="A11" s="4">
        <v>16229130573</v>
      </c>
      <c r="B11" s="5">
        <v>44449</v>
      </c>
      <c r="C11" s="5">
        <v>44451</v>
      </c>
      <c r="D11" s="4">
        <v>395.32</v>
      </c>
      <c r="E11" s="4" t="str">
        <f>VLOOKUP(A11,HOP!A:L,12,0)</f>
        <v>395.32</v>
      </c>
      <c r="F11" s="4" t="str">
        <f>VLOOKUP(A11,HOP!A:C,3,0)</f>
        <v>2246276</v>
      </c>
      <c r="G11" s="4">
        <f t="shared" si="0"/>
        <v>0</v>
      </c>
      <c r="H11" s="4" t="str">
        <f t="shared" si="1"/>
        <v>，2246276</v>
      </c>
      <c r="I11" s="4" t="str">
        <f>VLOOKUP(A11,HOP!A:T,20,0)</f>
        <v>直连</v>
      </c>
    </row>
    <row r="12" s="4" customFormat="1" hidden="1" spans="1:9">
      <c r="A12" s="4">
        <v>16230276509</v>
      </c>
      <c r="B12" s="5">
        <v>44450</v>
      </c>
      <c r="C12" s="5">
        <v>44451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16239343052</v>
      </c>
      <c r="B13" s="5">
        <v>44448</v>
      </c>
      <c r="C13" s="5">
        <v>44451</v>
      </c>
      <c r="D13" s="4">
        <v>357.93</v>
      </c>
      <c r="E13" s="4" t="str">
        <f>VLOOKUP(A13,HOP!A:L,12,0)</f>
        <v>357.93</v>
      </c>
      <c r="F13" s="4" t="str">
        <f>VLOOKUP(A13,HOP!A:C,3,0)</f>
        <v>2247630</v>
      </c>
      <c r="G13" s="4">
        <f t="shared" si="0"/>
        <v>0</v>
      </c>
      <c r="H13" s="4" t="str">
        <f t="shared" si="1"/>
        <v>，2247630</v>
      </c>
      <c r="I13" s="4" t="str">
        <f>VLOOKUP(A13,HOP!A:T,20,0)</f>
        <v>直连</v>
      </c>
    </row>
    <row r="14" s="4" customFormat="1" hidden="1" spans="1:9">
      <c r="A14" s="4">
        <v>16245452581</v>
      </c>
      <c r="B14" s="5">
        <v>44449</v>
      </c>
      <c r="C14" s="5">
        <v>44451</v>
      </c>
      <c r="D14" s="4">
        <v>300.3</v>
      </c>
      <c r="E14" s="4" t="str">
        <f>VLOOKUP(A14,HOP!A:L,12,0)</f>
        <v>300.30</v>
      </c>
      <c r="F14" s="4" t="str">
        <f>VLOOKUP(A14,HOP!A:C,3,0)</f>
        <v>2248215</v>
      </c>
      <c r="G14" s="4">
        <f t="shared" si="0"/>
        <v>0</v>
      </c>
      <c r="H14" s="4" t="str">
        <f t="shared" si="1"/>
        <v>，2248215</v>
      </c>
      <c r="I14" s="4" t="str">
        <f>VLOOKUP(A14,HOP!A:T,20,0)</f>
        <v>直连</v>
      </c>
    </row>
    <row r="15" s="4" customFormat="1" hidden="1" spans="1:9">
      <c r="A15" s="4">
        <v>16248395304</v>
      </c>
      <c r="B15" s="5">
        <v>44449</v>
      </c>
      <c r="C15" s="5">
        <v>44451</v>
      </c>
      <c r="D15" s="4">
        <v>284.2</v>
      </c>
      <c r="E15" s="4" t="str">
        <f>VLOOKUP(A15,HOP!A:L,12,0)</f>
        <v>284.20</v>
      </c>
      <c r="F15" s="4" t="str">
        <f>VLOOKUP(A15,HOP!A:C,3,0)</f>
        <v>2248809</v>
      </c>
      <c r="G15" s="4">
        <f t="shared" si="0"/>
        <v>0</v>
      </c>
      <c r="H15" s="4" t="str">
        <f t="shared" si="1"/>
        <v>，2248809</v>
      </c>
      <c r="I15" s="4" t="str">
        <f>VLOOKUP(A15,HOP!A:T,20,0)</f>
        <v>直连</v>
      </c>
    </row>
    <row r="16" s="4" customFormat="1" hidden="1" spans="1:9">
      <c r="A16" s="4">
        <v>16251194865</v>
      </c>
      <c r="B16" s="5">
        <v>44450</v>
      </c>
      <c r="C16" s="5">
        <v>44451</v>
      </c>
      <c r="D16" s="4">
        <v>102.52</v>
      </c>
      <c r="E16" s="4" t="str">
        <f>VLOOKUP(A16,HOP!A:L,12,0)</f>
        <v>102.52</v>
      </c>
      <c r="F16" s="4" t="str">
        <f>VLOOKUP(A16,HOP!A:C,3,0)</f>
        <v>2248941</v>
      </c>
      <c r="G16" s="4">
        <f t="shared" si="0"/>
        <v>0</v>
      </c>
      <c r="H16" s="4" t="str">
        <f t="shared" si="1"/>
        <v>，2248941</v>
      </c>
      <c r="I16" s="4" t="str">
        <f>VLOOKUP(A16,HOP!A:T,20,0)</f>
        <v>直连</v>
      </c>
    </row>
    <row r="17" s="4" customFormat="1" hidden="1" spans="1:9">
      <c r="A17" s="4">
        <v>16253196837</v>
      </c>
      <c r="B17" s="5">
        <v>44450</v>
      </c>
      <c r="C17" s="5">
        <v>44451</v>
      </c>
      <c r="D17" s="4">
        <v>103.53</v>
      </c>
      <c r="E17" s="4" t="str">
        <f>VLOOKUP(A17,HOP!A:L,12,0)</f>
        <v>103.53</v>
      </c>
      <c r="F17" s="4" t="str">
        <f>VLOOKUP(A17,HOP!A:C,3,0)</f>
        <v>2249241</v>
      </c>
      <c r="G17" s="4">
        <f t="shared" si="0"/>
        <v>0</v>
      </c>
      <c r="H17" s="4" t="str">
        <f t="shared" si="1"/>
        <v>，2249241</v>
      </c>
      <c r="I17" s="4" t="str">
        <f>VLOOKUP(A17,HOP!A:T,20,0)</f>
        <v>直连</v>
      </c>
    </row>
    <row r="18" s="4" customFormat="1" hidden="1" spans="1:9">
      <c r="A18" s="4">
        <v>16254604572</v>
      </c>
      <c r="B18" s="5">
        <v>44450</v>
      </c>
      <c r="C18" s="5">
        <v>44451</v>
      </c>
      <c r="D18" s="4">
        <v>179.75</v>
      </c>
      <c r="E18" s="4" t="str">
        <f>VLOOKUP(A18,HOP!A:L,12,0)</f>
        <v>179.75</v>
      </c>
      <c r="F18" s="4" t="str">
        <f>VLOOKUP(A18,HOP!A:C,3,0)</f>
        <v>2249611</v>
      </c>
      <c r="G18" s="4">
        <f t="shared" si="0"/>
        <v>0</v>
      </c>
      <c r="H18" s="4" t="str">
        <f t="shared" si="1"/>
        <v>，2249611</v>
      </c>
      <c r="I18" s="4" t="str">
        <f>VLOOKUP(A18,HOP!A:T,20,0)</f>
        <v>直连</v>
      </c>
    </row>
    <row r="19" s="4" customFormat="1" hidden="1" spans="1:9">
      <c r="A19" s="4">
        <v>16257851266</v>
      </c>
      <c r="B19" s="5">
        <v>44450</v>
      </c>
      <c r="C19" s="5">
        <v>44451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16258354935</v>
      </c>
      <c r="B20" s="5">
        <v>44450</v>
      </c>
      <c r="C20" s="5">
        <v>44451</v>
      </c>
      <c r="D20" s="4">
        <v>303.39</v>
      </c>
      <c r="E20" s="4" t="str">
        <f>VLOOKUP(A20,HOP!A:L,12,0)</f>
        <v>303.39</v>
      </c>
      <c r="F20" s="4" t="str">
        <f>VLOOKUP(A20,HOP!A:C,3,0)</f>
        <v>2250032</v>
      </c>
      <c r="G20" s="4">
        <f t="shared" si="0"/>
        <v>0</v>
      </c>
      <c r="H20" s="4" t="str">
        <f t="shared" si="1"/>
        <v>，2250032</v>
      </c>
      <c r="I20" s="4" t="str">
        <f>VLOOKUP(A20,HOP!A:T,20,0)</f>
        <v>直连</v>
      </c>
    </row>
    <row r="21" s="4" customFormat="1" hidden="1" spans="1:9">
      <c r="A21" s="4">
        <v>16258527885</v>
      </c>
      <c r="B21" s="5">
        <v>44450</v>
      </c>
      <c r="C21" s="5">
        <v>44451</v>
      </c>
      <c r="D21" s="4">
        <v>128.49</v>
      </c>
      <c r="E21" s="4" t="str">
        <f>VLOOKUP(A21,HOP!A:L,12,0)</f>
        <v>128.49</v>
      </c>
      <c r="F21" s="4" t="str">
        <f>VLOOKUP(A21,HOP!A:C,3,0)</f>
        <v>2250078</v>
      </c>
      <c r="G21" s="4">
        <f t="shared" si="0"/>
        <v>0</v>
      </c>
      <c r="H21" s="4" t="str">
        <f t="shared" si="1"/>
        <v>，2250078</v>
      </c>
      <c r="I21" s="4" t="str">
        <f>VLOOKUP(A21,HOP!A:T,20,0)</f>
        <v>直连</v>
      </c>
    </row>
    <row r="22" s="4" customFormat="1" hidden="1" spans="1:9">
      <c r="A22" s="4">
        <v>16258663874</v>
      </c>
      <c r="B22" s="5">
        <v>44450</v>
      </c>
      <c r="C22" s="5">
        <v>44451</v>
      </c>
      <c r="D22" s="4">
        <v>167.48</v>
      </c>
      <c r="E22" s="4" t="str">
        <f>VLOOKUP(A22,HOP!A:L,12,0)</f>
        <v>167.48</v>
      </c>
      <c r="F22" s="4" t="str">
        <f>VLOOKUP(A22,HOP!A:C,3,0)</f>
        <v>2250103</v>
      </c>
      <c r="G22" s="4">
        <f t="shared" si="0"/>
        <v>0</v>
      </c>
      <c r="H22" s="4" t="str">
        <f t="shared" si="1"/>
        <v>，2250103</v>
      </c>
      <c r="I22" s="4" t="str">
        <f>VLOOKUP(A22,HOP!A:T,20,0)</f>
        <v>直连</v>
      </c>
    </row>
    <row r="23" s="4" customFormat="1" hidden="1" spans="1:9">
      <c r="A23" s="4">
        <v>16258795711</v>
      </c>
      <c r="B23" s="5">
        <v>44450</v>
      </c>
      <c r="C23" s="5">
        <v>44451</v>
      </c>
      <c r="D23" s="4">
        <v>867.83</v>
      </c>
      <c r="E23" s="4" t="str">
        <f>VLOOKUP(A23,HOP!A:L,12,0)</f>
        <v>867.83</v>
      </c>
      <c r="F23" s="4" t="str">
        <f>VLOOKUP(A23,HOP!A:C,3,0)</f>
        <v>2250130</v>
      </c>
      <c r="G23" s="4">
        <f t="shared" si="0"/>
        <v>0</v>
      </c>
      <c r="H23" s="4" t="str">
        <f t="shared" si="1"/>
        <v>，2250130</v>
      </c>
      <c r="I23" s="4" t="str">
        <f>VLOOKUP(A23,HOP!A:T,20,0)</f>
        <v>直连</v>
      </c>
    </row>
    <row r="24" s="4" customFormat="1" hidden="1" spans="1:9">
      <c r="A24" s="4">
        <v>16258861195</v>
      </c>
      <c r="B24" s="5">
        <v>44450</v>
      </c>
      <c r="C24" s="5">
        <v>44451</v>
      </c>
      <c r="D24" s="4">
        <v>206.05</v>
      </c>
      <c r="E24" s="4" t="str">
        <f>VLOOKUP(A24,HOP!A:L,12,0)</f>
        <v>206.05</v>
      </c>
      <c r="F24" s="4" t="str">
        <f>VLOOKUP(A24,HOP!A:C,3,0)</f>
        <v>2250146</v>
      </c>
      <c r="G24" s="4">
        <f t="shared" si="0"/>
        <v>0</v>
      </c>
      <c r="H24" s="4" t="str">
        <f t="shared" si="1"/>
        <v>，2250146</v>
      </c>
      <c r="I24" s="4" t="str">
        <f>VLOOKUP(A24,HOP!A:T,20,0)</f>
        <v>直连</v>
      </c>
    </row>
    <row r="25" s="4" customFormat="1" hidden="1" spans="1:9">
      <c r="A25" s="4">
        <v>16258889570</v>
      </c>
      <c r="B25" s="5">
        <v>44450</v>
      </c>
      <c r="C25" s="5">
        <v>44451</v>
      </c>
      <c r="D25" s="4">
        <v>206.05</v>
      </c>
      <c r="E25" s="4" t="str">
        <f>VLOOKUP(A25,HOP!A:L,12,0)</f>
        <v>206.05</v>
      </c>
      <c r="F25" s="4" t="str">
        <f>VLOOKUP(A25,HOP!A:C,3,0)</f>
        <v>2250153</v>
      </c>
      <c r="G25" s="4">
        <f t="shared" si="0"/>
        <v>0</v>
      </c>
      <c r="H25" s="4" t="str">
        <f t="shared" si="1"/>
        <v>，2250153</v>
      </c>
      <c r="I25" s="4" t="str">
        <f>VLOOKUP(A25,HOP!A:T,20,0)</f>
        <v>直连</v>
      </c>
    </row>
    <row r="26" s="4" customFormat="1" hidden="1" spans="1:9">
      <c r="A26" s="4">
        <v>16258894048</v>
      </c>
      <c r="B26" s="5">
        <v>44450</v>
      </c>
      <c r="C26" s="5">
        <v>44451</v>
      </c>
      <c r="D26" s="4">
        <v>113.68</v>
      </c>
      <c r="E26" s="4" t="str">
        <f>VLOOKUP(A26,HOP!A:L,12,0)</f>
        <v>113.68</v>
      </c>
      <c r="F26" s="4" t="str">
        <f>VLOOKUP(A26,HOP!A:C,3,0)</f>
        <v>2250156</v>
      </c>
      <c r="G26" s="4">
        <f t="shared" si="0"/>
        <v>0</v>
      </c>
      <c r="H26" s="4" t="str">
        <f t="shared" si="1"/>
        <v>，2250156</v>
      </c>
      <c r="I26" s="4" t="str">
        <f>VLOOKUP(A26,HOP!A:T,20,0)</f>
        <v>直连</v>
      </c>
    </row>
    <row r="27" s="4" customFormat="1" hidden="1" spans="1:9">
      <c r="A27" s="4">
        <v>16258977230</v>
      </c>
      <c r="B27" s="5">
        <v>44450</v>
      </c>
      <c r="C27" s="5">
        <v>44451</v>
      </c>
      <c r="D27" s="4">
        <v>180.67</v>
      </c>
      <c r="E27" s="4" t="str">
        <f>VLOOKUP(A27,HOP!A:L,12,0)</f>
        <v>180.67</v>
      </c>
      <c r="F27" s="4" t="str">
        <f>VLOOKUP(A27,HOP!A:C,3,0)</f>
        <v>2250172</v>
      </c>
      <c r="G27" s="4">
        <f t="shared" si="0"/>
        <v>0</v>
      </c>
      <c r="H27" s="4" t="str">
        <f t="shared" si="1"/>
        <v>，2250172</v>
      </c>
      <c r="I27" s="4" t="str">
        <f>VLOOKUP(A27,HOP!A:T,20,0)</f>
        <v>直连</v>
      </c>
    </row>
    <row r="28" s="4" customFormat="1" hidden="1" spans="1:9">
      <c r="A28" s="4">
        <v>16259011911</v>
      </c>
      <c r="B28" s="5">
        <v>44450</v>
      </c>
      <c r="C28" s="5">
        <v>44451</v>
      </c>
      <c r="D28" s="4">
        <v>206.05</v>
      </c>
      <c r="E28" s="4" t="str">
        <f>VLOOKUP(A28,HOP!A:L,12,0)</f>
        <v>206.05</v>
      </c>
      <c r="F28" s="4" t="str">
        <f>VLOOKUP(A28,HOP!A:C,3,0)</f>
        <v>2250179</v>
      </c>
      <c r="G28" s="4">
        <f t="shared" si="0"/>
        <v>0</v>
      </c>
      <c r="H28" s="4" t="str">
        <f t="shared" si="1"/>
        <v>，2250179</v>
      </c>
      <c r="I28" s="4" t="str">
        <f>VLOOKUP(A28,HOP!A:T,20,0)</f>
        <v>直连</v>
      </c>
    </row>
    <row r="29" s="4" customFormat="1" hidden="1" spans="1:9">
      <c r="A29" s="4">
        <v>16259220896</v>
      </c>
      <c r="B29" s="5">
        <v>44450</v>
      </c>
      <c r="C29" s="5">
        <v>44451</v>
      </c>
      <c r="D29" s="4">
        <v>161.12</v>
      </c>
      <c r="E29" s="4" t="str">
        <f>VLOOKUP(A29,HOP!A:L,12,0)</f>
        <v>161.12</v>
      </c>
      <c r="F29" s="4" t="str">
        <f>VLOOKUP(A29,HOP!A:C,3,0)</f>
        <v>2250222</v>
      </c>
      <c r="G29" s="4">
        <f t="shared" si="0"/>
        <v>0</v>
      </c>
      <c r="H29" s="4" t="str">
        <f t="shared" si="1"/>
        <v>，2250222</v>
      </c>
      <c r="I29" s="4" t="str">
        <f>VLOOKUP(A29,HOP!A:T,20,0)</f>
        <v>直连</v>
      </c>
    </row>
    <row r="30" s="4" customFormat="1" hidden="1" spans="1:9">
      <c r="A30" s="4">
        <v>16259363440</v>
      </c>
      <c r="B30" s="5">
        <v>44450</v>
      </c>
      <c r="C30" s="5">
        <v>44451</v>
      </c>
      <c r="D30" s="4">
        <v>301.49</v>
      </c>
      <c r="E30" s="4" t="str">
        <f>VLOOKUP(A30,HOP!A:L,12,0)</f>
        <v>301.49</v>
      </c>
      <c r="F30" s="4" t="str">
        <f>VLOOKUP(A30,HOP!A:C,3,0)</f>
        <v>2250244</v>
      </c>
      <c r="G30" s="4">
        <f t="shared" si="0"/>
        <v>0</v>
      </c>
      <c r="H30" s="4" t="str">
        <f t="shared" si="1"/>
        <v>，2250244</v>
      </c>
      <c r="I30" s="4" t="str">
        <f>VLOOKUP(A30,HOP!A:T,20,0)</f>
        <v>直连</v>
      </c>
    </row>
    <row r="31" s="4" customFormat="1" hidden="1" spans="1:9">
      <c r="A31" s="4">
        <v>16259680446</v>
      </c>
      <c r="B31" s="5">
        <v>44450</v>
      </c>
      <c r="C31" s="5">
        <v>44451</v>
      </c>
      <c r="D31" s="4">
        <v>107.59</v>
      </c>
      <c r="E31" s="4" t="str">
        <f>VLOOKUP(A31,HOP!A:L,12,0)</f>
        <v>107.59</v>
      </c>
      <c r="F31" s="4" t="str">
        <f>VLOOKUP(A31,HOP!A:C,3,0)</f>
        <v>2250309</v>
      </c>
      <c r="G31" s="4">
        <f t="shared" si="0"/>
        <v>0</v>
      </c>
      <c r="H31" s="4" t="str">
        <f t="shared" si="1"/>
        <v>，2250309</v>
      </c>
      <c r="I31" s="4" t="str">
        <f>VLOOKUP(A31,HOP!A:T,20,0)</f>
        <v>直连</v>
      </c>
    </row>
    <row r="32" s="4" customFormat="1" hidden="1" spans="1:9">
      <c r="A32" s="4">
        <v>16259679815</v>
      </c>
      <c r="B32" s="5">
        <v>44450</v>
      </c>
      <c r="C32" s="5">
        <v>44451</v>
      </c>
      <c r="D32" s="4">
        <v>1042.41</v>
      </c>
      <c r="E32" s="4" t="str">
        <f>VLOOKUP(A32,HOP!A:L,12,0)</f>
        <v>1042.41</v>
      </c>
      <c r="F32" s="4" t="str">
        <f>VLOOKUP(A32,HOP!A:C,3,0)</f>
        <v>2250308</v>
      </c>
      <c r="G32" s="4">
        <f t="shared" si="0"/>
        <v>0</v>
      </c>
      <c r="H32" s="4" t="str">
        <f t="shared" si="1"/>
        <v>，2250308</v>
      </c>
      <c r="I32" s="4" t="str">
        <f>VLOOKUP(A32,HOP!A:T,20,0)</f>
        <v>直连</v>
      </c>
    </row>
    <row r="33" s="4" customFormat="1" hidden="1" spans="1:9">
      <c r="A33" s="4">
        <v>16259748175</v>
      </c>
      <c r="B33" s="5">
        <v>44450</v>
      </c>
      <c r="C33" s="5">
        <v>44451</v>
      </c>
      <c r="D33" s="4">
        <v>205.41</v>
      </c>
      <c r="E33" s="4" t="str">
        <f>VLOOKUP(A33,HOP!A:L,12,0)</f>
        <v>205.41</v>
      </c>
      <c r="F33" s="4" t="str">
        <f>VLOOKUP(A33,HOP!A:C,3,0)</f>
        <v>2250316</v>
      </c>
      <c r="G33" s="4">
        <f t="shared" si="0"/>
        <v>0</v>
      </c>
      <c r="H33" s="4" t="str">
        <f t="shared" si="1"/>
        <v>，2250316</v>
      </c>
      <c r="I33" s="4" t="str">
        <f>VLOOKUP(A33,HOP!A:T,20,0)</f>
        <v>直连</v>
      </c>
    </row>
    <row r="34" s="4" customFormat="1" hidden="1" spans="1:9">
      <c r="A34" s="4">
        <v>16259774970</v>
      </c>
      <c r="B34" s="5">
        <v>44450</v>
      </c>
      <c r="C34" s="5">
        <v>44451</v>
      </c>
      <c r="D34" s="4">
        <v>137.03</v>
      </c>
      <c r="E34" s="4" t="str">
        <f>VLOOKUP(A34,HOP!A:L,12,0)</f>
        <v>137.03</v>
      </c>
      <c r="F34" s="4" t="str">
        <f>VLOOKUP(A34,HOP!A:C,3,0)</f>
        <v>2250321</v>
      </c>
      <c r="G34" s="4">
        <f t="shared" si="0"/>
        <v>0</v>
      </c>
      <c r="H34" s="4" t="str">
        <f t="shared" si="1"/>
        <v>，2250321</v>
      </c>
      <c r="I34" s="4" t="str">
        <f>VLOOKUP(A34,HOP!A:T,20,0)</f>
        <v>直连</v>
      </c>
    </row>
    <row r="35" s="4" customFormat="1" hidden="1" spans="1:9">
      <c r="A35" s="4">
        <v>16259876706</v>
      </c>
      <c r="B35" s="5">
        <v>44450</v>
      </c>
      <c r="C35" s="5">
        <v>44451</v>
      </c>
      <c r="D35" s="4">
        <v>158.34</v>
      </c>
      <c r="E35" s="4" t="str">
        <f>VLOOKUP(A35,HOP!A:L,12,0)</f>
        <v>158.34</v>
      </c>
      <c r="F35" s="4" t="str">
        <f>VLOOKUP(A35,HOP!A:C,3,0)</f>
        <v>2250339</v>
      </c>
      <c r="G35" s="4">
        <f t="shared" si="0"/>
        <v>0</v>
      </c>
      <c r="H35" s="4" t="str">
        <f t="shared" si="1"/>
        <v>，2250339</v>
      </c>
      <c r="I35" s="4" t="str">
        <f>VLOOKUP(A35,HOP!A:T,20,0)</f>
        <v>直连</v>
      </c>
    </row>
    <row r="36" s="4" customFormat="1" hidden="1" spans="1:9">
      <c r="A36" s="4">
        <v>16259895594</v>
      </c>
      <c r="B36" s="5">
        <v>44450</v>
      </c>
      <c r="C36" s="5">
        <v>44451</v>
      </c>
      <c r="D36" s="4">
        <v>352.74</v>
      </c>
      <c r="E36" s="4" t="str">
        <f>VLOOKUP(A36,HOP!A:L,12,0)</f>
        <v>352.74</v>
      </c>
      <c r="F36" s="4" t="str">
        <f>VLOOKUP(A36,HOP!A:C,3,0)</f>
        <v>2250344</v>
      </c>
      <c r="G36" s="4">
        <f t="shared" si="0"/>
        <v>0</v>
      </c>
      <c r="H36" s="4" t="str">
        <f t="shared" si="1"/>
        <v>，2250344</v>
      </c>
      <c r="I36" s="4" t="str">
        <f>VLOOKUP(A36,HOP!A:T,20,0)</f>
        <v>直连</v>
      </c>
    </row>
    <row r="37" s="4" customFormat="1" hidden="1" spans="1:9">
      <c r="A37" s="4">
        <v>16260029546</v>
      </c>
      <c r="B37" s="5">
        <v>44450</v>
      </c>
      <c r="C37" s="5">
        <v>44451</v>
      </c>
      <c r="D37" s="4">
        <v>131.95</v>
      </c>
      <c r="E37" s="4" t="str">
        <f>VLOOKUP(A37,HOP!A:L,12,0)</f>
        <v>131.95</v>
      </c>
      <c r="F37" s="4" t="str">
        <f>VLOOKUP(A37,HOP!A:C,3,0)</f>
        <v>2250371</v>
      </c>
      <c r="G37" s="4">
        <f t="shared" si="0"/>
        <v>0</v>
      </c>
      <c r="H37" s="4" t="str">
        <f t="shared" si="1"/>
        <v>，2250371</v>
      </c>
      <c r="I37" s="4" t="str">
        <f>VLOOKUP(A37,HOP!A:T,20,0)</f>
        <v>直连</v>
      </c>
    </row>
    <row r="38" s="4" customFormat="1" hidden="1" spans="1:9">
      <c r="A38" s="4">
        <v>16260318856</v>
      </c>
      <c r="B38" s="5">
        <v>44450</v>
      </c>
      <c r="C38" s="5">
        <v>44451</v>
      </c>
      <c r="D38" s="4">
        <v>867.83</v>
      </c>
      <c r="E38" s="4" t="str">
        <f>VLOOKUP(A38,HOP!A:L,12,0)</f>
        <v>867.83</v>
      </c>
      <c r="F38" s="4" t="str">
        <f>VLOOKUP(A38,HOP!A:C,3,0)</f>
        <v>2250441</v>
      </c>
      <c r="G38" s="4">
        <f t="shared" si="0"/>
        <v>0</v>
      </c>
      <c r="H38" s="4" t="str">
        <f t="shared" si="1"/>
        <v>，2250441</v>
      </c>
      <c r="I38" s="4" t="str">
        <f>VLOOKUP(A38,HOP!A:T,20,0)</f>
        <v>直连</v>
      </c>
    </row>
    <row r="39" s="4" customFormat="1" hidden="1" spans="1:9">
      <c r="A39" s="4">
        <v>16260320817</v>
      </c>
      <c r="B39" s="5">
        <v>44450</v>
      </c>
      <c r="C39" s="5">
        <v>44451</v>
      </c>
      <c r="D39" s="4">
        <v>867.83</v>
      </c>
      <c r="E39" s="4" t="str">
        <f>VLOOKUP(A39,HOP!A:L,12,0)</f>
        <v>867.83</v>
      </c>
      <c r="F39" s="4" t="str">
        <f>VLOOKUP(A39,HOP!A:C,3,0)</f>
        <v>2250442</v>
      </c>
      <c r="G39" s="4">
        <f t="shared" si="0"/>
        <v>0</v>
      </c>
      <c r="H39" s="4" t="str">
        <f t="shared" si="1"/>
        <v>，2250442</v>
      </c>
      <c r="I39" s="4" t="str">
        <f>VLOOKUP(A39,HOP!A:T,20,0)</f>
        <v>直连</v>
      </c>
    </row>
    <row r="40" s="4" customFormat="1" hidden="1" spans="1:9">
      <c r="A40" s="4">
        <v>16260326093</v>
      </c>
      <c r="B40" s="5">
        <v>44450</v>
      </c>
      <c r="C40" s="5">
        <v>44451</v>
      </c>
      <c r="D40" s="4">
        <v>144.13</v>
      </c>
      <c r="E40" s="4" t="str">
        <f>VLOOKUP(A40,HOP!A:L,12,0)</f>
        <v>144.13</v>
      </c>
      <c r="F40" s="4" t="str">
        <f>VLOOKUP(A40,HOP!A:C,3,0)</f>
        <v>2250443</v>
      </c>
      <c r="G40" s="4">
        <f t="shared" si="0"/>
        <v>0</v>
      </c>
      <c r="H40" s="4" t="str">
        <f t="shared" si="1"/>
        <v>，2250443</v>
      </c>
      <c r="I40" s="4" t="str">
        <f>VLOOKUP(A40,HOP!A:T,20,0)</f>
        <v>直连</v>
      </c>
    </row>
    <row r="41" s="4" customFormat="1" hidden="1" spans="1:9">
      <c r="A41" s="4">
        <v>16260341344</v>
      </c>
      <c r="B41" s="5">
        <v>44450</v>
      </c>
      <c r="C41" s="5">
        <v>44451</v>
      </c>
      <c r="D41" s="4">
        <v>155.4</v>
      </c>
      <c r="E41" s="4" t="str">
        <f>VLOOKUP(A41,HOP!A:L,12,0)</f>
        <v>155.40</v>
      </c>
      <c r="F41" s="4" t="str">
        <f>VLOOKUP(A41,HOP!A:C,3,0)</f>
        <v>2250448</v>
      </c>
      <c r="G41" s="4">
        <f t="shared" si="0"/>
        <v>0</v>
      </c>
      <c r="H41" s="4" t="str">
        <f t="shared" si="1"/>
        <v>，2250448</v>
      </c>
      <c r="I41" s="4" t="str">
        <f>VLOOKUP(A41,HOP!A:T,20,0)</f>
        <v>直连</v>
      </c>
    </row>
    <row r="42" s="4" customFormat="1" hidden="1" spans="1:9">
      <c r="A42" s="4">
        <v>16262473988</v>
      </c>
      <c r="B42" s="5">
        <v>44450</v>
      </c>
      <c r="C42" s="5">
        <v>44451</v>
      </c>
      <c r="D42" s="4">
        <v>176.05</v>
      </c>
      <c r="E42" s="4" t="str">
        <f>VLOOKUP(A42,HOP!A:L,12,0)</f>
        <v>176.05</v>
      </c>
      <c r="F42" s="4" t="str">
        <f>VLOOKUP(A42,HOP!A:C,3,0)</f>
        <v>2250510</v>
      </c>
      <c r="G42" s="4">
        <f t="shared" si="0"/>
        <v>0</v>
      </c>
      <c r="H42" s="4" t="str">
        <f t="shared" si="1"/>
        <v>，2250510</v>
      </c>
      <c r="I42" s="4" t="str">
        <f>VLOOKUP(A42,HOP!A:T,20,0)</f>
        <v>直连</v>
      </c>
    </row>
    <row r="43" s="4" customFormat="1" hidden="1" spans="1:9">
      <c r="A43" s="4">
        <v>16263361737</v>
      </c>
      <c r="B43" s="5">
        <v>44450</v>
      </c>
      <c r="C43" s="5">
        <v>44451</v>
      </c>
      <c r="D43" s="4">
        <v>152.25</v>
      </c>
      <c r="E43" s="4" t="str">
        <f>VLOOKUP(A43,HOP!A:L,12,0)</f>
        <v>152.25</v>
      </c>
      <c r="F43" s="4" t="str">
        <f>VLOOKUP(A43,HOP!A:C,3,0)</f>
        <v>2250656</v>
      </c>
      <c r="G43" s="4">
        <f t="shared" si="0"/>
        <v>0</v>
      </c>
      <c r="H43" s="4" t="str">
        <f t="shared" si="1"/>
        <v>，2250656</v>
      </c>
      <c r="I43" s="4" t="str">
        <f>VLOOKUP(A43,HOP!A:T,20,0)</f>
        <v>直连</v>
      </c>
    </row>
    <row r="44" s="4" customFormat="1" hidden="1" spans="1:9">
      <c r="A44" s="4">
        <v>16263426978</v>
      </c>
      <c r="B44" s="5">
        <v>44450</v>
      </c>
      <c r="C44" s="5">
        <v>44451</v>
      </c>
      <c r="D44" s="4">
        <v>180.67</v>
      </c>
      <c r="E44" s="4" t="str">
        <f>VLOOKUP(A44,HOP!A:L,12,0)</f>
        <v>180.67</v>
      </c>
      <c r="F44" s="4" t="str">
        <f>VLOOKUP(A44,HOP!A:C,3,0)</f>
        <v>2250677</v>
      </c>
      <c r="G44" s="4">
        <f t="shared" si="0"/>
        <v>0</v>
      </c>
      <c r="H44" s="4" t="str">
        <f t="shared" si="1"/>
        <v>，2250677</v>
      </c>
      <c r="I44" s="4" t="str">
        <f>VLOOKUP(A44,HOP!A:T,20,0)</f>
        <v>直连</v>
      </c>
    </row>
    <row r="45" s="4" customFormat="1" hidden="1" spans="1:9">
      <c r="A45" s="4">
        <v>16263565381</v>
      </c>
      <c r="B45" s="5">
        <v>44450</v>
      </c>
      <c r="C45" s="5">
        <v>44451</v>
      </c>
      <c r="D45" s="4">
        <v>424.71</v>
      </c>
      <c r="E45" s="4" t="str">
        <f>VLOOKUP(A45,HOP!A:L,12,0)</f>
        <v>424.71</v>
      </c>
      <c r="F45" s="4" t="str">
        <f>VLOOKUP(A45,HOP!A:C,3,0)</f>
        <v>2250728</v>
      </c>
      <c r="G45" s="4">
        <f t="shared" si="0"/>
        <v>0</v>
      </c>
      <c r="H45" s="4" t="str">
        <f t="shared" si="1"/>
        <v>，2250728</v>
      </c>
      <c r="I45" s="4" t="str">
        <f>VLOOKUP(A45,HOP!A:T,20,0)</f>
        <v>直连</v>
      </c>
    </row>
    <row r="46" s="4" customFormat="1" hidden="1" spans="1:9">
      <c r="A46" s="4">
        <v>16264185963</v>
      </c>
      <c r="B46" s="5">
        <v>44450</v>
      </c>
      <c r="C46" s="5">
        <v>44451</v>
      </c>
      <c r="D46" s="4">
        <v>147.61</v>
      </c>
      <c r="E46" s="4" t="str">
        <f>VLOOKUP(A46,HOP!A:L,12,0)</f>
        <v>147.61</v>
      </c>
      <c r="F46" s="4" t="str">
        <f>VLOOKUP(A46,HOP!A:C,3,0)</f>
        <v>2250820</v>
      </c>
      <c r="G46" s="4">
        <f t="shared" si="0"/>
        <v>0</v>
      </c>
      <c r="H46" s="4" t="str">
        <f t="shared" si="1"/>
        <v>，2250820</v>
      </c>
      <c r="I46" s="4" t="str">
        <f>VLOOKUP(A46,HOP!A:T,20,0)</f>
        <v>直连</v>
      </c>
    </row>
    <row r="47" s="4" customFormat="1" hidden="1" spans="1:9">
      <c r="A47" s="4">
        <v>16264226839</v>
      </c>
      <c r="B47" s="5">
        <v>44450</v>
      </c>
      <c r="C47" s="5">
        <v>44451</v>
      </c>
      <c r="D47" s="4">
        <v>124.85</v>
      </c>
      <c r="E47" s="4" t="str">
        <f>VLOOKUP(A47,HOP!A:L,12,0)</f>
        <v>124.85</v>
      </c>
      <c r="F47" s="4" t="str">
        <f>VLOOKUP(A47,HOP!A:C,3,0)</f>
        <v>2250823</v>
      </c>
      <c r="G47" s="4">
        <f t="shared" si="0"/>
        <v>0</v>
      </c>
      <c r="H47" s="4" t="str">
        <f t="shared" si="1"/>
        <v>，2250823</v>
      </c>
      <c r="I47" s="4" t="str">
        <f>VLOOKUP(A47,HOP!A:T,20,0)</f>
        <v>直连</v>
      </c>
    </row>
    <row r="48" s="4" customFormat="1" hidden="1" spans="1:9">
      <c r="A48" s="4">
        <v>16264650174</v>
      </c>
      <c r="B48" s="5">
        <v>44450</v>
      </c>
      <c r="C48" s="5">
        <v>44451</v>
      </c>
      <c r="D48" s="4">
        <v>104.55</v>
      </c>
      <c r="E48" s="4" t="str">
        <f>VLOOKUP(A48,HOP!A:L,12,0)</f>
        <v>104.55</v>
      </c>
      <c r="F48" s="4" t="str">
        <f>VLOOKUP(A48,HOP!A:C,3,0)</f>
        <v>2250907</v>
      </c>
      <c r="G48" s="4">
        <f t="shared" si="0"/>
        <v>0</v>
      </c>
      <c r="H48" s="4" t="str">
        <f t="shared" si="1"/>
        <v>，2250907</v>
      </c>
      <c r="I48" s="4" t="str">
        <f>VLOOKUP(A48,HOP!A:T,20,0)</f>
        <v>直连</v>
      </c>
    </row>
    <row r="49" s="4" customFormat="1" spans="1:10">
      <c r="A49" s="4">
        <v>16158836371</v>
      </c>
      <c r="B49" s="5">
        <v>44436</v>
      </c>
      <c r="C49" s="5">
        <v>44437</v>
      </c>
      <c r="D49" s="4">
        <v>-242.87</v>
      </c>
      <c r="E49" s="4" t="e">
        <f>VLOOKUP(A49,HOP!A:L,12,0)</f>
        <v>#N/A</v>
      </c>
      <c r="F49" s="4">
        <v>2236017</v>
      </c>
      <c r="G49" s="4" t="e">
        <f t="shared" si="0"/>
        <v>#N/A</v>
      </c>
      <c r="H49" s="4" t="str">
        <f t="shared" si="1"/>
        <v>，2236017</v>
      </c>
      <c r="I49" s="4" t="e">
        <f>VLOOKUP(A49,HOP!A:T,20,0)</f>
        <v>#N/A</v>
      </c>
      <c r="J49" s="4" t="s">
        <v>164</v>
      </c>
    </row>
    <row r="51" spans="4:4">
      <c r="D51" s="4">
        <f>SUM(D2:D50)</f>
        <v>11650.37</v>
      </c>
    </row>
    <row r="56" spans="1:1">
      <c r="A56" s="4" t="s">
        <v>165</v>
      </c>
    </row>
    <row r="57" spans="1:1">
      <c r="A57" s="4" t="s">
        <v>166</v>
      </c>
    </row>
    <row r="58" spans="1:1">
      <c r="A58" s="4" t="s">
        <v>167</v>
      </c>
    </row>
  </sheetData>
  <autoFilter ref="A1:XFD51">
    <filterColumn colId="3">
      <filters blank="1">
        <filter val="1042.41"/>
        <filter val="102.52"/>
        <filter val="161.12"/>
        <filter val="103.53"/>
        <filter val="137.93"/>
        <filter val="144.13"/>
        <filter val="357.93"/>
        <filter val="144.14"/>
        <filter val="104.55"/>
        <filter val="131.95"/>
        <filter val="312.56"/>
        <filter val="-242.87"/>
        <filter val="107.59"/>
        <filter val="147.61"/>
        <filter val="284.2"/>
        <filter val="300.3"/>
        <filter val="155.4"/>
        <filter val="152.25"/>
        <filter val="385.7"/>
        <filter val="180.67"/>
        <filter val="113.68"/>
        <filter val="149.68"/>
        <filter val="424.71"/>
        <filter val="204.72"/>
        <filter val="395.32"/>
        <filter val="158.34"/>
        <filter val="352.74"/>
        <filter val="179.75"/>
        <filter val="11650.37"/>
        <filter val="303.39"/>
        <filter val="205.41"/>
        <filter val="342.82"/>
        <filter val="137.03"/>
        <filter val="867.83"/>
        <filter val="124.85"/>
        <filter val="176.05"/>
        <filter val="206.05"/>
        <filter val="167.48"/>
        <filter val="128.49"/>
        <filter val="168.49"/>
        <filter val="301.49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3">
        <v>16264650174</v>
      </c>
      <c r="B2" s="1" t="s">
        <v>185</v>
      </c>
      <c r="C2" s="1" t="s">
        <v>186</v>
      </c>
      <c r="D2" s="1" t="s">
        <v>187</v>
      </c>
      <c r="E2" s="1" t="s">
        <v>158</v>
      </c>
      <c r="F2" s="1" t="s">
        <v>185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16264226839</v>
      </c>
      <c r="B3" s="1" t="s">
        <v>185</v>
      </c>
      <c r="C3" s="1" t="s">
        <v>199</v>
      </c>
      <c r="D3" s="1" t="s">
        <v>200</v>
      </c>
      <c r="E3" s="1" t="s">
        <v>155</v>
      </c>
      <c r="F3" s="1" t="s">
        <v>185</v>
      </c>
      <c r="G3" s="1" t="s">
        <v>188</v>
      </c>
      <c r="H3" s="1" t="s">
        <v>189</v>
      </c>
      <c r="I3" s="1" t="s">
        <v>201</v>
      </c>
      <c r="J3" s="1" t="s">
        <v>191</v>
      </c>
      <c r="K3" s="1" t="s">
        <v>201</v>
      </c>
      <c r="L3" s="1" t="s">
        <v>201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202</v>
      </c>
      <c r="R3" s="1" t="s">
        <v>196</v>
      </c>
      <c r="S3" s="1" t="s">
        <v>197</v>
      </c>
      <c r="T3" s="1" t="s">
        <v>198</v>
      </c>
    </row>
    <row r="4" s="1" customFormat="1" spans="1:20">
      <c r="A4" s="3">
        <v>16264185963</v>
      </c>
      <c r="B4" s="1" t="s">
        <v>185</v>
      </c>
      <c r="C4" s="1" t="s">
        <v>203</v>
      </c>
      <c r="D4" s="1" t="s">
        <v>204</v>
      </c>
      <c r="E4" s="1" t="s">
        <v>153</v>
      </c>
      <c r="F4" s="1" t="s">
        <v>185</v>
      </c>
      <c r="G4" s="1" t="s">
        <v>188</v>
      </c>
      <c r="H4" s="1" t="s">
        <v>189</v>
      </c>
      <c r="I4" s="1" t="s">
        <v>205</v>
      </c>
      <c r="J4" s="1" t="s">
        <v>191</v>
      </c>
      <c r="K4" s="1" t="s">
        <v>205</v>
      </c>
      <c r="L4" s="1" t="s">
        <v>205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206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16263565381</v>
      </c>
      <c r="B5" s="1" t="s">
        <v>185</v>
      </c>
      <c r="C5" s="1" t="s">
        <v>207</v>
      </c>
      <c r="D5" s="1" t="s">
        <v>208</v>
      </c>
      <c r="E5" s="1" t="s">
        <v>150</v>
      </c>
      <c r="F5" s="1" t="s">
        <v>185</v>
      </c>
      <c r="G5" s="1" t="s">
        <v>188</v>
      </c>
      <c r="H5" s="1" t="s">
        <v>189</v>
      </c>
      <c r="I5" s="1" t="s">
        <v>209</v>
      </c>
      <c r="J5" s="1" t="s">
        <v>191</v>
      </c>
      <c r="K5" s="1" t="s">
        <v>209</v>
      </c>
      <c r="L5" s="1" t="s">
        <v>209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210</v>
      </c>
      <c r="R5" s="1" t="s">
        <v>196</v>
      </c>
      <c r="S5" s="1" t="s">
        <v>197</v>
      </c>
      <c r="T5" s="1" t="s">
        <v>198</v>
      </c>
    </row>
    <row r="6" s="1" customFormat="1" spans="1:20">
      <c r="A6" s="3">
        <v>16263426978</v>
      </c>
      <c r="B6" s="1" t="s">
        <v>185</v>
      </c>
      <c r="C6" s="1" t="s">
        <v>211</v>
      </c>
      <c r="D6" s="1" t="s">
        <v>212</v>
      </c>
      <c r="E6" s="1" t="s">
        <v>147</v>
      </c>
      <c r="F6" s="1" t="s">
        <v>185</v>
      </c>
      <c r="G6" s="1" t="s">
        <v>188</v>
      </c>
      <c r="H6" s="1" t="s">
        <v>189</v>
      </c>
      <c r="I6" s="1" t="s">
        <v>213</v>
      </c>
      <c r="J6" s="1" t="s">
        <v>191</v>
      </c>
      <c r="K6" s="1" t="s">
        <v>213</v>
      </c>
      <c r="L6" s="1" t="s">
        <v>213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214</v>
      </c>
      <c r="R6" s="1" t="s">
        <v>196</v>
      </c>
      <c r="S6" s="1" t="s">
        <v>197</v>
      </c>
      <c r="T6" s="1" t="s">
        <v>198</v>
      </c>
    </row>
    <row r="7" s="1" customFormat="1" spans="1:20">
      <c r="A7" s="3">
        <v>16263361737</v>
      </c>
      <c r="B7" s="1" t="s">
        <v>185</v>
      </c>
      <c r="C7" s="1" t="s">
        <v>215</v>
      </c>
      <c r="D7" s="1" t="s">
        <v>216</v>
      </c>
      <c r="E7" s="1" t="s">
        <v>146</v>
      </c>
      <c r="F7" s="1" t="s">
        <v>185</v>
      </c>
      <c r="G7" s="1" t="s">
        <v>188</v>
      </c>
      <c r="H7" s="1" t="s">
        <v>189</v>
      </c>
      <c r="I7" s="1" t="s">
        <v>217</v>
      </c>
      <c r="J7" s="1" t="s">
        <v>191</v>
      </c>
      <c r="K7" s="1" t="s">
        <v>217</v>
      </c>
      <c r="L7" s="1" t="s">
        <v>217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218</v>
      </c>
      <c r="R7" s="1" t="s">
        <v>196</v>
      </c>
      <c r="S7" s="1" t="s">
        <v>197</v>
      </c>
      <c r="T7" s="1" t="s">
        <v>198</v>
      </c>
    </row>
    <row r="8" s="1" customFormat="1" spans="1:20">
      <c r="A8" s="3">
        <v>16262473988</v>
      </c>
      <c r="B8" s="1" t="s">
        <v>185</v>
      </c>
      <c r="C8" s="1" t="s">
        <v>219</v>
      </c>
      <c r="D8" s="1" t="s">
        <v>220</v>
      </c>
      <c r="E8" s="1" t="s">
        <v>143</v>
      </c>
      <c r="F8" s="1" t="s">
        <v>185</v>
      </c>
      <c r="G8" s="1" t="s">
        <v>188</v>
      </c>
      <c r="H8" s="1" t="s">
        <v>189</v>
      </c>
      <c r="I8" s="1" t="s">
        <v>221</v>
      </c>
      <c r="J8" s="1" t="s">
        <v>191</v>
      </c>
      <c r="K8" s="1" t="s">
        <v>221</v>
      </c>
      <c r="L8" s="1" t="s">
        <v>221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222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16260341344</v>
      </c>
      <c r="B9" s="1" t="s">
        <v>185</v>
      </c>
      <c r="C9" s="1" t="s">
        <v>223</v>
      </c>
      <c r="D9" s="1" t="s">
        <v>224</v>
      </c>
      <c r="E9" s="1" t="s">
        <v>140</v>
      </c>
      <c r="F9" s="1" t="s">
        <v>185</v>
      </c>
      <c r="G9" s="1" t="s">
        <v>188</v>
      </c>
      <c r="H9" s="1" t="s">
        <v>189</v>
      </c>
      <c r="I9" s="1" t="s">
        <v>225</v>
      </c>
      <c r="J9" s="1" t="s">
        <v>191</v>
      </c>
      <c r="K9" s="1" t="s">
        <v>225</v>
      </c>
      <c r="L9" s="1" t="s">
        <v>225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226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16260326093</v>
      </c>
      <c r="B10" s="1" t="s">
        <v>185</v>
      </c>
      <c r="C10" s="1" t="s">
        <v>227</v>
      </c>
      <c r="D10" s="1" t="s">
        <v>228</v>
      </c>
      <c r="E10" s="1" t="s">
        <v>137</v>
      </c>
      <c r="F10" s="1" t="s">
        <v>185</v>
      </c>
      <c r="G10" s="1" t="s">
        <v>188</v>
      </c>
      <c r="H10" s="1" t="s">
        <v>189</v>
      </c>
      <c r="I10" s="1" t="s">
        <v>229</v>
      </c>
      <c r="J10" s="1" t="s">
        <v>191</v>
      </c>
      <c r="K10" s="1" t="s">
        <v>229</v>
      </c>
      <c r="L10" s="1" t="s">
        <v>229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230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16260320817</v>
      </c>
      <c r="B11" s="1" t="s">
        <v>185</v>
      </c>
      <c r="C11" s="1" t="s">
        <v>231</v>
      </c>
      <c r="D11" s="1" t="s">
        <v>232</v>
      </c>
      <c r="E11" s="1" t="s">
        <v>134</v>
      </c>
      <c r="F11" s="1" t="s">
        <v>185</v>
      </c>
      <c r="G11" s="1" t="s">
        <v>188</v>
      </c>
      <c r="H11" s="1" t="s">
        <v>189</v>
      </c>
      <c r="I11" s="1" t="s">
        <v>233</v>
      </c>
      <c r="J11" s="1" t="s">
        <v>191</v>
      </c>
      <c r="K11" s="1" t="s">
        <v>233</v>
      </c>
      <c r="L11" s="1" t="s">
        <v>233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234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16260318856</v>
      </c>
      <c r="B12" s="1" t="s">
        <v>185</v>
      </c>
      <c r="C12" s="1" t="s">
        <v>235</v>
      </c>
      <c r="D12" s="1" t="s">
        <v>232</v>
      </c>
      <c r="E12" s="1" t="s">
        <v>133</v>
      </c>
      <c r="F12" s="1" t="s">
        <v>185</v>
      </c>
      <c r="G12" s="1" t="s">
        <v>188</v>
      </c>
      <c r="H12" s="1" t="s">
        <v>189</v>
      </c>
      <c r="I12" s="1" t="s">
        <v>233</v>
      </c>
      <c r="J12" s="1" t="s">
        <v>191</v>
      </c>
      <c r="K12" s="1" t="s">
        <v>233</v>
      </c>
      <c r="L12" s="1" t="s">
        <v>233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236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16260029546</v>
      </c>
      <c r="B13" s="1" t="s">
        <v>185</v>
      </c>
      <c r="C13" s="1" t="s">
        <v>237</v>
      </c>
      <c r="D13" s="1" t="s">
        <v>238</v>
      </c>
      <c r="E13" s="1" t="s">
        <v>132</v>
      </c>
      <c r="F13" s="1" t="s">
        <v>185</v>
      </c>
      <c r="G13" s="1" t="s">
        <v>188</v>
      </c>
      <c r="H13" s="1" t="s">
        <v>189</v>
      </c>
      <c r="I13" s="1" t="s">
        <v>239</v>
      </c>
      <c r="J13" s="1" t="s">
        <v>191</v>
      </c>
      <c r="K13" s="1" t="s">
        <v>239</v>
      </c>
      <c r="L13" s="1" t="s">
        <v>239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240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16259895594</v>
      </c>
      <c r="B14" s="1" t="s">
        <v>185</v>
      </c>
      <c r="C14" s="1" t="s">
        <v>241</v>
      </c>
      <c r="D14" s="1" t="s">
        <v>242</v>
      </c>
      <c r="E14" s="1" t="s">
        <v>130</v>
      </c>
      <c r="F14" s="1" t="s">
        <v>185</v>
      </c>
      <c r="G14" s="1" t="s">
        <v>188</v>
      </c>
      <c r="H14" s="1" t="s">
        <v>189</v>
      </c>
      <c r="I14" s="1" t="s">
        <v>243</v>
      </c>
      <c r="J14" s="1" t="s">
        <v>191</v>
      </c>
      <c r="K14" s="1" t="s">
        <v>243</v>
      </c>
      <c r="L14" s="1" t="s">
        <v>243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244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16259876706</v>
      </c>
      <c r="B15" s="1" t="s">
        <v>185</v>
      </c>
      <c r="C15" s="1" t="s">
        <v>245</v>
      </c>
      <c r="D15" s="1" t="s">
        <v>246</v>
      </c>
      <c r="E15" s="1" t="s">
        <v>127</v>
      </c>
      <c r="F15" s="1" t="s">
        <v>185</v>
      </c>
      <c r="G15" s="1" t="s">
        <v>188</v>
      </c>
      <c r="H15" s="1" t="s">
        <v>189</v>
      </c>
      <c r="I15" s="1" t="s">
        <v>247</v>
      </c>
      <c r="J15" s="1" t="s">
        <v>191</v>
      </c>
      <c r="K15" s="1" t="s">
        <v>247</v>
      </c>
      <c r="L15" s="1" t="s">
        <v>247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248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16259774970</v>
      </c>
      <c r="B16" s="1" t="s">
        <v>185</v>
      </c>
      <c r="C16" s="1" t="s">
        <v>249</v>
      </c>
      <c r="D16" s="1" t="s">
        <v>250</v>
      </c>
      <c r="E16" s="1" t="s">
        <v>125</v>
      </c>
      <c r="F16" s="1" t="s">
        <v>185</v>
      </c>
      <c r="G16" s="1" t="s">
        <v>188</v>
      </c>
      <c r="H16" s="1" t="s">
        <v>189</v>
      </c>
      <c r="I16" s="1" t="s">
        <v>251</v>
      </c>
      <c r="J16" s="1" t="s">
        <v>191</v>
      </c>
      <c r="K16" s="1" t="s">
        <v>251</v>
      </c>
      <c r="L16" s="1" t="s">
        <v>251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252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16259748175</v>
      </c>
      <c r="B17" s="1" t="s">
        <v>185</v>
      </c>
      <c r="C17" s="1" t="s">
        <v>253</v>
      </c>
      <c r="D17" s="1" t="s">
        <v>254</v>
      </c>
      <c r="E17" s="1" t="s">
        <v>123</v>
      </c>
      <c r="F17" s="1" t="s">
        <v>185</v>
      </c>
      <c r="G17" s="1" t="s">
        <v>188</v>
      </c>
      <c r="H17" s="1" t="s">
        <v>189</v>
      </c>
      <c r="I17" s="1" t="s">
        <v>255</v>
      </c>
      <c r="J17" s="1" t="s">
        <v>191</v>
      </c>
      <c r="K17" s="1" t="s">
        <v>255</v>
      </c>
      <c r="L17" s="1" t="s">
        <v>255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256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16259680446</v>
      </c>
      <c r="B18" s="1" t="s">
        <v>185</v>
      </c>
      <c r="C18" s="1" t="s">
        <v>257</v>
      </c>
      <c r="D18" s="1" t="s">
        <v>258</v>
      </c>
      <c r="E18" s="1" t="s">
        <v>118</v>
      </c>
      <c r="F18" s="1" t="s">
        <v>185</v>
      </c>
      <c r="G18" s="1" t="s">
        <v>188</v>
      </c>
      <c r="H18" s="1" t="s">
        <v>189</v>
      </c>
      <c r="I18" s="1" t="s">
        <v>259</v>
      </c>
      <c r="J18" s="1" t="s">
        <v>191</v>
      </c>
      <c r="K18" s="1" t="s">
        <v>259</v>
      </c>
      <c r="L18" s="1" t="s">
        <v>259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260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16259679815</v>
      </c>
      <c r="B19" s="1" t="s">
        <v>185</v>
      </c>
      <c r="C19" s="1" t="s">
        <v>261</v>
      </c>
      <c r="D19" s="1" t="s">
        <v>232</v>
      </c>
      <c r="E19" s="1" t="s">
        <v>120</v>
      </c>
      <c r="F19" s="1" t="s">
        <v>185</v>
      </c>
      <c r="G19" s="1" t="s">
        <v>188</v>
      </c>
      <c r="H19" s="1" t="s">
        <v>189</v>
      </c>
      <c r="I19" s="1" t="s">
        <v>262</v>
      </c>
      <c r="J19" s="1" t="s">
        <v>191</v>
      </c>
      <c r="K19" s="1" t="s">
        <v>262</v>
      </c>
      <c r="L19" s="1" t="s">
        <v>262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263</v>
      </c>
      <c r="R19" s="1" t="s">
        <v>196</v>
      </c>
      <c r="S19" s="1" t="s">
        <v>197</v>
      </c>
      <c r="T19" s="1" t="s">
        <v>198</v>
      </c>
    </row>
    <row r="20" s="1" customFormat="1" spans="1:20">
      <c r="A20" s="3">
        <v>16259363440</v>
      </c>
      <c r="B20" s="1" t="s">
        <v>185</v>
      </c>
      <c r="C20" s="1" t="s">
        <v>264</v>
      </c>
      <c r="D20" s="1" t="s">
        <v>265</v>
      </c>
      <c r="E20" s="1" t="s">
        <v>117</v>
      </c>
      <c r="F20" s="1" t="s">
        <v>185</v>
      </c>
      <c r="G20" s="1" t="s">
        <v>188</v>
      </c>
      <c r="H20" s="1" t="s">
        <v>189</v>
      </c>
      <c r="I20" s="1" t="s">
        <v>266</v>
      </c>
      <c r="J20" s="1" t="s">
        <v>191</v>
      </c>
      <c r="K20" s="1" t="s">
        <v>266</v>
      </c>
      <c r="L20" s="1" t="s">
        <v>266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267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16259220896</v>
      </c>
      <c r="B21" s="1" t="s">
        <v>185</v>
      </c>
      <c r="C21" s="1" t="s">
        <v>268</v>
      </c>
      <c r="D21" s="1" t="s">
        <v>269</v>
      </c>
      <c r="E21" s="1" t="s">
        <v>115</v>
      </c>
      <c r="F21" s="1" t="s">
        <v>185</v>
      </c>
      <c r="G21" s="1" t="s">
        <v>188</v>
      </c>
      <c r="H21" s="1" t="s">
        <v>189</v>
      </c>
      <c r="I21" s="1" t="s">
        <v>270</v>
      </c>
      <c r="J21" s="1" t="s">
        <v>191</v>
      </c>
      <c r="K21" s="1" t="s">
        <v>270</v>
      </c>
      <c r="L21" s="1" t="s">
        <v>270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271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16259011911</v>
      </c>
      <c r="B22" s="1" t="s">
        <v>185</v>
      </c>
      <c r="C22" s="1" t="s">
        <v>272</v>
      </c>
      <c r="D22" s="1" t="s">
        <v>273</v>
      </c>
      <c r="E22" s="1" t="s">
        <v>112</v>
      </c>
      <c r="F22" s="1" t="s">
        <v>185</v>
      </c>
      <c r="G22" s="1" t="s">
        <v>188</v>
      </c>
      <c r="H22" s="1" t="s">
        <v>189</v>
      </c>
      <c r="I22" s="1" t="s">
        <v>274</v>
      </c>
      <c r="J22" s="1" t="s">
        <v>191</v>
      </c>
      <c r="K22" s="1" t="s">
        <v>274</v>
      </c>
      <c r="L22" s="1" t="s">
        <v>274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275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16258977230</v>
      </c>
      <c r="B23" s="1" t="s">
        <v>185</v>
      </c>
      <c r="C23" s="1" t="s">
        <v>276</v>
      </c>
      <c r="D23" s="1" t="s">
        <v>212</v>
      </c>
      <c r="E23" s="1" t="s">
        <v>111</v>
      </c>
      <c r="F23" s="1" t="s">
        <v>185</v>
      </c>
      <c r="G23" s="1" t="s">
        <v>188</v>
      </c>
      <c r="H23" s="1" t="s">
        <v>189</v>
      </c>
      <c r="I23" s="1" t="s">
        <v>213</v>
      </c>
      <c r="J23" s="1" t="s">
        <v>191</v>
      </c>
      <c r="K23" s="1" t="s">
        <v>213</v>
      </c>
      <c r="L23" s="1" t="s">
        <v>213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277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16258894048</v>
      </c>
      <c r="B24" s="1" t="s">
        <v>185</v>
      </c>
      <c r="C24" s="1" t="s">
        <v>278</v>
      </c>
      <c r="D24" s="1" t="s">
        <v>279</v>
      </c>
      <c r="E24" s="1" t="s">
        <v>108</v>
      </c>
      <c r="F24" s="1" t="s">
        <v>185</v>
      </c>
      <c r="G24" s="1" t="s">
        <v>188</v>
      </c>
      <c r="H24" s="1" t="s">
        <v>189</v>
      </c>
      <c r="I24" s="1" t="s">
        <v>280</v>
      </c>
      <c r="J24" s="1" t="s">
        <v>191</v>
      </c>
      <c r="K24" s="1" t="s">
        <v>280</v>
      </c>
      <c r="L24" s="1" t="s">
        <v>280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281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16258889570</v>
      </c>
      <c r="B25" s="1" t="s">
        <v>185</v>
      </c>
      <c r="C25" s="1" t="s">
        <v>282</v>
      </c>
      <c r="D25" s="1" t="s">
        <v>273</v>
      </c>
      <c r="E25" s="1" t="s">
        <v>105</v>
      </c>
      <c r="F25" s="1" t="s">
        <v>185</v>
      </c>
      <c r="G25" s="1" t="s">
        <v>188</v>
      </c>
      <c r="H25" s="1" t="s">
        <v>189</v>
      </c>
      <c r="I25" s="1" t="s">
        <v>274</v>
      </c>
      <c r="J25" s="1" t="s">
        <v>191</v>
      </c>
      <c r="K25" s="1" t="s">
        <v>274</v>
      </c>
      <c r="L25" s="1" t="s">
        <v>274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283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16258861195</v>
      </c>
      <c r="B26" s="1" t="s">
        <v>185</v>
      </c>
      <c r="C26" s="1" t="s">
        <v>284</v>
      </c>
      <c r="D26" s="1" t="s">
        <v>273</v>
      </c>
      <c r="E26" s="1" t="s">
        <v>103</v>
      </c>
      <c r="F26" s="1" t="s">
        <v>185</v>
      </c>
      <c r="G26" s="1" t="s">
        <v>188</v>
      </c>
      <c r="H26" s="1" t="s">
        <v>189</v>
      </c>
      <c r="I26" s="1" t="s">
        <v>274</v>
      </c>
      <c r="J26" s="1" t="s">
        <v>191</v>
      </c>
      <c r="K26" s="1" t="s">
        <v>274</v>
      </c>
      <c r="L26" s="1" t="s">
        <v>274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285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16258795711</v>
      </c>
      <c r="B27" s="1" t="s">
        <v>185</v>
      </c>
      <c r="C27" s="1" t="s">
        <v>286</v>
      </c>
      <c r="D27" s="1" t="s">
        <v>232</v>
      </c>
      <c r="E27" s="1" t="s">
        <v>100</v>
      </c>
      <c r="F27" s="1" t="s">
        <v>185</v>
      </c>
      <c r="G27" s="1" t="s">
        <v>188</v>
      </c>
      <c r="H27" s="1" t="s">
        <v>189</v>
      </c>
      <c r="I27" s="1" t="s">
        <v>233</v>
      </c>
      <c r="J27" s="1" t="s">
        <v>191</v>
      </c>
      <c r="K27" s="1" t="s">
        <v>233</v>
      </c>
      <c r="L27" s="1" t="s">
        <v>233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287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16258663874</v>
      </c>
      <c r="B28" s="1" t="s">
        <v>185</v>
      </c>
      <c r="C28" s="1" t="s">
        <v>288</v>
      </c>
      <c r="D28" s="1" t="s">
        <v>289</v>
      </c>
      <c r="E28" s="1" t="s">
        <v>97</v>
      </c>
      <c r="F28" s="1" t="s">
        <v>185</v>
      </c>
      <c r="G28" s="1" t="s">
        <v>188</v>
      </c>
      <c r="H28" s="1" t="s">
        <v>189</v>
      </c>
      <c r="I28" s="1" t="s">
        <v>290</v>
      </c>
      <c r="J28" s="1" t="s">
        <v>191</v>
      </c>
      <c r="K28" s="1" t="s">
        <v>290</v>
      </c>
      <c r="L28" s="1" t="s">
        <v>290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291</v>
      </c>
      <c r="R28" s="1" t="s">
        <v>196</v>
      </c>
      <c r="S28" s="1" t="s">
        <v>197</v>
      </c>
      <c r="T28" s="1" t="s">
        <v>198</v>
      </c>
    </row>
    <row r="29" s="1" customFormat="1" spans="1:20">
      <c r="A29" s="3">
        <v>16258527885</v>
      </c>
      <c r="B29" s="1" t="s">
        <v>185</v>
      </c>
      <c r="C29" s="1" t="s">
        <v>292</v>
      </c>
      <c r="D29" s="1" t="s">
        <v>293</v>
      </c>
      <c r="E29" s="1" t="s">
        <v>94</v>
      </c>
      <c r="F29" s="1" t="s">
        <v>185</v>
      </c>
      <c r="G29" s="1" t="s">
        <v>188</v>
      </c>
      <c r="H29" s="1" t="s">
        <v>189</v>
      </c>
      <c r="I29" s="1" t="s">
        <v>294</v>
      </c>
      <c r="J29" s="1" t="s">
        <v>191</v>
      </c>
      <c r="K29" s="1" t="s">
        <v>294</v>
      </c>
      <c r="L29" s="1" t="s">
        <v>294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295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16258354935</v>
      </c>
      <c r="B30" s="1" t="s">
        <v>185</v>
      </c>
      <c r="C30" s="1" t="s">
        <v>296</v>
      </c>
      <c r="D30" s="1" t="s">
        <v>297</v>
      </c>
      <c r="E30" s="1" t="s">
        <v>90</v>
      </c>
      <c r="F30" s="1" t="s">
        <v>185</v>
      </c>
      <c r="G30" s="1" t="s">
        <v>188</v>
      </c>
      <c r="H30" s="1" t="s">
        <v>189</v>
      </c>
      <c r="I30" s="1" t="s">
        <v>298</v>
      </c>
      <c r="J30" s="1" t="s">
        <v>191</v>
      </c>
      <c r="K30" s="1" t="s">
        <v>298</v>
      </c>
      <c r="L30" s="1" t="s">
        <v>298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299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16254604572</v>
      </c>
      <c r="B31" s="1" t="s">
        <v>300</v>
      </c>
      <c r="C31" s="1" t="s">
        <v>301</v>
      </c>
      <c r="D31" s="1" t="s">
        <v>302</v>
      </c>
      <c r="E31" s="1" t="s">
        <v>83</v>
      </c>
      <c r="F31" s="1" t="s">
        <v>185</v>
      </c>
      <c r="G31" s="1" t="s">
        <v>188</v>
      </c>
      <c r="H31" s="1" t="s">
        <v>189</v>
      </c>
      <c r="I31" s="1" t="s">
        <v>303</v>
      </c>
      <c r="J31" s="1" t="s">
        <v>191</v>
      </c>
      <c r="K31" s="1" t="s">
        <v>303</v>
      </c>
      <c r="L31" s="1" t="s">
        <v>303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304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16253196837</v>
      </c>
      <c r="B32" s="1" t="s">
        <v>300</v>
      </c>
      <c r="C32" s="1" t="s">
        <v>305</v>
      </c>
      <c r="D32" s="1" t="s">
        <v>306</v>
      </c>
      <c r="E32" s="1" t="s">
        <v>80</v>
      </c>
      <c r="F32" s="1" t="s">
        <v>185</v>
      </c>
      <c r="G32" s="1" t="s">
        <v>188</v>
      </c>
      <c r="H32" s="1" t="s">
        <v>189</v>
      </c>
      <c r="I32" s="1" t="s">
        <v>307</v>
      </c>
      <c r="J32" s="1" t="s">
        <v>191</v>
      </c>
      <c r="K32" s="1" t="s">
        <v>307</v>
      </c>
      <c r="L32" s="1" t="s">
        <v>307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308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16251194865</v>
      </c>
      <c r="B33" s="1" t="s">
        <v>300</v>
      </c>
      <c r="C33" s="1" t="s">
        <v>309</v>
      </c>
      <c r="D33" s="1" t="s">
        <v>310</v>
      </c>
      <c r="E33" s="1" t="s">
        <v>77</v>
      </c>
      <c r="F33" s="1" t="s">
        <v>185</v>
      </c>
      <c r="G33" s="1" t="s">
        <v>188</v>
      </c>
      <c r="H33" s="1" t="s">
        <v>189</v>
      </c>
      <c r="I33" s="1" t="s">
        <v>311</v>
      </c>
      <c r="J33" s="1" t="s">
        <v>191</v>
      </c>
      <c r="K33" s="1" t="s">
        <v>311</v>
      </c>
      <c r="L33" s="1" t="s">
        <v>311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312</v>
      </c>
      <c r="R33" s="1" t="s">
        <v>196</v>
      </c>
      <c r="S33" s="1" t="s">
        <v>197</v>
      </c>
      <c r="T33" s="1" t="s">
        <v>198</v>
      </c>
    </row>
    <row r="34" s="1" customFormat="1" spans="1:20">
      <c r="A34" s="3">
        <v>16248395304</v>
      </c>
      <c r="B34" s="1" t="s">
        <v>300</v>
      </c>
      <c r="C34" s="1" t="s">
        <v>313</v>
      </c>
      <c r="D34" s="1" t="s">
        <v>314</v>
      </c>
      <c r="E34" s="1" t="s">
        <v>75</v>
      </c>
      <c r="F34" s="1" t="s">
        <v>300</v>
      </c>
      <c r="G34" s="1" t="s">
        <v>188</v>
      </c>
      <c r="H34" s="1" t="s">
        <v>189</v>
      </c>
      <c r="I34" s="1" t="s">
        <v>315</v>
      </c>
      <c r="J34" s="1" t="s">
        <v>191</v>
      </c>
      <c r="K34" s="1" t="s">
        <v>315</v>
      </c>
      <c r="L34" s="1" t="s">
        <v>315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316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16245452581</v>
      </c>
      <c r="B35" s="1" t="s">
        <v>317</v>
      </c>
      <c r="C35" s="1" t="s">
        <v>318</v>
      </c>
      <c r="D35" s="1" t="s">
        <v>319</v>
      </c>
      <c r="E35" s="1" t="s">
        <v>72</v>
      </c>
      <c r="F35" s="1" t="s">
        <v>300</v>
      </c>
      <c r="G35" s="1" t="s">
        <v>188</v>
      </c>
      <c r="H35" s="1" t="s">
        <v>189</v>
      </c>
      <c r="I35" s="1" t="s">
        <v>320</v>
      </c>
      <c r="J35" s="1" t="s">
        <v>191</v>
      </c>
      <c r="K35" s="1" t="s">
        <v>320</v>
      </c>
      <c r="L35" s="1" t="s">
        <v>320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321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16239343052</v>
      </c>
      <c r="B36" s="1" t="s">
        <v>322</v>
      </c>
      <c r="C36" s="1" t="s">
        <v>323</v>
      </c>
      <c r="D36" s="1" t="s">
        <v>324</v>
      </c>
      <c r="E36" s="1" t="s">
        <v>68</v>
      </c>
      <c r="F36" s="1" t="s">
        <v>317</v>
      </c>
      <c r="G36" s="1" t="s">
        <v>188</v>
      </c>
      <c r="H36" s="1" t="s">
        <v>189</v>
      </c>
      <c r="I36" s="1" t="s">
        <v>325</v>
      </c>
      <c r="J36" s="1" t="s">
        <v>191</v>
      </c>
      <c r="K36" s="1" t="s">
        <v>325</v>
      </c>
      <c r="L36" s="1" t="s">
        <v>325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326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16229130573</v>
      </c>
      <c r="B37" s="1" t="s">
        <v>327</v>
      </c>
      <c r="C37" s="1" t="s">
        <v>328</v>
      </c>
      <c r="D37" s="1" t="s">
        <v>329</v>
      </c>
      <c r="E37" s="1" t="s">
        <v>61</v>
      </c>
      <c r="F37" s="1" t="s">
        <v>300</v>
      </c>
      <c r="G37" s="1" t="s">
        <v>188</v>
      </c>
      <c r="H37" s="1" t="s">
        <v>189</v>
      </c>
      <c r="I37" s="1" t="s">
        <v>330</v>
      </c>
      <c r="J37" s="1" t="s">
        <v>191</v>
      </c>
      <c r="K37" s="1" t="s">
        <v>330</v>
      </c>
      <c r="L37" s="1" t="s">
        <v>330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331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16224309402</v>
      </c>
      <c r="B38" s="1" t="s">
        <v>327</v>
      </c>
      <c r="C38" s="1" t="s">
        <v>332</v>
      </c>
      <c r="D38" s="1" t="s">
        <v>333</v>
      </c>
      <c r="E38" s="1" t="s">
        <v>58</v>
      </c>
      <c r="F38" s="1" t="s">
        <v>185</v>
      </c>
      <c r="G38" s="1" t="s">
        <v>188</v>
      </c>
      <c r="H38" s="1" t="s">
        <v>189</v>
      </c>
      <c r="I38" s="1" t="s">
        <v>334</v>
      </c>
      <c r="J38" s="1" t="s">
        <v>191</v>
      </c>
      <c r="K38" s="1" t="s">
        <v>334</v>
      </c>
      <c r="L38" s="1" t="s">
        <v>334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335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16224039250</v>
      </c>
      <c r="B39" s="1" t="s">
        <v>327</v>
      </c>
      <c r="C39" s="1" t="s">
        <v>336</v>
      </c>
      <c r="D39" s="1" t="s">
        <v>337</v>
      </c>
      <c r="E39" s="1" t="s">
        <v>56</v>
      </c>
      <c r="F39" s="1" t="s">
        <v>300</v>
      </c>
      <c r="G39" s="1" t="s">
        <v>188</v>
      </c>
      <c r="H39" s="1" t="s">
        <v>189</v>
      </c>
      <c r="I39" s="1" t="s">
        <v>338</v>
      </c>
      <c r="J39" s="1" t="s">
        <v>191</v>
      </c>
      <c r="K39" s="1" t="s">
        <v>338</v>
      </c>
      <c r="L39" s="1" t="s">
        <v>338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339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16221231873</v>
      </c>
      <c r="B40" s="1" t="s">
        <v>340</v>
      </c>
      <c r="C40" s="1" t="s">
        <v>341</v>
      </c>
      <c r="D40" s="1" t="s">
        <v>342</v>
      </c>
      <c r="E40" s="1" t="s">
        <v>53</v>
      </c>
      <c r="F40" s="1" t="s">
        <v>185</v>
      </c>
      <c r="G40" s="1" t="s">
        <v>188</v>
      </c>
      <c r="H40" s="1" t="s">
        <v>189</v>
      </c>
      <c r="I40" s="1" t="s">
        <v>343</v>
      </c>
      <c r="J40" s="1" t="s">
        <v>191</v>
      </c>
      <c r="K40" s="1" t="s">
        <v>343</v>
      </c>
      <c r="L40" s="1" t="s">
        <v>343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344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16218320548</v>
      </c>
      <c r="B41" s="1" t="s">
        <v>340</v>
      </c>
      <c r="C41" s="1" t="s">
        <v>345</v>
      </c>
      <c r="D41" s="1" t="s">
        <v>346</v>
      </c>
      <c r="E41" s="1" t="s">
        <v>50</v>
      </c>
      <c r="F41" s="1" t="s">
        <v>300</v>
      </c>
      <c r="G41" s="1" t="s">
        <v>188</v>
      </c>
      <c r="H41" s="1" t="s">
        <v>189</v>
      </c>
      <c r="I41" s="1" t="s">
        <v>347</v>
      </c>
      <c r="J41" s="1" t="s">
        <v>191</v>
      </c>
      <c r="K41" s="1" t="s">
        <v>347</v>
      </c>
      <c r="L41" s="1" t="s">
        <v>347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348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16215286582</v>
      </c>
      <c r="B42" s="1" t="s">
        <v>340</v>
      </c>
      <c r="C42" s="1" t="s">
        <v>349</v>
      </c>
      <c r="D42" s="1" t="s">
        <v>350</v>
      </c>
      <c r="E42" s="1" t="s">
        <v>47</v>
      </c>
      <c r="F42" s="1" t="s">
        <v>185</v>
      </c>
      <c r="G42" s="1" t="s">
        <v>188</v>
      </c>
      <c r="H42" s="1" t="s">
        <v>189</v>
      </c>
      <c r="I42" s="1" t="s">
        <v>351</v>
      </c>
      <c r="J42" s="1" t="s">
        <v>191</v>
      </c>
      <c r="K42" s="1" t="s">
        <v>351</v>
      </c>
      <c r="L42" s="1" t="s">
        <v>351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352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16202864639</v>
      </c>
      <c r="B43" s="1" t="s">
        <v>353</v>
      </c>
      <c r="C43" s="1" t="s">
        <v>354</v>
      </c>
      <c r="D43" s="1" t="s">
        <v>355</v>
      </c>
      <c r="E43" s="1" t="s">
        <v>39</v>
      </c>
      <c r="F43" s="1" t="s">
        <v>185</v>
      </c>
      <c r="G43" s="1" t="s">
        <v>188</v>
      </c>
      <c r="H43" s="1" t="s">
        <v>189</v>
      </c>
      <c r="I43" s="1" t="s">
        <v>356</v>
      </c>
      <c r="J43" s="1" t="s">
        <v>191</v>
      </c>
      <c r="K43" s="1" t="s">
        <v>356</v>
      </c>
      <c r="L43" s="1" t="s">
        <v>356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357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16201376359</v>
      </c>
      <c r="B44" s="1" t="s">
        <v>358</v>
      </c>
      <c r="C44" s="1" t="s">
        <v>359</v>
      </c>
      <c r="D44" s="1" t="s">
        <v>360</v>
      </c>
      <c r="E44" s="1" t="s">
        <v>37</v>
      </c>
      <c r="F44" s="1" t="s">
        <v>185</v>
      </c>
      <c r="G44" s="1" t="s">
        <v>188</v>
      </c>
      <c r="H44" s="1" t="s">
        <v>189</v>
      </c>
      <c r="I44" s="1" t="s">
        <v>361</v>
      </c>
      <c r="J44" s="1" t="s">
        <v>191</v>
      </c>
      <c r="K44" s="1" t="s">
        <v>361</v>
      </c>
      <c r="L44" s="1" t="s">
        <v>361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362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3">
        <v>16182819141</v>
      </c>
      <c r="B45" s="1" t="s">
        <v>363</v>
      </c>
      <c r="C45" s="1" t="s">
        <v>364</v>
      </c>
      <c r="D45" s="1" t="s">
        <v>365</v>
      </c>
      <c r="E45" s="1" t="s">
        <v>30</v>
      </c>
      <c r="F45" s="1" t="s">
        <v>300</v>
      </c>
      <c r="G45" s="1" t="s">
        <v>188</v>
      </c>
      <c r="H45" s="1" t="s">
        <v>189</v>
      </c>
      <c r="I45" s="1" t="s">
        <v>366</v>
      </c>
      <c r="J45" s="1" t="s">
        <v>191</v>
      </c>
      <c r="K45" s="1" t="s">
        <v>366</v>
      </c>
      <c r="L45" s="1" t="s">
        <v>366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367</v>
      </c>
      <c r="R45" s="1" t="s">
        <v>196</v>
      </c>
      <c r="S45" s="1" t="s">
        <v>197</v>
      </c>
      <c r="T45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2021-09-15T01:33:34Z</dcterms:created>
  <dcterms:modified xsi:type="dcterms:W3CDTF">2021-09-15T01:39:15Z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95E9C0DCC5324688B375A3698DD6612A</vt:lpwstr>
  </property>
  <property fmtid="{D5CDD505-2E9C-101B-9397-08002B2CF9AE}" pid="3" name="KSOProductBuildVer">
    <vt:lpwstr>2052-11.1.0.10938</vt:lpwstr>
  </property>
</Properties>
</file>