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<sst xmlns="http://schemas.openxmlformats.org/spreadsheetml/2006/main" count="1130" uniqueCount="413">
  <si>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</si>
  <si>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</si>
  <si>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</si>
  <si>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</si>
  <si>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</si>
  <si>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</si>
  <si>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</si>
  <si>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</si>
  <si>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</si>
  <si>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</si>
  <si>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</si>
  <si>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</si>
  <si>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</si>
  <si>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</si>
  <si>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</si>
  <si>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</si>
  <si>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</si>
  <si>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</si>
  <si>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</si>
  <si>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</si>
  <si>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</si>
  <si>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</si>
  <si>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</si>
  <si>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</si>
  <si>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</si>
  <si>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</si>
  <si>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</si>
  <si>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[拉斯维加斯]维达拉水疗度假酒店(Vdara Hotel &amp; Spa at ARIA Las Vegas)(37207246)</t>
  </si>
  <si>
    <t>一室房&lt;不退款&gt;&lt;2人入住&gt;</t>
  </si>
  <si>
    <t>USD</t>
  </si>
  <si>
    <t>LIN/BIN BIN</t>
  </si>
  <si>
    <t>CA5326210903USD</t>
  </si>
  <si>
    <t>未提现</t>
  </si>
  <si>
    <t>携程开票</t>
  </si>
  <si>
    <t>[普拉提吉罗斯]米科诺斯布兰科酒店(Branco Mykonos)(39669040)</t>
  </si>
  <si>
    <t>双人房（海景）&lt;不退款&gt;&lt;2人入住&gt;</t>
  </si>
  <si>
    <t>Marchsreiter/Christian</t>
  </si>
  <si>
    <t>[哈特福]古德温酒店(The Goodwin)(46901941)</t>
  </si>
  <si>
    <t>豪华特大床房&lt;不退款&gt;&lt;2人入住&gt;</t>
  </si>
  <si>
    <t>Le/Trisha</t>
  </si>
  <si>
    <t>[斯帕克斯]西方村酒店及赌场(Western Village Inn and Casino)(40097824)</t>
  </si>
  <si>
    <t>标准间1特大床&lt;不退款&gt;&lt;2人入住&gt;</t>
  </si>
  <si>
    <t>Miller/Jeffrey,Miller/Jeffrey</t>
  </si>
  <si>
    <t>[米苏拉]米苏拉希尔顿花园酒店(Hilton Garden Inn Missoula)(37212439)</t>
  </si>
  <si>
    <t>特大床房&lt;不退款&gt;&lt;2人入住&gt;</t>
  </si>
  <si>
    <t>Lanners/Kerry</t>
  </si>
  <si>
    <t>[法里巴尔]法里巴尔丽晶旅馆&amp;套房酒店(Regency Inn &amp; Suites Faribault)(40012285)</t>
  </si>
  <si>
    <t>标准客房1张大床&lt;不退款&gt;&lt;2人入住&gt;</t>
  </si>
  <si>
    <t>Doering/Tyler Matthew</t>
  </si>
  <si>
    <t>退单</t>
  </si>
  <si>
    <t>[雅典]别迦摩斯酒店(Pergamos Hotel)(39633069)</t>
  </si>
  <si>
    <t>双人间&lt;不退款&gt;&lt;2人入住&gt;</t>
  </si>
  <si>
    <t>Boringot/Rose,Boringot/Rose</t>
  </si>
  <si>
    <t>[哥本哈根]哥本哈根机场丽柏酒店(Park Inn by Radisson Copenhagen Airport)(37245057)</t>
  </si>
  <si>
    <t>双人床房间&lt;2人入住&gt;&lt;不退款&gt;&lt;早餐&gt;</t>
  </si>
  <si>
    <t>Hammelsvang/Morten</t>
  </si>
  <si>
    <t>[多伦多]多伦多中心假日酒店(Holiday Inn Toronto Downtown Centre, an Ihg Hotel)(37211179)</t>
  </si>
  <si>
    <t>双人房&lt;不退款&gt;&lt;2人入住&gt;</t>
  </si>
  <si>
    <t>Paspuezan Chafuel/Juan Diego</t>
  </si>
  <si>
    <t>[厄森尤特]欧洲公园酒店(Euro Park Hotel)(37213736)</t>
  </si>
  <si>
    <t>标准双人房&lt;2人入住&gt;&lt;不退款&gt;&lt;早餐&gt;</t>
  </si>
  <si>
    <t>Gurnalilar/Bugra,Topkaraoglu/Emine</t>
  </si>
  <si>
    <t>[吉隆坡]武吉免登时代广场公寓(Bukit Bintang Suite at Times Square)(39683676)</t>
  </si>
  <si>
    <t>工作室套房&lt;不退款&gt;&lt;2人入住&gt;</t>
  </si>
  <si>
    <t>fattah farhan bin Zidin/Abdul,fattah farhan bin Zidin/Abdul</t>
  </si>
  <si>
    <t>[沃尔瑟姆]波士顿沃尔瑟姆万豪套房费尔菲尔德酒店(Fairfield Inn &amp; Suites by Marriott Boston Waltham)(40072613)</t>
  </si>
  <si>
    <t>REN/JIANING</t>
  </si>
  <si>
    <t>[圣巴巴拉]阿拉玛海洋酒店(Ala Mar by The Sea)(40082028)</t>
  </si>
  <si>
    <t>Tan/Thomas</t>
  </si>
  <si>
    <t>[洛思加图斯]洛斯加托斯酒店(Hotel Los Gatos)(48243202)</t>
  </si>
  <si>
    <t>豪华客房1张特大床&lt;不退款&gt;&lt;2人入住&gt;</t>
  </si>
  <si>
    <t>Ronan/Kerrie</t>
  </si>
  <si>
    <t>[喀斯喀特洛克斯]哥伦比亚乔治旅馆(Columbia Gorge Inn)(39964266)</t>
  </si>
  <si>
    <t>Long/James</t>
  </si>
  <si>
    <t>[西米谷]豪华维斯塔酒店(Grand Vista Hotel)(40076340)</t>
  </si>
  <si>
    <t>batarags/nikolajs</t>
  </si>
  <si>
    <t>[桑特]美萨格里斯斯涛特尔酒店(Citotel Hôtel des Messageries)(39677708)</t>
  </si>
  <si>
    <t>设计双人间&lt;不退款&gt;&lt;2人入住&gt;</t>
  </si>
  <si>
    <t>Bourgun/Edwige</t>
  </si>
  <si>
    <t>[兰里市]向西旅馆及套房(Westward Inn &amp; Suites)(40109666)</t>
  </si>
  <si>
    <t>标准间1张大床&lt;不退款&gt;&lt;2人入住&gt;</t>
  </si>
  <si>
    <t>Duncan/Catriona</t>
  </si>
  <si>
    <t>[密西沙加]多伦多机场福朋喜来登酒店(Four Points by Sheraton Toronto Airport)(46737925)</t>
  </si>
  <si>
    <t>Cromwell/Ian Andrew</t>
  </si>
  <si>
    <t>[纽约]纽约曼哈顿/世界贸易中心区万豪居家酒店(Residence Inn by Marriott New York Downtown Manhattan/World Trade Center Area)(39038282)</t>
  </si>
  <si>
    <t>特大床工作室房&lt;不退款&gt;&lt;2人入住&gt;</t>
  </si>
  <si>
    <t>Barroso/Yuleysy Margarita</t>
  </si>
  <si>
    <t>[莱-普雷河畔圣马丹]普瑞米尔香槟沙隆经典酒店(Hotel Première Classe Chalons-en-Champagne)(39683985)</t>
  </si>
  <si>
    <t>标准大床房&lt;不退款&gt;&lt;2人入住&gt;</t>
  </si>
  <si>
    <t>Ritz/Justine</t>
  </si>
  <si>
    <t>[巴黎]基里亚德巴黎10号圣马丁运河共和国酒店(Kyriad Paris 10 - Canal Saint Martin - République)(39038918)</t>
  </si>
  <si>
    <t>双床房&lt;不退款&gt;&lt;2人入住&gt;</t>
  </si>
  <si>
    <t>Pelloquin/Bertrand</t>
  </si>
  <si>
    <t>[剑桥]威力塔斯酒店(Hotel Veritas)(37225764)</t>
  </si>
  <si>
    <t>标准房, 1 张大床&lt;不退款&gt;&lt;2人入住&gt;</t>
  </si>
  <si>
    <t>Marks/R Amy,Marks/Samantha</t>
  </si>
  <si>
    <t>[马赛]金色郁金香马西利亚别墅酒店(Golden Tulip Villa Massalia)(37223228)</t>
  </si>
  <si>
    <t>高级特大床房&lt;不退款&gt;&lt;2人入住&gt;</t>
  </si>
  <si>
    <t>El koula/Saida</t>
  </si>
  <si>
    <t>[劳德代尔堡]劳德代尔堡海港海滩万豪度假酒店及水疗中心(Fort Lauderdale Marriott Harbor Beach Resort &amp; Spa)(39053903)</t>
  </si>
  <si>
    <t>特大床房带阳台&lt;不退款&gt;&lt;2人入住&gt;</t>
  </si>
  <si>
    <t>Pratt/Jess</t>
  </si>
  <si>
    <t>[圣奥古斯丁]庞塞圣奥古斯丁汽车旅馆(The Ponce St. Augustine Hotel)(39039147)</t>
  </si>
  <si>
    <t>Timpanaro/Deborah Mae</t>
  </si>
  <si>
    <t>[诺顿海岸]马斯基诺顿海岸万豪费尔菲尔德酒店(Fairfield Inn and Suites by Marriott Muskegon Norton Shores)(45827466)</t>
  </si>
  <si>
    <t>特大床房带沙发床&lt;不退款&gt;&lt;2人入住&gt;</t>
  </si>
  <si>
    <t>Harrier/Yancy Troie</t>
  </si>
  <si>
    <t>[雷恩]钟楼雷恩中心酒店 - 火车站(Campanile Rennes Centre - Gare)(44800755)</t>
  </si>
  <si>
    <t>新一代双人房&lt;不退款&gt;&lt;2人入住&gt;</t>
  </si>
  <si>
    <t>EBAYI/SERGE</t>
  </si>
  <si>
    <t>[布拉夫顿]布拉夫顿舒适酒店(Comfort Inn Bluffton)(37209336)</t>
  </si>
  <si>
    <t>双人房, 2 张大床房&lt;2人入住&gt;&lt;不退款&gt;&lt;早餐&gt;</t>
  </si>
  <si>
    <t>hanna/kamel s</t>
  </si>
  <si>
    <t>[圣地亚哥]加州套房酒店(California Suites Hotel)(46883189)</t>
  </si>
  <si>
    <t>标准房, 1 张大床房&lt;不退款&gt;&lt;2人入住&gt;</t>
  </si>
  <si>
    <t>Walden/Gabrielle</t>
  </si>
  <si>
    <t>[罗林斯]罗林斯智选假日酒店(Holiday Inn Express Rawlins, an Ihg Hotel)(39051723)</t>
  </si>
  <si>
    <t>标准客房&lt;不退款&gt;&lt;2人入住&gt;</t>
  </si>
  <si>
    <t>Lee/Karen</t>
  </si>
  <si>
    <t>[休斯敦]休斯顿市中心雅乐轩酒店(Aloft Houston Downtown)(37211643)</t>
  </si>
  <si>
    <t>雅乐轩特大床房&lt;不退款&gt;&lt;2人入住&gt;</t>
  </si>
  <si>
    <t>Brown/Jonisha</t>
  </si>
  <si>
    <t>[占碑]占碑市瑞士贝尔酒店(Swiss-Belhotel Jambi)(39037687)</t>
  </si>
  <si>
    <t>豪华房&lt;不退款&gt;&lt;2人入住&gt;</t>
  </si>
  <si>
    <t>Mirah/Mirah</t>
  </si>
  <si>
    <t>[巴黎]巴黎艾菲尔铁塔之旅酒店(First Hotel Paris Tour Eiffel)(43877608)</t>
  </si>
  <si>
    <t>豪华双人床房&lt;不退款&gt;&lt;2人入住&gt;</t>
  </si>
  <si>
    <t>Peter/Mehdi</t>
  </si>
  <si>
    <t>[查塔努加]查塔努加克拉丽奥酒店(Clarion Inn Chattanooga)(48411168)</t>
  </si>
  <si>
    <t>客房, 2 张大床&lt;2人入住&gt;&lt;不退款&gt;&lt;早餐&gt;</t>
  </si>
  <si>
    <t>Kriegsmann/Alexander Michael,Ostrenga/Lauren</t>
  </si>
  <si>
    <t>[密西沙加]水牛城机场万豪费尔菲尔德酒店(Fairfield Inn &amp; Suites by Marriott Toronto Airport)(39044355)</t>
  </si>
  <si>
    <t>Chu/Nuo Heem Adrian</t>
  </si>
  <si>
    <t>[洛特河畔新城]洛特河畔新城康铂酒店(Campanile Villeneuve-Sur-Lot)(46578573)</t>
  </si>
  <si>
    <t>大床房&lt;不退款&gt;&lt;2人入住&gt;</t>
  </si>
  <si>
    <t>nathalie/Callau</t>
  </si>
  <si>
    <t>调整</t>
  </si>
  <si>
    <t>[尼乌波特]尼乌波特宜必思尚品酒店(Ibis Styles Nieuwpoort)(39998289)</t>
  </si>
  <si>
    <t>奢华房双人床&lt;不退款&gt;&lt;2人入住&gt;</t>
  </si>
  <si>
    <t>vansant/annie</t>
  </si>
  <si>
    <t>,</t>
  </si>
  <si>
    <t xml:space="preserve"> 本期扣款5元</t>
  </si>
  <si>
    <t>9.15 可退62</t>
  </si>
  <si>
    <t>本期收回223.38</t>
  </si>
  <si>
    <t>A210915172039481</t>
  </si>
  <si>
    <t>A210915174046481</t>
  </si>
  <si>
    <t>USD / HKD 当前参考汇率: 7.77134</t>
  </si>
  <si>
    <t>总计： 6166.38 USD/
47921.04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</si>
  <si>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</si>
  <si>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</si>
  <si>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</si>
  <si>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</si>
  <si>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</si>
  <si>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</si>
  <si>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</si>
  <si>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</si>
  <si>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</si>
  <si>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</si>
  <si>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</si>
  <si>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</si>
  <si>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</si>
  <si>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</si>
  <si>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</si>
  <si>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</si>
  <si>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</si>
  <si>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2021-08-30</t>
  </si>
  <si>
    <t>2237720</t>
  </si>
  <si>
    <t>Fairfield Inn &amp; Suites Toronto Airport</t>
  </si>
  <si>
    <t>Chu Nuo Heem Adrian</t>
  </si>
  <si>
    <t>2021-08-31</t>
  </si>
  <si>
    <t>退房日周结</t>
  </si>
  <si>
    <t>551.33</t>
  </si>
  <si>
    <t>85.00</t>
  </si>
  <si>
    <t>0</t>
  </si>
  <si>
    <t>0.00</t>
  </si>
  <si>
    <t>携程盛景国际直连</t>
  </si>
  <si>
    <t>2021-08-30 21:59:29</t>
  </si>
  <si>
    <t>否</t>
  </si>
  <si>
    <t>汇智国际旅游发展有限公司</t>
  </si>
  <si>
    <t>直连</t>
  </si>
  <si>
    <t>2237665</t>
  </si>
  <si>
    <t>CLARION INN CHATTANOOGA</t>
  </si>
  <si>
    <t>Kriegsmann Alexander Michael,Ostrenga Lauren</t>
  </si>
  <si>
    <t>473.49</t>
  </si>
  <si>
    <t>73.00</t>
  </si>
  <si>
    <t>2021-08-30 21:24:17</t>
  </si>
  <si>
    <t>2237534</t>
  </si>
  <si>
    <t>巴黎艾菲尔铁塔之旅第一酒店</t>
  </si>
  <si>
    <t>Peter Mehdi</t>
  </si>
  <si>
    <t>1154.54</t>
  </si>
  <si>
    <t>178.00</t>
  </si>
  <si>
    <t>2021-08-30 19:38:45</t>
  </si>
  <si>
    <t>2237325</t>
  </si>
  <si>
    <t>占碑市瑞士贝尔酒店</t>
  </si>
  <si>
    <t>Mirah Mirah</t>
  </si>
  <si>
    <t>239.99</t>
  </si>
  <si>
    <t>37.00</t>
  </si>
  <si>
    <t>2021-08-30 16:38:14</t>
  </si>
  <si>
    <t>2237114</t>
  </si>
  <si>
    <t>休斯顿中心雅乐轩酒店</t>
  </si>
  <si>
    <t>Brown Jonisha</t>
  </si>
  <si>
    <t>758.89</t>
  </si>
  <si>
    <t>117.00</t>
  </si>
  <si>
    <t>2021-08-30 12:17:45</t>
  </si>
  <si>
    <t>2237098</t>
  </si>
  <si>
    <t>Holiday Inn Express Rawlins</t>
  </si>
  <si>
    <t>Lee Karen</t>
  </si>
  <si>
    <t>998.87</t>
  </si>
  <si>
    <t>154.00</t>
  </si>
  <si>
    <t>2021-08-30 12:01:54</t>
  </si>
  <si>
    <t>2236959</t>
  </si>
  <si>
    <t>加州套房酒店</t>
  </si>
  <si>
    <t>Walden Gabrielle</t>
  </si>
  <si>
    <t>590.24</t>
  </si>
  <si>
    <t>91.00</t>
  </si>
  <si>
    <t>2021-08-30 09:02:03</t>
  </si>
  <si>
    <t>2236952</t>
  </si>
  <si>
    <t>布拉夫顿舒适酒店</t>
  </si>
  <si>
    <t>hanna kamel s</t>
  </si>
  <si>
    <t>681.05</t>
  </si>
  <si>
    <t>105.00</t>
  </si>
  <si>
    <t>2021-08-30 09:05:59</t>
  </si>
  <si>
    <t>2236886</t>
  </si>
  <si>
    <t>钟楼雷恩中心酒店 - 火车站</t>
  </si>
  <si>
    <t>EBAYI SERGE</t>
  </si>
  <si>
    <t>408.63</t>
  </si>
  <si>
    <t>63.00</t>
  </si>
  <si>
    <t>2021-08-30 05:09:04</t>
  </si>
  <si>
    <t>2236885</t>
  </si>
  <si>
    <t>Fairfield Inn &amp; Suites Muskegon Norton Shores</t>
  </si>
  <si>
    <t>Harrier Yancy Troie</t>
  </si>
  <si>
    <t>888.61</t>
  </si>
  <si>
    <t>137.00</t>
  </si>
  <si>
    <t>2021-08-30 04:47:26</t>
  </si>
  <si>
    <t>2236834</t>
  </si>
  <si>
    <t>庞塞圣奥古斯丁汽车旅馆</t>
  </si>
  <si>
    <t>Timpanaro Deborah Mae</t>
  </si>
  <si>
    <t>2021-08-30 00:44:12</t>
  </si>
  <si>
    <t>2021-08-29</t>
  </si>
  <si>
    <t>2236817</t>
  </si>
  <si>
    <t>劳德代尔堡海港海滩万豪度假酒店及水疗中心</t>
  </si>
  <si>
    <t>Pratt Jess</t>
  </si>
  <si>
    <t>1569.66</t>
  </si>
  <si>
    <t>242.00</t>
  </si>
  <si>
    <t>2021-08-29 23:31:45</t>
  </si>
  <si>
    <t>2236759</t>
  </si>
  <si>
    <t>金色郁金香马西利亚别墅酒店</t>
  </si>
  <si>
    <t>El koula Saida</t>
  </si>
  <si>
    <t>1122.11</t>
  </si>
  <si>
    <t>173.00</t>
  </si>
  <si>
    <t>2021-08-29 22:16:05</t>
  </si>
  <si>
    <t>2236228</t>
  </si>
  <si>
    <t>威力塔斯酒店</t>
  </si>
  <si>
    <t>Marks R Amy,Marks Samantha</t>
  </si>
  <si>
    <t>3100.40</t>
  </si>
  <si>
    <t>478.00</t>
  </si>
  <si>
    <t>2021-08-29 10:50:37</t>
  </si>
  <si>
    <t>2236144</t>
  </si>
  <si>
    <t>基里亚德巴黎10号圣马丁运河共和国酒店</t>
  </si>
  <si>
    <t>Pelloquin Bertrand</t>
  </si>
  <si>
    <t>382.69</t>
  </si>
  <si>
    <t>59.00</t>
  </si>
  <si>
    <t>2021-08-29 06:07:07</t>
  </si>
  <si>
    <t>2236103</t>
  </si>
  <si>
    <t>普瑞米尔夏龙尚巴尼经典酒店</t>
  </si>
  <si>
    <t>Ritz Justine</t>
  </si>
  <si>
    <t>317.82</t>
  </si>
  <si>
    <t>49.00</t>
  </si>
  <si>
    <t>2021-08-29 01:52:20</t>
  </si>
  <si>
    <t>2021-08-28</t>
  </si>
  <si>
    <t>2236065</t>
  </si>
  <si>
    <t>纽约曼哈顿/世界贸易中心区万豪居家客栈酒店</t>
  </si>
  <si>
    <t>Barroso Yuleysy Margarita</t>
  </si>
  <si>
    <t>1751.27</t>
  </si>
  <si>
    <t>270.00</t>
  </si>
  <si>
    <t>2021-08-28 23:35:53</t>
  </si>
  <si>
    <t>2235226</t>
  </si>
  <si>
    <t>多伦多机场福朋喜来登酒店</t>
  </si>
  <si>
    <t>Cromwell Ian Andrew</t>
  </si>
  <si>
    <t>603.22</t>
  </si>
  <si>
    <t>93.00</t>
  </si>
  <si>
    <t>2021-08-28 04:39:02</t>
  </si>
  <si>
    <t>2235156</t>
  </si>
  <si>
    <t>向西套房旅馆</t>
  </si>
  <si>
    <t>Duncan Catriona</t>
  </si>
  <si>
    <t>480.72</t>
  </si>
  <si>
    <t>74.00</t>
  </si>
  <si>
    <t>2021-08-28 00:41:01</t>
  </si>
  <si>
    <t>2021-08-27</t>
  </si>
  <si>
    <t>2235144</t>
  </si>
  <si>
    <t>信使斯涛特尔酒店</t>
  </si>
  <si>
    <t>Bourgun Edwige</t>
  </si>
  <si>
    <t>669.11</t>
  </si>
  <si>
    <t>103.00</t>
  </si>
  <si>
    <t>2021-08-27 23:51:17</t>
  </si>
  <si>
    <t>2234330</t>
  </si>
  <si>
    <t>正大远景宾馆</t>
  </si>
  <si>
    <t>batarags nikolajs</t>
  </si>
  <si>
    <t>760.06</t>
  </si>
  <si>
    <t>2021-08-27 07:41:46</t>
  </si>
  <si>
    <t>2234317</t>
  </si>
  <si>
    <t>哥伦比亚乔治旅馆</t>
  </si>
  <si>
    <t>Long James</t>
  </si>
  <si>
    <t>766.55</t>
  </si>
  <si>
    <t>118.00</t>
  </si>
  <si>
    <t>2021-08-27 07:20:03</t>
  </si>
  <si>
    <t>2234269</t>
  </si>
  <si>
    <t>洛斯加托斯酒店 - 灰石酒店</t>
  </si>
  <si>
    <t>Ronan Kerrie</t>
  </si>
  <si>
    <t>2065.79</t>
  </si>
  <si>
    <t>318.00</t>
  </si>
  <si>
    <t>2021-08-27 03:28:11</t>
  </si>
  <si>
    <t>2021-08-26</t>
  </si>
  <si>
    <t>2233123</t>
  </si>
  <si>
    <t>阿拉玛海洋酒店</t>
  </si>
  <si>
    <t>Tan Thomas</t>
  </si>
  <si>
    <t>1512.22</t>
  </si>
  <si>
    <t>233.00</t>
  </si>
  <si>
    <t>2021-08-26 03:04:46</t>
  </si>
  <si>
    <t>2021-08-25</t>
  </si>
  <si>
    <t>2232761</t>
  </si>
  <si>
    <t>波士顿沃尔瑟姆万豪套房费尔菲尔德酒店</t>
  </si>
  <si>
    <t>REN JIANING</t>
  </si>
  <si>
    <t>3638.20</t>
  </si>
  <si>
    <t>561.00</t>
  </si>
  <si>
    <t>2021-08-25 18:22:23</t>
  </si>
  <si>
    <t>2021-08-24</t>
  </si>
  <si>
    <t>2231697</t>
  </si>
  <si>
    <t>时代广场布奇宾坦套房酒店</t>
  </si>
  <si>
    <t>fattah farhan bin Zidin Abdul,fattah farhan bin Zidin Abdul</t>
  </si>
  <si>
    <t>220.90</t>
  </si>
  <si>
    <t>34.00</t>
  </si>
  <si>
    <t>2021-08-24 18:46:28</t>
  </si>
  <si>
    <t>2231182</t>
  </si>
  <si>
    <t>欧洲公园酒店</t>
  </si>
  <si>
    <t>Gurnalilar Bugra,Topkaraoglu Emine</t>
  </si>
  <si>
    <t>1227.97</t>
  </si>
  <si>
    <t>189.00</t>
  </si>
  <si>
    <t>2021-08-24 10:04:24</t>
  </si>
  <si>
    <t>2231059</t>
  </si>
  <si>
    <t>多伦多中心假日酒店</t>
  </si>
  <si>
    <t>Paspuezan Chafuel Juan Diego</t>
  </si>
  <si>
    <t>838.14</t>
  </si>
  <si>
    <t>129.00</t>
  </si>
  <si>
    <t>2021-08-24 04:08:34</t>
  </si>
  <si>
    <t>2231050</t>
  </si>
  <si>
    <t>哥本哈根机场丽柏酒店</t>
  </si>
  <si>
    <t>Hammelsvang Morten</t>
  </si>
  <si>
    <t>2021-08-24 03:22:14</t>
  </si>
  <si>
    <t>2231017</t>
  </si>
  <si>
    <t>佩加墨宾馆</t>
  </si>
  <si>
    <t>Boringot Rose,Boringot Rose</t>
  </si>
  <si>
    <t>267.11</t>
  </si>
  <si>
    <t>41.00</t>
  </si>
  <si>
    <t>2021-08-24 01:08:16</t>
  </si>
  <si>
    <t>2021-08-22</t>
  </si>
  <si>
    <t>2229377</t>
  </si>
  <si>
    <t>丽京喜套房酒店</t>
  </si>
  <si>
    <t>Doering Tyler Matthew</t>
  </si>
  <si>
    <t>436.49</t>
  </si>
  <si>
    <t>67.00</t>
  </si>
  <si>
    <t>2021-08-22 03:04:08</t>
  </si>
  <si>
    <t>2021-08-21</t>
  </si>
  <si>
    <t>2228624</t>
  </si>
  <si>
    <t>米苏拉希尔顿花园酒店</t>
  </si>
  <si>
    <t>Lanners Kerry</t>
  </si>
  <si>
    <t>1335.53</t>
  </si>
  <si>
    <t>205.00</t>
  </si>
  <si>
    <t>2021-08-21 06:45:00</t>
  </si>
  <si>
    <t>2021-08-14</t>
  </si>
  <si>
    <t>2223554</t>
  </si>
  <si>
    <t>海滨韦斯特乡村赌场 &amp; 酒店</t>
  </si>
  <si>
    <t>Miller Jeffrey,Miller Jeffrey</t>
  </si>
  <si>
    <t>434.91</t>
  </si>
  <si>
    <t>2021-08-14 12:42:22</t>
  </si>
  <si>
    <t>2021-08-12</t>
  </si>
  <si>
    <t>2222193</t>
  </si>
  <si>
    <t>古德温酒店</t>
  </si>
  <si>
    <t>Le Trisha</t>
  </si>
  <si>
    <t>1240.39</t>
  </si>
  <si>
    <t>191.00</t>
  </si>
  <si>
    <t>2021-08-12 23:36:09</t>
  </si>
  <si>
    <t>2021-08-10</t>
  </si>
  <si>
    <t>2220109</t>
  </si>
  <si>
    <t>布兰可米科诺斯酒店</t>
  </si>
  <si>
    <t>Marchsreiter Christian</t>
  </si>
  <si>
    <t>5778.68</t>
  </si>
  <si>
    <t>889.00</t>
  </si>
  <si>
    <t>2021-08-10 01:45:40</t>
  </si>
  <si>
    <t>2021-08-07</t>
  </si>
  <si>
    <t>2218904</t>
  </si>
  <si>
    <t>维达拉酒店及水疗中心</t>
  </si>
  <si>
    <t>LIN BIN BIN</t>
  </si>
  <si>
    <t>3254.85</t>
  </si>
  <si>
    <t>501.00</t>
  </si>
  <si>
    <t>50.00</t>
  </si>
  <si>
    <t>-450</t>
  </si>
  <si>
    <t>-2930</t>
  </si>
  <si>
    <t>2021-08-07 19:13:01</t>
  </si>
  <si>
    <t>2021-07-21</t>
  </si>
  <si>
    <t>2203921</t>
  </si>
  <si>
    <t>塞涅卡尼亚加拉度假酒店及赌场</t>
  </si>
  <si>
    <t>Uhrich Joshua Michael</t>
  </si>
  <si>
    <t>1130.77</t>
  </si>
  <si>
    <t>174.00</t>
  </si>
  <si>
    <t>2021-07-21 09:16:01</t>
  </si>
  <si>
    <t>2021-06-26</t>
  </si>
  <si>
    <t>2172706</t>
  </si>
  <si>
    <t>加洛德洛矶度假村及会议中心</t>
  </si>
  <si>
    <t>Meehan Mason Leigh,Meehan Dillon Michael</t>
  </si>
  <si>
    <t>1811.80</t>
  </si>
  <si>
    <t>280.00</t>
  </si>
  <si>
    <t>2021-06-26 01:28:56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</si>
</sst>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5" borderId="5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16029447416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44436</v>
      </c>
      <c r="G2" s="5">
        <v>44439</v>
      </c>
      <c r="H2" s="4">
        <v>1</v>
      </c>
      <c r="I2" s="4">
        <v>3</v>
      </c>
      <c r="J2" s="4">
        <v>3</v>
      </c>
      <c r="K2" s="4" t="s">
        <v>29</v>
      </c>
      <c r="L2" s="4">
        <v>501</v>
      </c>
      <c r="M2" s="4">
        <v>501</v>
      </c>
      <c r="N2" s="4" t="s">
        <v>30</v>
      </c>
      <c r="O2" s="4" t="s">
        <v>31</v>
      </c>
      <c r="P2" s="4" t="s">
        <v>32</v>
      </c>
      <c r="Q2" s="4">
        <v>0</v>
      </c>
      <c r="R2" s="8">
        <v>44415</v>
      </c>
      <c r="S2" s="5">
        <v>44442</v>
      </c>
      <c r="T2" s="4" t="s">
        <v>33</v>
      </c>
      <c r="U2" s="4">
        <v>501</v>
      </c>
      <c r="V2" s="4">
        <v>0</v>
      </c>
      <c r="W2" s="4">
        <v>0</v>
      </c>
      <c r="X2" s="4">
        <v>2218904</v>
      </c>
    </row>
    <row r="3" s="4" customFormat="1" spans="1:24">
      <c r="A3" s="4">
        <v>16044172579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44438</v>
      </c>
      <c r="G3" s="5">
        <v>44439</v>
      </c>
      <c r="H3" s="4">
        <v>1</v>
      </c>
      <c r="I3" s="4">
        <v>1</v>
      </c>
      <c r="J3" s="4">
        <v>1</v>
      </c>
      <c r="K3" s="4" t="s">
        <v>29</v>
      </c>
      <c r="L3" s="4">
        <v>889</v>
      </c>
      <c r="M3" s="4">
        <v>889</v>
      </c>
      <c r="N3" s="4" t="s">
        <v>36</v>
      </c>
      <c r="O3" s="4" t="s">
        <v>31</v>
      </c>
      <c r="P3" s="4" t="s">
        <v>32</v>
      </c>
      <c r="Q3" s="4">
        <v>0</v>
      </c>
      <c r="R3" s="8">
        <v>44418</v>
      </c>
      <c r="S3" s="5">
        <v>44442</v>
      </c>
      <c r="T3" s="4" t="s">
        <v>33</v>
      </c>
      <c r="U3" s="4">
        <v>889</v>
      </c>
      <c r="V3" s="4">
        <v>0</v>
      </c>
      <c r="W3" s="4">
        <v>0</v>
      </c>
      <c r="X3" s="4">
        <v>2220109</v>
      </c>
    </row>
    <row r="4" s="4" customFormat="1" spans="1:24">
      <c r="A4" s="4">
        <v>16058688916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44438</v>
      </c>
      <c r="G4" s="5">
        <v>44439</v>
      </c>
      <c r="H4" s="4">
        <v>1</v>
      </c>
      <c r="I4" s="4">
        <v>1</v>
      </c>
      <c r="J4" s="4">
        <v>1</v>
      </c>
      <c r="K4" s="4" t="s">
        <v>29</v>
      </c>
      <c r="L4" s="4">
        <v>191</v>
      </c>
      <c r="M4" s="4">
        <v>191</v>
      </c>
      <c r="N4" s="4" t="s">
        <v>39</v>
      </c>
      <c r="O4" s="4" t="s">
        <v>31</v>
      </c>
      <c r="P4" s="4" t="s">
        <v>32</v>
      </c>
      <c r="Q4" s="4">
        <v>0</v>
      </c>
      <c r="R4" s="8">
        <v>44420</v>
      </c>
      <c r="S4" s="5">
        <v>44442</v>
      </c>
      <c r="T4" s="4" t="s">
        <v>33</v>
      </c>
      <c r="U4" s="4">
        <v>191</v>
      </c>
      <c r="V4" s="4">
        <v>0</v>
      </c>
      <c r="W4" s="4">
        <v>0</v>
      </c>
      <c r="X4" s="4">
        <v>2222193</v>
      </c>
    </row>
    <row r="5" s="4" customFormat="1" spans="1:24">
      <c r="A5" s="4">
        <v>16067682652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44438</v>
      </c>
      <c r="G5" s="5">
        <v>44439</v>
      </c>
      <c r="H5" s="4">
        <v>1</v>
      </c>
      <c r="I5" s="4">
        <v>1</v>
      </c>
      <c r="J5" s="4">
        <v>1</v>
      </c>
      <c r="K5" s="4" t="s">
        <v>29</v>
      </c>
      <c r="L5" s="4">
        <v>67</v>
      </c>
      <c r="M5" s="4">
        <v>67</v>
      </c>
      <c r="N5" s="4" t="s">
        <v>42</v>
      </c>
      <c r="O5" s="4" t="s">
        <v>31</v>
      </c>
      <c r="P5" s="4" t="s">
        <v>32</v>
      </c>
      <c r="Q5" s="4">
        <v>0</v>
      </c>
      <c r="R5" s="8">
        <v>44422</v>
      </c>
      <c r="S5" s="5">
        <v>44442</v>
      </c>
      <c r="T5" s="4" t="s">
        <v>33</v>
      </c>
      <c r="U5" s="4">
        <v>67</v>
      </c>
      <c r="V5" s="4">
        <v>0</v>
      </c>
      <c r="W5" s="4">
        <v>0</v>
      </c>
      <c r="X5" s="4">
        <v>2223554</v>
      </c>
    </row>
    <row r="6" s="4" customFormat="1" spans="1:24">
      <c r="A6" s="4">
        <v>16108031542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44438</v>
      </c>
      <c r="G6" s="5">
        <v>44439</v>
      </c>
      <c r="H6" s="4">
        <v>1</v>
      </c>
      <c r="I6" s="4">
        <v>1</v>
      </c>
      <c r="J6" s="4">
        <v>1</v>
      </c>
      <c r="K6" s="4" t="s">
        <v>29</v>
      </c>
      <c r="L6" s="4">
        <v>205</v>
      </c>
      <c r="M6" s="4">
        <v>205</v>
      </c>
      <c r="N6" s="4" t="s">
        <v>45</v>
      </c>
      <c r="O6" s="4" t="s">
        <v>31</v>
      </c>
      <c r="P6" s="4" t="s">
        <v>32</v>
      </c>
      <c r="Q6" s="4">
        <v>0</v>
      </c>
      <c r="R6" s="8">
        <v>44429</v>
      </c>
      <c r="S6" s="5">
        <v>44442</v>
      </c>
      <c r="T6" s="4" t="s">
        <v>33</v>
      </c>
      <c r="U6" s="4">
        <v>205</v>
      </c>
      <c r="V6" s="4">
        <v>0</v>
      </c>
      <c r="W6" s="4">
        <v>0</v>
      </c>
      <c r="X6" s="4">
        <v>2228624</v>
      </c>
    </row>
    <row r="7" s="4" customFormat="1" spans="1:24">
      <c r="A7" s="4">
        <v>16111722616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44438</v>
      </c>
      <c r="G7" s="5">
        <v>44439</v>
      </c>
      <c r="H7" s="4">
        <v>1</v>
      </c>
      <c r="I7" s="4">
        <v>1</v>
      </c>
      <c r="J7" s="4">
        <v>1</v>
      </c>
      <c r="K7" s="4" t="s">
        <v>29</v>
      </c>
      <c r="L7" s="4">
        <v>67</v>
      </c>
      <c r="M7" s="4">
        <v>67</v>
      </c>
      <c r="N7" s="4" t="s">
        <v>48</v>
      </c>
      <c r="O7" s="4" t="s">
        <v>31</v>
      </c>
      <c r="P7" s="4" t="s">
        <v>32</v>
      </c>
      <c r="Q7" s="4">
        <v>0</v>
      </c>
      <c r="R7" s="8">
        <v>44430</v>
      </c>
      <c r="S7" s="5">
        <v>44442</v>
      </c>
      <c r="T7" s="4" t="s">
        <v>33</v>
      </c>
      <c r="U7" s="4">
        <v>67</v>
      </c>
      <c r="V7" s="4">
        <v>0</v>
      </c>
      <c r="W7" s="4">
        <v>0</v>
      </c>
      <c r="X7" s="4">
        <v>2229377</v>
      </c>
    </row>
    <row r="8" s="4" customFormat="1" spans="1:24">
      <c r="A8" s="4">
        <v>16029447416</v>
      </c>
      <c r="B8" s="4" t="s">
        <v>25</v>
      </c>
      <c r="C8" s="4" t="s">
        <v>49</v>
      </c>
      <c r="D8" s="4" t="s">
        <v>27</v>
      </c>
      <c r="E8" s="4" t="s">
        <v>28</v>
      </c>
      <c r="F8" s="5">
        <v>44436</v>
      </c>
      <c r="G8" s="5">
        <v>44439</v>
      </c>
      <c r="H8" s="4">
        <v>1</v>
      </c>
      <c r="I8" s="4">
        <v>3</v>
      </c>
      <c r="J8" s="4">
        <v>3</v>
      </c>
      <c r="K8" s="4" t="s">
        <v>29</v>
      </c>
      <c r="L8" s="4">
        <v>-456</v>
      </c>
      <c r="M8" s="4">
        <v>-456</v>
      </c>
      <c r="N8" s="4" t="s">
        <v>30</v>
      </c>
      <c r="O8" s="4" t="s">
        <v>31</v>
      </c>
      <c r="P8" s="4" t="s">
        <v>32</v>
      </c>
      <c r="Q8" s="4">
        <v>0</v>
      </c>
      <c r="R8" s="8">
        <v>44415</v>
      </c>
      <c r="S8" s="5">
        <v>44442</v>
      </c>
      <c r="T8" s="4" t="s">
        <v>33</v>
      </c>
      <c r="U8" s="4">
        <v>-456</v>
      </c>
      <c r="V8" s="4">
        <v>0</v>
      </c>
      <c r="W8" s="4">
        <v>0</v>
      </c>
      <c r="X8" s="4">
        <v>2218904</v>
      </c>
    </row>
    <row r="9" s="4" customFormat="1" spans="1:24">
      <c r="A9" s="4">
        <v>16121987886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44438</v>
      </c>
      <c r="G9" s="5">
        <v>44439</v>
      </c>
      <c r="H9" s="4">
        <v>1</v>
      </c>
      <c r="I9" s="4">
        <v>1</v>
      </c>
      <c r="J9" s="4">
        <v>1</v>
      </c>
      <c r="K9" s="4" t="s">
        <v>29</v>
      </c>
      <c r="L9" s="4">
        <v>41</v>
      </c>
      <c r="M9" s="4">
        <v>41</v>
      </c>
      <c r="N9" s="4" t="s">
        <v>52</v>
      </c>
      <c r="O9" s="4" t="s">
        <v>31</v>
      </c>
      <c r="P9" s="4" t="s">
        <v>32</v>
      </c>
      <c r="Q9" s="4">
        <v>0</v>
      </c>
      <c r="R9" s="8">
        <v>44432</v>
      </c>
      <c r="S9" s="5">
        <v>44442</v>
      </c>
      <c r="T9" s="4" t="s">
        <v>33</v>
      </c>
      <c r="U9" s="4">
        <v>41</v>
      </c>
      <c r="V9" s="4">
        <v>0</v>
      </c>
      <c r="W9" s="4">
        <v>0</v>
      </c>
      <c r="X9" s="4">
        <v>2231017</v>
      </c>
    </row>
    <row r="10" s="4" customFormat="1" spans="1:24">
      <c r="A10" s="4">
        <v>16122141609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44438</v>
      </c>
      <c r="G10" s="5">
        <v>44439</v>
      </c>
      <c r="H10" s="4">
        <v>1</v>
      </c>
      <c r="I10" s="4">
        <v>1</v>
      </c>
      <c r="J10" s="4">
        <v>1</v>
      </c>
      <c r="K10" s="4" t="s">
        <v>29</v>
      </c>
      <c r="L10" s="4">
        <v>129</v>
      </c>
      <c r="M10" s="4">
        <v>129</v>
      </c>
      <c r="N10" s="4" t="s">
        <v>55</v>
      </c>
      <c r="O10" s="4" t="s">
        <v>31</v>
      </c>
      <c r="P10" s="4" t="s">
        <v>32</v>
      </c>
      <c r="Q10" s="4">
        <v>0</v>
      </c>
      <c r="R10" s="8">
        <v>44432</v>
      </c>
      <c r="S10" s="5">
        <v>44442</v>
      </c>
      <c r="T10" s="4" t="s">
        <v>33</v>
      </c>
      <c r="U10" s="4">
        <v>129</v>
      </c>
      <c r="V10" s="4">
        <v>0</v>
      </c>
      <c r="W10" s="4">
        <v>0</v>
      </c>
      <c r="X10" s="4">
        <v>2231050</v>
      </c>
    </row>
    <row r="11" s="4" customFormat="1" spans="1:24">
      <c r="A11" s="4">
        <v>16122161269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44438</v>
      </c>
      <c r="G11" s="5">
        <v>44439</v>
      </c>
      <c r="H11" s="4">
        <v>1</v>
      </c>
      <c r="I11" s="4">
        <v>1</v>
      </c>
      <c r="J11" s="4">
        <v>1</v>
      </c>
      <c r="K11" s="4" t="s">
        <v>29</v>
      </c>
      <c r="L11" s="4">
        <v>129</v>
      </c>
      <c r="M11" s="4">
        <v>129</v>
      </c>
      <c r="N11" s="4" t="s">
        <v>58</v>
      </c>
      <c r="O11" s="4" t="s">
        <v>31</v>
      </c>
      <c r="P11" s="4" t="s">
        <v>32</v>
      </c>
      <c r="Q11" s="4">
        <v>0</v>
      </c>
      <c r="R11" s="8">
        <v>44432</v>
      </c>
      <c r="S11" s="5">
        <v>44442</v>
      </c>
      <c r="T11" s="4" t="s">
        <v>33</v>
      </c>
      <c r="U11" s="4">
        <v>129</v>
      </c>
      <c r="V11" s="4">
        <v>0</v>
      </c>
      <c r="W11" s="4">
        <v>0</v>
      </c>
      <c r="X11" s="4">
        <v>2231059</v>
      </c>
    </row>
    <row r="12" s="4" customFormat="1" spans="1:24">
      <c r="A12" s="4">
        <v>16122520082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44436</v>
      </c>
      <c r="G12" s="5">
        <v>44439</v>
      </c>
      <c r="H12" s="4">
        <v>1</v>
      </c>
      <c r="I12" s="4">
        <v>3</v>
      </c>
      <c r="J12" s="4">
        <v>3</v>
      </c>
      <c r="K12" s="4" t="s">
        <v>29</v>
      </c>
      <c r="L12" s="4">
        <v>189</v>
      </c>
      <c r="M12" s="4">
        <v>189</v>
      </c>
      <c r="N12" s="4" t="s">
        <v>61</v>
      </c>
      <c r="O12" s="4" t="s">
        <v>31</v>
      </c>
      <c r="P12" s="4" t="s">
        <v>32</v>
      </c>
      <c r="Q12" s="4">
        <v>0</v>
      </c>
      <c r="R12" s="8">
        <v>44432</v>
      </c>
      <c r="S12" s="5">
        <v>44442</v>
      </c>
      <c r="T12" s="4" t="s">
        <v>33</v>
      </c>
      <c r="U12" s="4">
        <v>189</v>
      </c>
      <c r="V12" s="4">
        <v>0</v>
      </c>
      <c r="W12" s="4">
        <v>0</v>
      </c>
      <c r="X12" s="4">
        <v>2231182</v>
      </c>
    </row>
    <row r="13" s="4" customFormat="1" spans="1:24">
      <c r="A13" s="4">
        <v>16128338206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44437</v>
      </c>
      <c r="G13" s="5">
        <v>44439</v>
      </c>
      <c r="H13" s="4">
        <v>1</v>
      </c>
      <c r="I13" s="4">
        <v>2</v>
      </c>
      <c r="J13" s="4">
        <v>2</v>
      </c>
      <c r="K13" s="4" t="s">
        <v>29</v>
      </c>
      <c r="L13" s="4">
        <v>34</v>
      </c>
      <c r="M13" s="4">
        <v>34</v>
      </c>
      <c r="N13" s="4" t="s">
        <v>64</v>
      </c>
      <c r="O13" s="4" t="s">
        <v>31</v>
      </c>
      <c r="P13" s="4" t="s">
        <v>32</v>
      </c>
      <c r="Q13" s="4">
        <v>0</v>
      </c>
      <c r="R13" s="8">
        <v>44432</v>
      </c>
      <c r="S13" s="5">
        <v>44442</v>
      </c>
      <c r="T13" s="4" t="s">
        <v>33</v>
      </c>
      <c r="U13" s="4">
        <v>34</v>
      </c>
      <c r="V13" s="4">
        <v>0</v>
      </c>
      <c r="W13" s="4">
        <v>0</v>
      </c>
      <c r="X13" s="4">
        <v>2231697</v>
      </c>
    </row>
    <row r="14" s="4" customFormat="1" spans="1:24">
      <c r="A14" s="4">
        <v>16132364452</v>
      </c>
      <c r="B14" s="4" t="s">
        <v>25</v>
      </c>
      <c r="C14" s="4" t="s">
        <v>26</v>
      </c>
      <c r="D14" s="4" t="s">
        <v>65</v>
      </c>
      <c r="E14" s="4" t="s">
        <v>44</v>
      </c>
      <c r="F14" s="5">
        <v>44435</v>
      </c>
      <c r="G14" s="5">
        <v>44439</v>
      </c>
      <c r="H14" s="4">
        <v>1</v>
      </c>
      <c r="I14" s="4">
        <v>4</v>
      </c>
      <c r="J14" s="4">
        <v>4</v>
      </c>
      <c r="K14" s="4" t="s">
        <v>29</v>
      </c>
      <c r="L14" s="4">
        <v>561</v>
      </c>
      <c r="M14" s="4">
        <v>561</v>
      </c>
      <c r="N14" s="4" t="s">
        <v>66</v>
      </c>
      <c r="O14" s="4" t="s">
        <v>31</v>
      </c>
      <c r="P14" s="4" t="s">
        <v>32</v>
      </c>
      <c r="Q14" s="4">
        <v>0</v>
      </c>
      <c r="R14" s="8">
        <v>44433</v>
      </c>
      <c r="S14" s="5">
        <v>44442</v>
      </c>
      <c r="T14" s="4" t="s">
        <v>33</v>
      </c>
      <c r="U14" s="4">
        <v>561</v>
      </c>
      <c r="V14" s="4">
        <v>0</v>
      </c>
      <c r="W14" s="4">
        <v>0</v>
      </c>
      <c r="X14" s="4">
        <v>2232761</v>
      </c>
    </row>
    <row r="15" s="4" customFormat="1" spans="1:24">
      <c r="A15" s="4">
        <v>16138052302</v>
      </c>
      <c r="B15" s="4" t="s">
        <v>25</v>
      </c>
      <c r="C15" s="4" t="s">
        <v>26</v>
      </c>
      <c r="D15" s="4" t="s">
        <v>67</v>
      </c>
      <c r="E15" s="4" t="s">
        <v>41</v>
      </c>
      <c r="F15" s="5">
        <v>44438</v>
      </c>
      <c r="G15" s="5">
        <v>44439</v>
      </c>
      <c r="H15" s="4">
        <v>1</v>
      </c>
      <c r="I15" s="4">
        <v>1</v>
      </c>
      <c r="J15" s="4">
        <v>1</v>
      </c>
      <c r="K15" s="4" t="s">
        <v>29</v>
      </c>
      <c r="L15" s="4">
        <v>233</v>
      </c>
      <c r="M15" s="4">
        <v>233</v>
      </c>
      <c r="N15" s="4" t="s">
        <v>68</v>
      </c>
      <c r="O15" s="4" t="s">
        <v>31</v>
      </c>
      <c r="P15" s="4" t="s">
        <v>32</v>
      </c>
      <c r="Q15" s="4">
        <v>0</v>
      </c>
      <c r="R15" s="8">
        <v>44434</v>
      </c>
      <c r="S15" s="5">
        <v>44442</v>
      </c>
      <c r="T15" s="4" t="s">
        <v>33</v>
      </c>
      <c r="U15" s="4">
        <v>233</v>
      </c>
      <c r="V15" s="4">
        <v>0</v>
      </c>
      <c r="W15" s="4">
        <v>0</v>
      </c>
      <c r="X15" s="4">
        <v>2233123</v>
      </c>
    </row>
    <row r="16" s="4" customFormat="1" spans="1:24">
      <c r="A16" s="4">
        <v>16142483053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44437</v>
      </c>
      <c r="G16" s="5">
        <v>44439</v>
      </c>
      <c r="H16" s="4">
        <v>1</v>
      </c>
      <c r="I16" s="4">
        <v>2</v>
      </c>
      <c r="J16" s="4">
        <v>2</v>
      </c>
      <c r="K16" s="4" t="s">
        <v>29</v>
      </c>
      <c r="L16" s="4">
        <v>318</v>
      </c>
      <c r="M16" s="4">
        <v>318</v>
      </c>
      <c r="N16" s="4" t="s">
        <v>71</v>
      </c>
      <c r="O16" s="4" t="s">
        <v>31</v>
      </c>
      <c r="P16" s="4" t="s">
        <v>32</v>
      </c>
      <c r="Q16" s="4">
        <v>0</v>
      </c>
      <c r="R16" s="8">
        <v>44435</v>
      </c>
      <c r="S16" s="5">
        <v>44442</v>
      </c>
      <c r="T16" s="4" t="s">
        <v>33</v>
      </c>
      <c r="U16" s="4">
        <v>318</v>
      </c>
      <c r="V16" s="4">
        <v>0</v>
      </c>
      <c r="W16" s="4">
        <v>0</v>
      </c>
      <c r="X16" s="4">
        <v>2234269</v>
      </c>
    </row>
    <row r="17" s="4" customFormat="1" spans="1:24">
      <c r="A17" s="4">
        <v>16142574203</v>
      </c>
      <c r="B17" s="4" t="s">
        <v>25</v>
      </c>
      <c r="C17" s="4" t="s">
        <v>26</v>
      </c>
      <c r="D17" s="4" t="s">
        <v>72</v>
      </c>
      <c r="E17" s="4" t="s">
        <v>41</v>
      </c>
      <c r="F17" s="5">
        <v>44438</v>
      </c>
      <c r="G17" s="5">
        <v>44439</v>
      </c>
      <c r="H17" s="4">
        <v>1</v>
      </c>
      <c r="I17" s="4">
        <v>1</v>
      </c>
      <c r="J17" s="4">
        <v>1</v>
      </c>
      <c r="K17" s="4" t="s">
        <v>29</v>
      </c>
      <c r="L17" s="4">
        <v>118</v>
      </c>
      <c r="M17" s="4">
        <v>118</v>
      </c>
      <c r="N17" s="4" t="s">
        <v>73</v>
      </c>
      <c r="O17" s="4" t="s">
        <v>31</v>
      </c>
      <c r="P17" s="4" t="s">
        <v>32</v>
      </c>
      <c r="Q17" s="4">
        <v>0</v>
      </c>
      <c r="R17" s="8">
        <v>44435</v>
      </c>
      <c r="S17" s="5">
        <v>44442</v>
      </c>
      <c r="T17" s="4" t="s">
        <v>33</v>
      </c>
      <c r="U17" s="4">
        <v>118</v>
      </c>
      <c r="V17" s="4">
        <v>0</v>
      </c>
      <c r="W17" s="4">
        <v>0</v>
      </c>
      <c r="X17" s="4">
        <v>2234317</v>
      </c>
    </row>
    <row r="18" s="4" customFormat="1" spans="1:24">
      <c r="A18" s="4">
        <v>16142592743</v>
      </c>
      <c r="B18" s="4" t="s">
        <v>25</v>
      </c>
      <c r="C18" s="4" t="s">
        <v>26</v>
      </c>
      <c r="D18" s="4" t="s">
        <v>74</v>
      </c>
      <c r="E18" s="4" t="s">
        <v>41</v>
      </c>
      <c r="F18" s="5">
        <v>44438</v>
      </c>
      <c r="G18" s="5">
        <v>44439</v>
      </c>
      <c r="H18" s="4">
        <v>1</v>
      </c>
      <c r="I18" s="4">
        <v>1</v>
      </c>
      <c r="J18" s="4">
        <v>1</v>
      </c>
      <c r="K18" s="4" t="s">
        <v>29</v>
      </c>
      <c r="L18" s="4">
        <v>117</v>
      </c>
      <c r="M18" s="4">
        <v>117</v>
      </c>
      <c r="N18" s="4" t="s">
        <v>75</v>
      </c>
      <c r="O18" s="4" t="s">
        <v>31</v>
      </c>
      <c r="P18" s="4" t="s">
        <v>32</v>
      </c>
      <c r="Q18" s="4">
        <v>0</v>
      </c>
      <c r="R18" s="8">
        <v>44435</v>
      </c>
      <c r="S18" s="5">
        <v>44442</v>
      </c>
      <c r="T18" s="4" t="s">
        <v>33</v>
      </c>
      <c r="U18" s="4">
        <v>117</v>
      </c>
      <c r="V18" s="4">
        <v>0</v>
      </c>
      <c r="W18" s="4">
        <v>0</v>
      </c>
      <c r="X18" s="4">
        <v>2234330</v>
      </c>
    </row>
    <row r="19" s="4" customFormat="1" spans="1:24">
      <c r="A19" s="4">
        <v>16150787455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44438</v>
      </c>
      <c r="G19" s="5">
        <v>44439</v>
      </c>
      <c r="H19" s="4">
        <v>1</v>
      </c>
      <c r="I19" s="4">
        <v>1</v>
      </c>
      <c r="J19" s="4">
        <v>1</v>
      </c>
      <c r="K19" s="4" t="s">
        <v>29</v>
      </c>
      <c r="L19" s="4">
        <v>103</v>
      </c>
      <c r="M19" s="4">
        <v>103</v>
      </c>
      <c r="N19" s="4" t="s">
        <v>78</v>
      </c>
      <c r="O19" s="4" t="s">
        <v>31</v>
      </c>
      <c r="P19" s="4" t="s">
        <v>32</v>
      </c>
      <c r="Q19" s="4">
        <v>0</v>
      </c>
      <c r="R19" s="8">
        <v>44435</v>
      </c>
      <c r="S19" s="5">
        <v>44442</v>
      </c>
      <c r="T19" s="4" t="s">
        <v>33</v>
      </c>
      <c r="U19" s="4">
        <v>103</v>
      </c>
      <c r="V19" s="4">
        <v>0</v>
      </c>
      <c r="W19" s="4">
        <v>0</v>
      </c>
      <c r="X19" s="4">
        <v>2235144</v>
      </c>
    </row>
    <row r="20" s="4" customFormat="1" spans="1:24">
      <c r="A20" s="4">
        <v>16150882084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44438</v>
      </c>
      <c r="G20" s="5">
        <v>44439</v>
      </c>
      <c r="H20" s="4">
        <v>1</v>
      </c>
      <c r="I20" s="4">
        <v>1</v>
      </c>
      <c r="J20" s="4">
        <v>1</v>
      </c>
      <c r="K20" s="4" t="s">
        <v>29</v>
      </c>
      <c r="L20" s="4">
        <v>74</v>
      </c>
      <c r="M20" s="4">
        <v>74</v>
      </c>
      <c r="N20" s="4" t="s">
        <v>81</v>
      </c>
      <c r="O20" s="4" t="s">
        <v>31</v>
      </c>
      <c r="P20" s="4" t="s">
        <v>32</v>
      </c>
      <c r="Q20" s="4">
        <v>0</v>
      </c>
      <c r="R20" s="8">
        <v>44436</v>
      </c>
      <c r="S20" s="5">
        <v>44442</v>
      </c>
      <c r="T20" s="4" t="s">
        <v>33</v>
      </c>
      <c r="U20" s="4">
        <v>74</v>
      </c>
      <c r="V20" s="4">
        <v>0</v>
      </c>
      <c r="W20" s="4">
        <v>0</v>
      </c>
      <c r="X20" s="4">
        <v>2235156</v>
      </c>
    </row>
    <row r="21" s="4" customFormat="1" spans="1:24">
      <c r="A21" s="4">
        <v>16151183128</v>
      </c>
      <c r="B21" s="4" t="s">
        <v>25</v>
      </c>
      <c r="C21" s="4" t="s">
        <v>26</v>
      </c>
      <c r="D21" s="4" t="s">
        <v>82</v>
      </c>
      <c r="E21" s="4" t="s">
        <v>44</v>
      </c>
      <c r="F21" s="5">
        <v>44438</v>
      </c>
      <c r="G21" s="5">
        <v>44439</v>
      </c>
      <c r="H21" s="4">
        <v>1</v>
      </c>
      <c r="I21" s="4">
        <v>1</v>
      </c>
      <c r="J21" s="4">
        <v>1</v>
      </c>
      <c r="K21" s="4" t="s">
        <v>29</v>
      </c>
      <c r="L21" s="4">
        <v>93</v>
      </c>
      <c r="M21" s="4">
        <v>93</v>
      </c>
      <c r="N21" s="4" t="s">
        <v>83</v>
      </c>
      <c r="O21" s="4" t="s">
        <v>31</v>
      </c>
      <c r="P21" s="4" t="s">
        <v>32</v>
      </c>
      <c r="Q21" s="4">
        <v>0</v>
      </c>
      <c r="R21" s="8">
        <v>44436</v>
      </c>
      <c r="S21" s="5">
        <v>44442</v>
      </c>
      <c r="T21" s="4" t="s">
        <v>33</v>
      </c>
      <c r="U21" s="4">
        <v>93</v>
      </c>
      <c r="V21" s="4">
        <v>0</v>
      </c>
      <c r="W21" s="4">
        <v>0</v>
      </c>
      <c r="X21" s="4">
        <v>2235226</v>
      </c>
    </row>
    <row r="22" s="4" customFormat="1" spans="1:24">
      <c r="A22" s="4">
        <v>16159311854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44437</v>
      </c>
      <c r="G22" s="5">
        <v>44439</v>
      </c>
      <c r="H22" s="4">
        <v>1</v>
      </c>
      <c r="I22" s="4">
        <v>2</v>
      </c>
      <c r="J22" s="4">
        <v>2</v>
      </c>
      <c r="K22" s="4" t="s">
        <v>29</v>
      </c>
      <c r="L22" s="4">
        <v>270</v>
      </c>
      <c r="M22" s="4">
        <v>270</v>
      </c>
      <c r="N22" s="4" t="s">
        <v>86</v>
      </c>
      <c r="O22" s="4" t="s">
        <v>31</v>
      </c>
      <c r="P22" s="4" t="s">
        <v>32</v>
      </c>
      <c r="Q22" s="4">
        <v>0</v>
      </c>
      <c r="R22" s="8">
        <v>44436</v>
      </c>
      <c r="S22" s="5">
        <v>44442</v>
      </c>
      <c r="T22" s="4" t="s">
        <v>33</v>
      </c>
      <c r="U22" s="4">
        <v>270</v>
      </c>
      <c r="V22" s="4">
        <v>0</v>
      </c>
      <c r="W22" s="4">
        <v>0</v>
      </c>
      <c r="X22" s="4">
        <v>2236065</v>
      </c>
    </row>
    <row r="23" s="4" customFormat="1" spans="1:24">
      <c r="A23" s="4">
        <v>16159920833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44438</v>
      </c>
      <c r="G23" s="5">
        <v>44439</v>
      </c>
      <c r="H23" s="4">
        <v>1</v>
      </c>
      <c r="I23" s="4">
        <v>1</v>
      </c>
      <c r="J23" s="4">
        <v>1</v>
      </c>
      <c r="K23" s="4" t="s">
        <v>29</v>
      </c>
      <c r="L23" s="4">
        <v>49</v>
      </c>
      <c r="M23" s="4">
        <v>49</v>
      </c>
      <c r="N23" s="4" t="s">
        <v>89</v>
      </c>
      <c r="O23" s="4" t="s">
        <v>31</v>
      </c>
      <c r="P23" s="4" t="s">
        <v>32</v>
      </c>
      <c r="Q23" s="4">
        <v>0</v>
      </c>
      <c r="R23" s="8">
        <v>44437</v>
      </c>
      <c r="S23" s="5">
        <v>44442</v>
      </c>
      <c r="T23" s="4" t="s">
        <v>33</v>
      </c>
      <c r="U23" s="4">
        <v>49</v>
      </c>
      <c r="V23" s="4">
        <v>0</v>
      </c>
      <c r="W23" s="4">
        <v>0</v>
      </c>
      <c r="X23" s="4">
        <v>2236103</v>
      </c>
    </row>
    <row r="24" s="4" customFormat="1" spans="1:24">
      <c r="A24" s="4">
        <v>16160222593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44438</v>
      </c>
      <c r="G24" s="5">
        <v>44439</v>
      </c>
      <c r="H24" s="4">
        <v>1</v>
      </c>
      <c r="I24" s="4">
        <v>1</v>
      </c>
      <c r="J24" s="4">
        <v>1</v>
      </c>
      <c r="K24" s="4" t="s">
        <v>29</v>
      </c>
      <c r="L24" s="4">
        <v>59</v>
      </c>
      <c r="M24" s="4">
        <v>59</v>
      </c>
      <c r="N24" s="4" t="s">
        <v>92</v>
      </c>
      <c r="O24" s="4" t="s">
        <v>31</v>
      </c>
      <c r="P24" s="4" t="s">
        <v>32</v>
      </c>
      <c r="Q24" s="4">
        <v>0</v>
      </c>
      <c r="R24" s="8">
        <v>44437</v>
      </c>
      <c r="S24" s="5">
        <v>44442</v>
      </c>
      <c r="T24" s="4" t="s">
        <v>33</v>
      </c>
      <c r="U24" s="4">
        <v>59</v>
      </c>
      <c r="V24" s="4">
        <v>0</v>
      </c>
      <c r="W24" s="4">
        <v>0</v>
      </c>
      <c r="X24" s="4">
        <v>2236144</v>
      </c>
    </row>
    <row r="25" s="4" customFormat="1" spans="1:24">
      <c r="A25" s="4">
        <v>16160756291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44437</v>
      </c>
      <c r="G25" s="5">
        <v>44439</v>
      </c>
      <c r="H25" s="4">
        <v>1</v>
      </c>
      <c r="I25" s="4">
        <v>2</v>
      </c>
      <c r="J25" s="4">
        <v>2</v>
      </c>
      <c r="K25" s="4" t="s">
        <v>29</v>
      </c>
      <c r="L25" s="4">
        <v>478</v>
      </c>
      <c r="M25" s="4">
        <v>478</v>
      </c>
      <c r="N25" s="4" t="s">
        <v>95</v>
      </c>
      <c r="O25" s="4" t="s">
        <v>31</v>
      </c>
      <c r="P25" s="4" t="s">
        <v>32</v>
      </c>
      <c r="Q25" s="4">
        <v>0</v>
      </c>
      <c r="R25" s="8">
        <v>44437</v>
      </c>
      <c r="S25" s="5">
        <v>44442</v>
      </c>
      <c r="T25" s="4" t="s">
        <v>33</v>
      </c>
      <c r="U25" s="4">
        <v>478</v>
      </c>
      <c r="V25" s="4">
        <v>0</v>
      </c>
      <c r="W25" s="4">
        <v>0</v>
      </c>
      <c r="X25" s="4">
        <v>2236228</v>
      </c>
    </row>
    <row r="26" s="4" customFormat="1" spans="1:24">
      <c r="A26" s="4">
        <v>16163327182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44438</v>
      </c>
      <c r="G26" s="5">
        <v>44439</v>
      </c>
      <c r="H26" s="4">
        <v>1</v>
      </c>
      <c r="I26" s="4">
        <v>1</v>
      </c>
      <c r="J26" s="4">
        <v>1</v>
      </c>
      <c r="K26" s="4" t="s">
        <v>29</v>
      </c>
      <c r="L26" s="4">
        <v>173</v>
      </c>
      <c r="M26" s="4">
        <v>173</v>
      </c>
      <c r="N26" s="4" t="s">
        <v>98</v>
      </c>
      <c r="O26" s="4" t="s">
        <v>31</v>
      </c>
      <c r="P26" s="4" t="s">
        <v>32</v>
      </c>
      <c r="Q26" s="4">
        <v>0</v>
      </c>
      <c r="R26" s="8">
        <v>44437</v>
      </c>
      <c r="S26" s="5">
        <v>44442</v>
      </c>
      <c r="T26" s="4" t="s">
        <v>33</v>
      </c>
      <c r="U26" s="4">
        <v>173</v>
      </c>
      <c r="V26" s="4">
        <v>0</v>
      </c>
      <c r="W26" s="4">
        <v>0</v>
      </c>
      <c r="X26" s="4">
        <v>2236759</v>
      </c>
    </row>
    <row r="27" s="4" customFormat="1" spans="1:24">
      <c r="A27" s="4">
        <v>16163580617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44438</v>
      </c>
      <c r="G27" s="5">
        <v>44439</v>
      </c>
      <c r="H27" s="4">
        <v>1</v>
      </c>
      <c r="I27" s="4">
        <v>1</v>
      </c>
      <c r="J27" s="4">
        <v>1</v>
      </c>
      <c r="K27" s="4" t="s">
        <v>29</v>
      </c>
      <c r="L27" s="4">
        <v>242</v>
      </c>
      <c r="M27" s="4">
        <v>242</v>
      </c>
      <c r="N27" s="4" t="s">
        <v>101</v>
      </c>
      <c r="O27" s="4" t="s">
        <v>31</v>
      </c>
      <c r="P27" s="4" t="s">
        <v>32</v>
      </c>
      <c r="Q27" s="4">
        <v>0</v>
      </c>
      <c r="R27" s="8">
        <v>44437</v>
      </c>
      <c r="S27" s="5">
        <v>44442</v>
      </c>
      <c r="T27" s="4" t="s">
        <v>33</v>
      </c>
      <c r="U27" s="4">
        <v>242</v>
      </c>
      <c r="V27" s="4">
        <v>0</v>
      </c>
      <c r="W27" s="4">
        <v>0</v>
      </c>
      <c r="X27" s="4">
        <v>2236817</v>
      </c>
    </row>
    <row r="28" s="4" customFormat="1" spans="1:24">
      <c r="A28" s="4">
        <v>16163705128</v>
      </c>
      <c r="B28" s="4" t="s">
        <v>25</v>
      </c>
      <c r="C28" s="4" t="s">
        <v>26</v>
      </c>
      <c r="D28" s="4" t="s">
        <v>102</v>
      </c>
      <c r="E28" s="4" t="s">
        <v>44</v>
      </c>
      <c r="F28" s="5">
        <v>44438</v>
      </c>
      <c r="G28" s="5">
        <v>44439</v>
      </c>
      <c r="H28" s="4">
        <v>1</v>
      </c>
      <c r="I28" s="4">
        <v>1</v>
      </c>
      <c r="J28" s="4">
        <v>1</v>
      </c>
      <c r="K28" s="4" t="s">
        <v>29</v>
      </c>
      <c r="L28" s="4">
        <v>91</v>
      </c>
      <c r="M28" s="4">
        <v>91</v>
      </c>
      <c r="N28" s="4" t="s">
        <v>103</v>
      </c>
      <c r="O28" s="4" t="s">
        <v>31</v>
      </c>
      <c r="P28" s="4" t="s">
        <v>32</v>
      </c>
      <c r="Q28" s="4">
        <v>0</v>
      </c>
      <c r="R28" s="8">
        <v>44438</v>
      </c>
      <c r="S28" s="5">
        <v>44442</v>
      </c>
      <c r="T28" s="4" t="s">
        <v>33</v>
      </c>
      <c r="U28" s="4">
        <v>91</v>
      </c>
      <c r="V28" s="4">
        <v>0</v>
      </c>
      <c r="W28" s="4">
        <v>0</v>
      </c>
      <c r="X28" s="4">
        <v>2236834</v>
      </c>
    </row>
    <row r="29" s="4" customFormat="1" spans="1:24">
      <c r="A29" s="4">
        <v>16163936683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44438</v>
      </c>
      <c r="G29" s="5">
        <v>44439</v>
      </c>
      <c r="H29" s="4">
        <v>1</v>
      </c>
      <c r="I29" s="4">
        <v>1</v>
      </c>
      <c r="J29" s="4">
        <v>1</v>
      </c>
      <c r="K29" s="4" t="s">
        <v>29</v>
      </c>
      <c r="L29" s="4">
        <v>137</v>
      </c>
      <c r="M29" s="4">
        <v>137</v>
      </c>
      <c r="N29" s="4" t="s">
        <v>106</v>
      </c>
      <c r="O29" s="4" t="s">
        <v>31</v>
      </c>
      <c r="P29" s="4" t="s">
        <v>32</v>
      </c>
      <c r="Q29" s="4">
        <v>0</v>
      </c>
      <c r="R29" s="8">
        <v>44438</v>
      </c>
      <c r="S29" s="5">
        <v>44442</v>
      </c>
      <c r="T29" s="4" t="s">
        <v>33</v>
      </c>
      <c r="U29" s="4">
        <v>137</v>
      </c>
      <c r="V29" s="4">
        <v>0</v>
      </c>
      <c r="W29" s="4">
        <v>0</v>
      </c>
      <c r="X29" s="4">
        <v>2236885</v>
      </c>
    </row>
    <row r="30" s="4" customFormat="1" spans="1:24">
      <c r="A30" s="4">
        <v>16163935845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44438</v>
      </c>
      <c r="G30" s="5">
        <v>44439</v>
      </c>
      <c r="H30" s="4">
        <v>1</v>
      </c>
      <c r="I30" s="4">
        <v>1</v>
      </c>
      <c r="J30" s="4">
        <v>1</v>
      </c>
      <c r="K30" s="4" t="s">
        <v>29</v>
      </c>
      <c r="L30" s="4">
        <v>63</v>
      </c>
      <c r="M30" s="4">
        <v>63</v>
      </c>
      <c r="N30" s="4" t="s">
        <v>109</v>
      </c>
      <c r="O30" s="4" t="s">
        <v>31</v>
      </c>
      <c r="P30" s="4" t="s">
        <v>32</v>
      </c>
      <c r="Q30" s="4">
        <v>0</v>
      </c>
      <c r="R30" s="8">
        <v>44438</v>
      </c>
      <c r="S30" s="5">
        <v>44442</v>
      </c>
      <c r="T30" s="4" t="s">
        <v>33</v>
      </c>
      <c r="U30" s="4">
        <v>63</v>
      </c>
      <c r="V30" s="4">
        <v>0</v>
      </c>
      <c r="W30" s="4">
        <v>0</v>
      </c>
      <c r="X30" s="4">
        <v>2236886</v>
      </c>
    </row>
    <row r="31" s="4" customFormat="1" spans="1:24">
      <c r="A31" s="4">
        <v>16164116543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44438</v>
      </c>
      <c r="G31" s="5">
        <v>44439</v>
      </c>
      <c r="H31" s="4">
        <v>1</v>
      </c>
      <c r="I31" s="4">
        <v>1</v>
      </c>
      <c r="J31" s="4">
        <v>1</v>
      </c>
      <c r="K31" s="4" t="s">
        <v>29</v>
      </c>
      <c r="L31" s="4">
        <v>105</v>
      </c>
      <c r="M31" s="4">
        <v>105</v>
      </c>
      <c r="N31" s="4" t="s">
        <v>112</v>
      </c>
      <c r="O31" s="4" t="s">
        <v>31</v>
      </c>
      <c r="P31" s="4" t="s">
        <v>32</v>
      </c>
      <c r="Q31" s="4">
        <v>0</v>
      </c>
      <c r="R31" s="8">
        <v>44438</v>
      </c>
      <c r="S31" s="5">
        <v>44442</v>
      </c>
      <c r="T31" s="4" t="s">
        <v>33</v>
      </c>
      <c r="U31" s="4">
        <v>105</v>
      </c>
      <c r="V31" s="4">
        <v>0</v>
      </c>
      <c r="W31" s="4">
        <v>0</v>
      </c>
      <c r="X31" s="4">
        <v>2236952</v>
      </c>
    </row>
    <row r="32" s="4" customFormat="1" spans="1:24">
      <c r="A32" s="4">
        <v>16164134468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44438</v>
      </c>
      <c r="G32" s="5">
        <v>44439</v>
      </c>
      <c r="H32" s="4">
        <v>1</v>
      </c>
      <c r="I32" s="4">
        <v>1</v>
      </c>
      <c r="J32" s="4">
        <v>1</v>
      </c>
      <c r="K32" s="4" t="s">
        <v>29</v>
      </c>
      <c r="L32" s="4">
        <v>91</v>
      </c>
      <c r="M32" s="4">
        <v>91</v>
      </c>
      <c r="N32" s="4" t="s">
        <v>115</v>
      </c>
      <c r="O32" s="4" t="s">
        <v>31</v>
      </c>
      <c r="P32" s="4" t="s">
        <v>32</v>
      </c>
      <c r="Q32" s="4">
        <v>0</v>
      </c>
      <c r="R32" s="8">
        <v>44438</v>
      </c>
      <c r="S32" s="5">
        <v>44442</v>
      </c>
      <c r="T32" s="4" t="s">
        <v>33</v>
      </c>
      <c r="U32" s="4">
        <v>91</v>
      </c>
      <c r="V32" s="4">
        <v>0</v>
      </c>
      <c r="W32" s="4">
        <v>0</v>
      </c>
      <c r="X32" s="4">
        <v>2236959</v>
      </c>
    </row>
    <row r="33" s="4" customFormat="1" spans="1:24">
      <c r="A33" s="4">
        <v>16164748915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44438</v>
      </c>
      <c r="G33" s="5">
        <v>44439</v>
      </c>
      <c r="H33" s="4">
        <v>1</v>
      </c>
      <c r="I33" s="4">
        <v>1</v>
      </c>
      <c r="J33" s="4">
        <v>1</v>
      </c>
      <c r="K33" s="4" t="s">
        <v>29</v>
      </c>
      <c r="L33" s="4">
        <v>154</v>
      </c>
      <c r="M33" s="4">
        <v>154</v>
      </c>
      <c r="N33" s="4" t="s">
        <v>118</v>
      </c>
      <c r="O33" s="4" t="s">
        <v>31</v>
      </c>
      <c r="P33" s="4" t="s">
        <v>32</v>
      </c>
      <c r="Q33" s="4">
        <v>0</v>
      </c>
      <c r="R33" s="8">
        <v>44438</v>
      </c>
      <c r="S33" s="5">
        <v>44442</v>
      </c>
      <c r="T33" s="4" t="s">
        <v>33</v>
      </c>
      <c r="U33" s="4">
        <v>154</v>
      </c>
      <c r="V33" s="4">
        <v>0</v>
      </c>
      <c r="W33" s="4">
        <v>0</v>
      </c>
      <c r="X33" s="4">
        <v>2237098</v>
      </c>
    </row>
    <row r="34" s="4" customFormat="1" spans="1:24">
      <c r="A34" s="4">
        <v>16164827957</v>
      </c>
      <c r="B34" s="4" t="s">
        <v>25</v>
      </c>
      <c r="C34" s="4" t="s">
        <v>26</v>
      </c>
      <c r="D34" s="4" t="s">
        <v>119</v>
      </c>
      <c r="E34" s="4" t="s">
        <v>120</v>
      </c>
      <c r="F34" s="5">
        <v>44438</v>
      </c>
      <c r="G34" s="5">
        <v>44439</v>
      </c>
      <c r="H34" s="4">
        <v>1</v>
      </c>
      <c r="I34" s="4">
        <v>1</v>
      </c>
      <c r="J34" s="4">
        <v>1</v>
      </c>
      <c r="K34" s="4" t="s">
        <v>29</v>
      </c>
      <c r="L34" s="4">
        <v>117</v>
      </c>
      <c r="M34" s="4">
        <v>117</v>
      </c>
      <c r="N34" s="4" t="s">
        <v>121</v>
      </c>
      <c r="O34" s="4" t="s">
        <v>31</v>
      </c>
      <c r="P34" s="4" t="s">
        <v>32</v>
      </c>
      <c r="Q34" s="4">
        <v>0</v>
      </c>
      <c r="R34" s="8">
        <v>44438</v>
      </c>
      <c r="S34" s="5">
        <v>44442</v>
      </c>
      <c r="T34" s="4" t="s">
        <v>33</v>
      </c>
      <c r="U34" s="4">
        <v>117</v>
      </c>
      <c r="V34" s="4">
        <v>0</v>
      </c>
      <c r="W34" s="4">
        <v>0</v>
      </c>
      <c r="X34" s="4">
        <v>2237114</v>
      </c>
    </row>
    <row r="35" s="4" customFormat="1" spans="1:24">
      <c r="A35" s="4">
        <v>16165891188</v>
      </c>
      <c r="B35" s="4" t="s">
        <v>25</v>
      </c>
      <c r="C35" s="4" t="s">
        <v>26</v>
      </c>
      <c r="D35" s="4" t="s">
        <v>122</v>
      </c>
      <c r="E35" s="4" t="s">
        <v>123</v>
      </c>
      <c r="F35" s="5">
        <v>44438</v>
      </c>
      <c r="G35" s="5">
        <v>44439</v>
      </c>
      <c r="H35" s="4">
        <v>1</v>
      </c>
      <c r="I35" s="4">
        <v>1</v>
      </c>
      <c r="J35" s="4">
        <v>1</v>
      </c>
      <c r="K35" s="4" t="s">
        <v>29</v>
      </c>
      <c r="L35" s="4">
        <v>37</v>
      </c>
      <c r="M35" s="4">
        <v>37</v>
      </c>
      <c r="N35" s="4" t="s">
        <v>124</v>
      </c>
      <c r="O35" s="4" t="s">
        <v>31</v>
      </c>
      <c r="P35" s="4" t="s">
        <v>32</v>
      </c>
      <c r="Q35" s="4">
        <v>0</v>
      </c>
      <c r="R35" s="8">
        <v>44438</v>
      </c>
      <c r="S35" s="5">
        <v>44442</v>
      </c>
      <c r="T35" s="4" t="s">
        <v>33</v>
      </c>
      <c r="U35" s="4">
        <v>37</v>
      </c>
      <c r="V35" s="4">
        <v>0</v>
      </c>
      <c r="W35" s="4">
        <v>0</v>
      </c>
      <c r="X35" s="4">
        <v>2237325</v>
      </c>
    </row>
    <row r="36" s="4" customFormat="1" spans="1:24">
      <c r="A36" s="4">
        <v>16170579729</v>
      </c>
      <c r="B36" s="4" t="s">
        <v>25</v>
      </c>
      <c r="C36" s="4" t="s">
        <v>26</v>
      </c>
      <c r="D36" s="4" t="s">
        <v>125</v>
      </c>
      <c r="E36" s="4" t="s">
        <v>126</v>
      </c>
      <c r="F36" s="5">
        <v>44438</v>
      </c>
      <c r="G36" s="5">
        <v>44439</v>
      </c>
      <c r="H36" s="4">
        <v>1</v>
      </c>
      <c r="I36" s="4">
        <v>1</v>
      </c>
      <c r="J36" s="4">
        <v>1</v>
      </c>
      <c r="K36" s="4" t="s">
        <v>29</v>
      </c>
      <c r="L36" s="4">
        <v>178</v>
      </c>
      <c r="M36" s="4">
        <v>178</v>
      </c>
      <c r="N36" s="4" t="s">
        <v>127</v>
      </c>
      <c r="O36" s="4" t="s">
        <v>31</v>
      </c>
      <c r="P36" s="4" t="s">
        <v>32</v>
      </c>
      <c r="Q36" s="4">
        <v>0</v>
      </c>
      <c r="R36" s="8">
        <v>44438</v>
      </c>
      <c r="S36" s="5">
        <v>44442</v>
      </c>
      <c r="T36" s="4" t="s">
        <v>33</v>
      </c>
      <c r="U36" s="4">
        <v>178</v>
      </c>
      <c r="V36" s="4">
        <v>0</v>
      </c>
      <c r="W36" s="4">
        <v>0</v>
      </c>
      <c r="X36" s="4">
        <v>2237534</v>
      </c>
    </row>
    <row r="37" s="4" customFormat="1" spans="1:24">
      <c r="A37" s="4">
        <v>16171300769</v>
      </c>
      <c r="B37" s="4" t="s">
        <v>25</v>
      </c>
      <c r="C37" s="4" t="s">
        <v>26</v>
      </c>
      <c r="D37" s="4" t="s">
        <v>128</v>
      </c>
      <c r="E37" s="4" t="s">
        <v>129</v>
      </c>
      <c r="F37" s="5">
        <v>44438</v>
      </c>
      <c r="G37" s="5">
        <v>44439</v>
      </c>
      <c r="H37" s="4">
        <v>1</v>
      </c>
      <c r="I37" s="4">
        <v>1</v>
      </c>
      <c r="J37" s="4">
        <v>1</v>
      </c>
      <c r="K37" s="4" t="s">
        <v>29</v>
      </c>
      <c r="L37" s="4">
        <v>73</v>
      </c>
      <c r="M37" s="4">
        <v>73</v>
      </c>
      <c r="N37" s="4" t="s">
        <v>130</v>
      </c>
      <c r="O37" s="4" t="s">
        <v>31</v>
      </c>
      <c r="P37" s="4" t="s">
        <v>32</v>
      </c>
      <c r="Q37" s="4">
        <v>0</v>
      </c>
      <c r="R37" s="8">
        <v>44438</v>
      </c>
      <c r="S37" s="5">
        <v>44442</v>
      </c>
      <c r="T37" s="4" t="s">
        <v>33</v>
      </c>
      <c r="U37" s="4">
        <v>73</v>
      </c>
      <c r="V37" s="4">
        <v>0</v>
      </c>
      <c r="W37" s="4">
        <v>0</v>
      </c>
      <c r="X37" s="4">
        <v>2237665</v>
      </c>
    </row>
    <row r="38" s="4" customFormat="1" spans="1:24">
      <c r="A38" s="4">
        <v>16171514859</v>
      </c>
      <c r="B38" s="4" t="s">
        <v>25</v>
      </c>
      <c r="C38" s="4" t="s">
        <v>26</v>
      </c>
      <c r="D38" s="4" t="s">
        <v>131</v>
      </c>
      <c r="E38" s="4" t="s">
        <v>105</v>
      </c>
      <c r="F38" s="5">
        <v>44438</v>
      </c>
      <c r="G38" s="5">
        <v>44439</v>
      </c>
      <c r="H38" s="4">
        <v>1</v>
      </c>
      <c r="I38" s="4">
        <v>1</v>
      </c>
      <c r="J38" s="4">
        <v>1</v>
      </c>
      <c r="K38" s="4" t="s">
        <v>29</v>
      </c>
      <c r="L38" s="4">
        <v>85</v>
      </c>
      <c r="M38" s="4">
        <v>85</v>
      </c>
      <c r="N38" s="4" t="s">
        <v>132</v>
      </c>
      <c r="O38" s="4" t="s">
        <v>31</v>
      </c>
      <c r="P38" s="4" t="s">
        <v>32</v>
      </c>
      <c r="Q38" s="4">
        <v>0</v>
      </c>
      <c r="R38" s="8">
        <v>44438</v>
      </c>
      <c r="S38" s="5">
        <v>44442</v>
      </c>
      <c r="T38" s="4" t="s">
        <v>33</v>
      </c>
      <c r="U38" s="4">
        <v>85</v>
      </c>
      <c r="V38" s="4">
        <v>0</v>
      </c>
      <c r="W38" s="4">
        <v>0</v>
      </c>
      <c r="X38" s="4">
        <v>2237720</v>
      </c>
    </row>
    <row r="39" s="4" customFormat="1" spans="1:24">
      <c r="A39" s="4">
        <v>16153205627</v>
      </c>
      <c r="B39" s="4" t="s">
        <v>25</v>
      </c>
      <c r="C39" s="4" t="s">
        <v>49</v>
      </c>
      <c r="D39" s="4" t="s">
        <v>133</v>
      </c>
      <c r="E39" s="4" t="s">
        <v>134</v>
      </c>
      <c r="F39" s="5">
        <v>44436</v>
      </c>
      <c r="G39" s="5">
        <v>44437</v>
      </c>
      <c r="H39" s="4">
        <v>1</v>
      </c>
      <c r="I39" s="4">
        <v>1</v>
      </c>
      <c r="J39" s="4">
        <v>1</v>
      </c>
      <c r="K39" s="4" t="s">
        <v>29</v>
      </c>
      <c r="L39" s="4">
        <v>-62</v>
      </c>
      <c r="M39" s="4">
        <v>-62</v>
      </c>
      <c r="N39" s="4" t="s">
        <v>135</v>
      </c>
      <c r="O39" s="4" t="s">
        <v>31</v>
      </c>
      <c r="P39" s="4" t="s">
        <v>32</v>
      </c>
      <c r="Q39" s="4">
        <v>0</v>
      </c>
      <c r="R39" s="8">
        <v>44436</v>
      </c>
      <c r="S39" s="5">
        <v>44442</v>
      </c>
      <c r="T39" s="4" t="s">
        <v>33</v>
      </c>
      <c r="U39" s="4">
        <v>-62</v>
      </c>
      <c r="V39" s="4">
        <v>0</v>
      </c>
      <c r="W39" s="4">
        <v>0</v>
      </c>
      <c r="X39" s="4">
        <v>2235637</v>
      </c>
    </row>
    <row r="40" s="4" customFormat="1" spans="1:24">
      <c r="A40" s="4">
        <v>15794144713</v>
      </c>
      <c r="B40" s="4" t="s">
        <v>25</v>
      </c>
      <c r="C40" s="4" t="s">
        <v>136</v>
      </c>
      <c r="D40" s="4" t="s">
        <v>137</v>
      </c>
      <c r="E40" s="4" t="s">
        <v>138</v>
      </c>
      <c r="F40" s="5">
        <v>44397</v>
      </c>
      <c r="G40" s="5">
        <v>44398</v>
      </c>
      <c r="H40" s="4">
        <v>1</v>
      </c>
      <c r="I40" s="4">
        <v>1</v>
      </c>
      <c r="J40" s="4">
        <v>1</v>
      </c>
      <c r="K40" s="4" t="s">
        <v>29</v>
      </c>
      <c r="L40" s="4">
        <v>223.38</v>
      </c>
      <c r="M40" s="4">
        <v>223.38</v>
      </c>
      <c r="N40" s="4" t="s">
        <v>139</v>
      </c>
      <c r="O40" s="4" t="s">
        <v>31</v>
      </c>
      <c r="P40" s="4" t="s">
        <v>32</v>
      </c>
      <c r="Q40" s="4">
        <v>0</v>
      </c>
      <c r="R40" s="8">
        <v>44391</v>
      </c>
      <c r="S40" s="5">
        <v>44442</v>
      </c>
      <c r="T40" s="4" t="s">
        <v>33</v>
      </c>
      <c r="U40" s="4">
        <v>223.38</v>
      </c>
      <c r="V40" s="4">
        <v>0</v>
      </c>
      <c r="W40" s="4">
        <v>0</v>
      </c>
      <c r="X40" s="4">
        <v>2195853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"/>
  <sheetViews>
    <sheetView tabSelected="1" workbookViewId="0">
      <selection activeCell="C62" sqref="C62"/>
    </sheetView>
  </sheetViews>
  <sheetFormatPr defaultColWidth="9" defaultRowHeight="13.5"/>
  <cols>
    <col min="1" max="1" width="12.5" style="4" customWidth="1"/>
    <col min="2" max="3" width="10.375" style="4"/>
    <col min="4" max="4" width="9" style="4"/>
    <col min="5" max="5" width="9.375" style="4"/>
    <col min="6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140</v>
      </c>
    </row>
    <row r="2" s="4" customFormat="1" spans="1:10">
      <c r="A2" s="4">
        <v>16029447416</v>
      </c>
      <c r="B2" s="5">
        <v>44436</v>
      </c>
      <c r="C2" s="5">
        <v>44439</v>
      </c>
      <c r="D2" s="4">
        <v>45</v>
      </c>
      <c r="E2" s="4" t="str">
        <f>VLOOKUP(A2,HOP!A:L,12,0)</f>
        <v>50.00</v>
      </c>
      <c r="F2" s="4" t="str">
        <f>VLOOKUP(A2,HOP!A:C,3,0)</f>
        <v>2218904</v>
      </c>
      <c r="G2" s="4">
        <f>D2-E2</f>
        <v>-5</v>
      </c>
      <c r="H2" s="4" t="str">
        <f>$H$1&amp;F2</f>
        <v>,2218904</v>
      </c>
      <c r="I2" s="4" t="str">
        <f>VLOOKUP(A2,HOP!A:T,20,0)</f>
        <v>直连</v>
      </c>
      <c r="J2" s="4" t="s">
        <v>141</v>
      </c>
    </row>
    <row r="3" s="4" customFormat="1" hidden="1" spans="1:9">
      <c r="A3" s="4">
        <v>16044172579</v>
      </c>
      <c r="B3" s="5">
        <v>44438</v>
      </c>
      <c r="C3" s="5">
        <v>44439</v>
      </c>
      <c r="D3" s="4">
        <v>889</v>
      </c>
      <c r="E3" s="4" t="str">
        <f>VLOOKUP(A3,HOP!A:L,12,0)</f>
        <v>889.00</v>
      </c>
      <c r="F3" s="4" t="str">
        <f>VLOOKUP(A3,HOP!A:C,3,0)</f>
        <v>2220109</v>
      </c>
      <c r="G3" s="4">
        <f t="shared" ref="G3:G39" si="0">D3-E3</f>
        <v>0</v>
      </c>
      <c r="H3" s="4" t="str">
        <f t="shared" ref="H3:H39" si="1">$H$1&amp;F3</f>
        <v>,2220109</v>
      </c>
      <c r="I3" s="4" t="str">
        <f>VLOOKUP(A3,HOP!A:T,20,0)</f>
        <v>直连</v>
      </c>
    </row>
    <row r="4" s="4" customFormat="1" hidden="1" spans="1:9">
      <c r="A4" s="4">
        <v>16058688916</v>
      </c>
      <c r="B4" s="5">
        <v>44438</v>
      </c>
      <c r="C4" s="5">
        <v>44439</v>
      </c>
      <c r="D4" s="4">
        <v>191</v>
      </c>
      <c r="E4" s="4" t="str">
        <f>VLOOKUP(A4,HOP!A:L,12,0)</f>
        <v>191.00</v>
      </c>
      <c r="F4" s="4" t="str">
        <f>VLOOKUP(A4,HOP!A:C,3,0)</f>
        <v>2222193</v>
      </c>
      <c r="G4" s="4">
        <f t="shared" si="0"/>
        <v>0</v>
      </c>
      <c r="H4" s="4" t="str">
        <f t="shared" si="1"/>
        <v>,2222193</v>
      </c>
      <c r="I4" s="4" t="str">
        <f>VLOOKUP(A4,HOP!A:T,20,0)</f>
        <v>直连</v>
      </c>
    </row>
    <row r="5" s="4" customFormat="1" hidden="1" spans="1:9">
      <c r="A5" s="4">
        <v>16067682652</v>
      </c>
      <c r="B5" s="5">
        <v>44438</v>
      </c>
      <c r="C5" s="5">
        <v>44439</v>
      </c>
      <c r="D5" s="4">
        <v>67</v>
      </c>
      <c r="E5" s="4" t="str">
        <f>VLOOKUP(A5,HOP!A:L,12,0)</f>
        <v>67.00</v>
      </c>
      <c r="F5" s="4" t="str">
        <f>VLOOKUP(A5,HOP!A:C,3,0)</f>
        <v>2223554</v>
      </c>
      <c r="G5" s="4">
        <f t="shared" si="0"/>
        <v>0</v>
      </c>
      <c r="H5" s="4" t="str">
        <f t="shared" si="1"/>
        <v>,2223554</v>
      </c>
      <c r="I5" s="4" t="str">
        <f>VLOOKUP(A5,HOP!A:T,20,0)</f>
        <v>直连</v>
      </c>
    </row>
    <row r="6" s="4" customFormat="1" hidden="1" spans="1:9">
      <c r="A6" s="4">
        <v>16108031542</v>
      </c>
      <c r="B6" s="5">
        <v>44438</v>
      </c>
      <c r="C6" s="5">
        <v>44439</v>
      </c>
      <c r="D6" s="4">
        <v>205</v>
      </c>
      <c r="E6" s="4" t="str">
        <f>VLOOKUP(A6,HOP!A:L,12,0)</f>
        <v>205.00</v>
      </c>
      <c r="F6" s="4" t="str">
        <f>VLOOKUP(A6,HOP!A:C,3,0)</f>
        <v>2228624</v>
      </c>
      <c r="G6" s="4">
        <f t="shared" si="0"/>
        <v>0</v>
      </c>
      <c r="H6" s="4" t="str">
        <f t="shared" si="1"/>
        <v>,2228624</v>
      </c>
      <c r="I6" s="4" t="str">
        <f>VLOOKUP(A6,HOP!A:T,20,0)</f>
        <v>直连</v>
      </c>
    </row>
    <row r="7" s="4" customFormat="1" hidden="1" spans="1:9">
      <c r="A7" s="4">
        <v>16111722616</v>
      </c>
      <c r="B7" s="5">
        <v>44438</v>
      </c>
      <c r="C7" s="5">
        <v>44439</v>
      </c>
      <c r="D7" s="4">
        <v>67</v>
      </c>
      <c r="E7" s="4" t="str">
        <f>VLOOKUP(A7,HOP!A:L,12,0)</f>
        <v>67.00</v>
      </c>
      <c r="F7" s="4" t="str">
        <f>VLOOKUP(A7,HOP!A:C,3,0)</f>
        <v>2229377</v>
      </c>
      <c r="G7" s="4">
        <f t="shared" si="0"/>
        <v>0</v>
      </c>
      <c r="H7" s="4" t="str">
        <f t="shared" si="1"/>
        <v>,2229377</v>
      </c>
      <c r="I7" s="4" t="str">
        <f>VLOOKUP(A7,HOP!A:T,20,0)</f>
        <v>直连</v>
      </c>
    </row>
    <row r="8" s="4" customFormat="1" hidden="1" spans="1:9">
      <c r="A8" s="4">
        <v>16121987886</v>
      </c>
      <c r="B8" s="5">
        <v>44438</v>
      </c>
      <c r="C8" s="5">
        <v>44439</v>
      </c>
      <c r="D8" s="4">
        <v>41</v>
      </c>
      <c r="E8" s="4" t="str">
        <f>VLOOKUP(A8,HOP!A:L,12,0)</f>
        <v>41.00</v>
      </c>
      <c r="F8" s="4" t="str">
        <f>VLOOKUP(A8,HOP!A:C,3,0)</f>
        <v>2231017</v>
      </c>
      <c r="G8" s="4">
        <f t="shared" si="0"/>
        <v>0</v>
      </c>
      <c r="H8" s="4" t="str">
        <f t="shared" si="1"/>
        <v>,2231017</v>
      </c>
      <c r="I8" s="4" t="str">
        <f>VLOOKUP(A8,HOP!A:T,20,0)</f>
        <v>直连</v>
      </c>
    </row>
    <row r="9" s="4" customFormat="1" hidden="1" spans="1:9">
      <c r="A9" s="4">
        <v>16122141609</v>
      </c>
      <c r="B9" s="5">
        <v>44438</v>
      </c>
      <c r="C9" s="5">
        <v>44439</v>
      </c>
      <c r="D9" s="4">
        <v>129</v>
      </c>
      <c r="E9" s="4" t="str">
        <f>VLOOKUP(A9,HOP!A:L,12,0)</f>
        <v>129.00</v>
      </c>
      <c r="F9" s="4" t="str">
        <f>VLOOKUP(A9,HOP!A:C,3,0)</f>
        <v>2231050</v>
      </c>
      <c r="G9" s="4">
        <f t="shared" si="0"/>
        <v>0</v>
      </c>
      <c r="H9" s="4" t="str">
        <f t="shared" si="1"/>
        <v>,2231050</v>
      </c>
      <c r="I9" s="4" t="str">
        <f>VLOOKUP(A9,HOP!A:T,20,0)</f>
        <v>直连</v>
      </c>
    </row>
    <row r="10" s="4" customFormat="1" hidden="1" spans="1:9">
      <c r="A10" s="4">
        <v>16122161269</v>
      </c>
      <c r="B10" s="5">
        <v>44438</v>
      </c>
      <c r="C10" s="5">
        <v>44439</v>
      </c>
      <c r="D10" s="4">
        <v>129</v>
      </c>
      <c r="E10" s="4" t="str">
        <f>VLOOKUP(A10,HOP!A:L,12,0)</f>
        <v>129.00</v>
      </c>
      <c r="F10" s="4" t="str">
        <f>VLOOKUP(A10,HOP!A:C,3,0)</f>
        <v>2231059</v>
      </c>
      <c r="G10" s="4">
        <f t="shared" si="0"/>
        <v>0</v>
      </c>
      <c r="H10" s="4" t="str">
        <f t="shared" si="1"/>
        <v>,2231059</v>
      </c>
      <c r="I10" s="4" t="str">
        <f>VLOOKUP(A10,HOP!A:T,20,0)</f>
        <v>直连</v>
      </c>
    </row>
    <row r="11" s="4" customFormat="1" hidden="1" spans="1:9">
      <c r="A11" s="4">
        <v>16122520082</v>
      </c>
      <c r="B11" s="5">
        <v>44436</v>
      </c>
      <c r="C11" s="5">
        <v>44439</v>
      </c>
      <c r="D11" s="4">
        <v>189</v>
      </c>
      <c r="E11" s="4" t="str">
        <f>VLOOKUP(A11,HOP!A:L,12,0)</f>
        <v>189.00</v>
      </c>
      <c r="F11" s="4" t="str">
        <f>VLOOKUP(A11,HOP!A:C,3,0)</f>
        <v>2231182</v>
      </c>
      <c r="G11" s="4">
        <f t="shared" si="0"/>
        <v>0</v>
      </c>
      <c r="H11" s="4" t="str">
        <f t="shared" si="1"/>
        <v>,2231182</v>
      </c>
      <c r="I11" s="4" t="str">
        <f>VLOOKUP(A11,HOP!A:T,20,0)</f>
        <v>直连</v>
      </c>
    </row>
    <row r="12" s="4" customFormat="1" hidden="1" spans="1:9">
      <c r="A12" s="4">
        <v>16128338206</v>
      </c>
      <c r="B12" s="5">
        <v>44437</v>
      </c>
      <c r="C12" s="5">
        <v>44439</v>
      </c>
      <c r="D12" s="4">
        <v>34</v>
      </c>
      <c r="E12" s="4" t="str">
        <f>VLOOKUP(A12,HOP!A:L,12,0)</f>
        <v>34.00</v>
      </c>
      <c r="F12" s="4" t="str">
        <f>VLOOKUP(A12,HOP!A:C,3,0)</f>
        <v>2231697</v>
      </c>
      <c r="G12" s="4">
        <f t="shared" si="0"/>
        <v>0</v>
      </c>
      <c r="H12" s="4" t="str">
        <f t="shared" si="1"/>
        <v>,2231697</v>
      </c>
      <c r="I12" s="4" t="str">
        <f>VLOOKUP(A12,HOP!A:T,20,0)</f>
        <v>直连</v>
      </c>
    </row>
    <row r="13" s="4" customFormat="1" hidden="1" spans="1:9">
      <c r="A13" s="4">
        <v>16132364452</v>
      </c>
      <c r="B13" s="5">
        <v>44435</v>
      </c>
      <c r="C13" s="5">
        <v>44439</v>
      </c>
      <c r="D13" s="4">
        <v>561</v>
      </c>
      <c r="E13" s="4" t="str">
        <f>VLOOKUP(A13,HOP!A:L,12,0)</f>
        <v>561.00</v>
      </c>
      <c r="F13" s="4" t="str">
        <f>VLOOKUP(A13,HOP!A:C,3,0)</f>
        <v>2232761</v>
      </c>
      <c r="G13" s="4">
        <f t="shared" si="0"/>
        <v>0</v>
      </c>
      <c r="H13" s="4" t="str">
        <f t="shared" si="1"/>
        <v>,2232761</v>
      </c>
      <c r="I13" s="4" t="str">
        <f>VLOOKUP(A13,HOP!A:T,20,0)</f>
        <v>直连</v>
      </c>
    </row>
    <row r="14" s="4" customFormat="1" hidden="1" spans="1:9">
      <c r="A14" s="4">
        <v>16138052302</v>
      </c>
      <c r="B14" s="5">
        <v>44438</v>
      </c>
      <c r="C14" s="5">
        <v>44439</v>
      </c>
      <c r="D14" s="4">
        <v>233</v>
      </c>
      <c r="E14" s="4" t="str">
        <f>VLOOKUP(A14,HOP!A:L,12,0)</f>
        <v>233.00</v>
      </c>
      <c r="F14" s="4" t="str">
        <f>VLOOKUP(A14,HOP!A:C,3,0)</f>
        <v>2233123</v>
      </c>
      <c r="G14" s="4">
        <f t="shared" si="0"/>
        <v>0</v>
      </c>
      <c r="H14" s="4" t="str">
        <f t="shared" si="1"/>
        <v>,2233123</v>
      </c>
      <c r="I14" s="4" t="str">
        <f>VLOOKUP(A14,HOP!A:T,20,0)</f>
        <v>直连</v>
      </c>
    </row>
    <row r="15" s="4" customFormat="1" hidden="1" spans="1:9">
      <c r="A15" s="4">
        <v>16142483053</v>
      </c>
      <c r="B15" s="5">
        <v>44437</v>
      </c>
      <c r="C15" s="5">
        <v>44439</v>
      </c>
      <c r="D15" s="4">
        <v>318</v>
      </c>
      <c r="E15" s="4" t="str">
        <f>VLOOKUP(A15,HOP!A:L,12,0)</f>
        <v>318.00</v>
      </c>
      <c r="F15" s="4" t="str">
        <f>VLOOKUP(A15,HOP!A:C,3,0)</f>
        <v>2234269</v>
      </c>
      <c r="G15" s="4">
        <f t="shared" si="0"/>
        <v>0</v>
      </c>
      <c r="H15" s="4" t="str">
        <f t="shared" si="1"/>
        <v>,2234269</v>
      </c>
      <c r="I15" s="4" t="str">
        <f>VLOOKUP(A15,HOP!A:T,20,0)</f>
        <v>直连</v>
      </c>
    </row>
    <row r="16" s="4" customFormat="1" hidden="1" spans="1:9">
      <c r="A16" s="4">
        <v>16142574203</v>
      </c>
      <c r="B16" s="5">
        <v>44438</v>
      </c>
      <c r="C16" s="5">
        <v>44439</v>
      </c>
      <c r="D16" s="4">
        <v>118</v>
      </c>
      <c r="E16" s="4" t="str">
        <f>VLOOKUP(A16,HOP!A:L,12,0)</f>
        <v>118.00</v>
      </c>
      <c r="F16" s="4" t="str">
        <f>VLOOKUP(A16,HOP!A:C,3,0)</f>
        <v>2234317</v>
      </c>
      <c r="G16" s="4">
        <f t="shared" si="0"/>
        <v>0</v>
      </c>
      <c r="H16" s="4" t="str">
        <f t="shared" si="1"/>
        <v>,2234317</v>
      </c>
      <c r="I16" s="4" t="str">
        <f>VLOOKUP(A16,HOP!A:T,20,0)</f>
        <v>直连</v>
      </c>
    </row>
    <row r="17" s="4" customFormat="1" hidden="1" spans="1:9">
      <c r="A17" s="4">
        <v>16142592743</v>
      </c>
      <c r="B17" s="5">
        <v>44438</v>
      </c>
      <c r="C17" s="5">
        <v>44439</v>
      </c>
      <c r="D17" s="4">
        <v>117</v>
      </c>
      <c r="E17" s="4" t="str">
        <f>VLOOKUP(A17,HOP!A:L,12,0)</f>
        <v>117.00</v>
      </c>
      <c r="F17" s="4" t="str">
        <f>VLOOKUP(A17,HOP!A:C,3,0)</f>
        <v>2234330</v>
      </c>
      <c r="G17" s="4">
        <f t="shared" si="0"/>
        <v>0</v>
      </c>
      <c r="H17" s="4" t="str">
        <f t="shared" si="1"/>
        <v>,2234330</v>
      </c>
      <c r="I17" s="4" t="str">
        <f>VLOOKUP(A17,HOP!A:T,20,0)</f>
        <v>直连</v>
      </c>
    </row>
    <row r="18" s="4" customFormat="1" hidden="1" spans="1:9">
      <c r="A18" s="4">
        <v>16150787455</v>
      </c>
      <c r="B18" s="5">
        <v>44438</v>
      </c>
      <c r="C18" s="5">
        <v>44439</v>
      </c>
      <c r="D18" s="4">
        <v>103</v>
      </c>
      <c r="E18" s="4" t="str">
        <f>VLOOKUP(A18,HOP!A:L,12,0)</f>
        <v>103.00</v>
      </c>
      <c r="F18" s="4" t="str">
        <f>VLOOKUP(A18,HOP!A:C,3,0)</f>
        <v>2235144</v>
      </c>
      <c r="G18" s="4">
        <f t="shared" si="0"/>
        <v>0</v>
      </c>
      <c r="H18" s="4" t="str">
        <f t="shared" si="1"/>
        <v>,2235144</v>
      </c>
      <c r="I18" s="4" t="str">
        <f>VLOOKUP(A18,HOP!A:T,20,0)</f>
        <v>直连</v>
      </c>
    </row>
    <row r="19" s="4" customFormat="1" hidden="1" spans="1:9">
      <c r="A19" s="4">
        <v>16150882084</v>
      </c>
      <c r="B19" s="5">
        <v>44438</v>
      </c>
      <c r="C19" s="5">
        <v>44439</v>
      </c>
      <c r="D19" s="4">
        <v>74</v>
      </c>
      <c r="E19" s="4" t="str">
        <f>VLOOKUP(A19,HOP!A:L,12,0)</f>
        <v>74.00</v>
      </c>
      <c r="F19" s="4" t="str">
        <f>VLOOKUP(A19,HOP!A:C,3,0)</f>
        <v>2235156</v>
      </c>
      <c r="G19" s="4">
        <f t="shared" si="0"/>
        <v>0</v>
      </c>
      <c r="H19" s="4" t="str">
        <f t="shared" si="1"/>
        <v>,2235156</v>
      </c>
      <c r="I19" s="4" t="str">
        <f>VLOOKUP(A19,HOP!A:T,20,0)</f>
        <v>直连</v>
      </c>
    </row>
    <row r="20" s="4" customFormat="1" hidden="1" spans="1:9">
      <c r="A20" s="4">
        <v>16151183128</v>
      </c>
      <c r="B20" s="5">
        <v>44438</v>
      </c>
      <c r="C20" s="5">
        <v>44439</v>
      </c>
      <c r="D20" s="4">
        <v>93</v>
      </c>
      <c r="E20" s="4" t="str">
        <f>VLOOKUP(A20,HOP!A:L,12,0)</f>
        <v>93.00</v>
      </c>
      <c r="F20" s="4" t="str">
        <f>VLOOKUP(A20,HOP!A:C,3,0)</f>
        <v>2235226</v>
      </c>
      <c r="G20" s="4">
        <f t="shared" si="0"/>
        <v>0</v>
      </c>
      <c r="H20" s="4" t="str">
        <f t="shared" si="1"/>
        <v>,2235226</v>
      </c>
      <c r="I20" s="4" t="str">
        <f>VLOOKUP(A20,HOP!A:T,20,0)</f>
        <v>直连</v>
      </c>
    </row>
    <row r="21" s="4" customFormat="1" hidden="1" spans="1:9">
      <c r="A21" s="4">
        <v>16159311854</v>
      </c>
      <c r="B21" s="5">
        <v>44437</v>
      </c>
      <c r="C21" s="5">
        <v>44439</v>
      </c>
      <c r="D21" s="4">
        <v>270</v>
      </c>
      <c r="E21" s="4" t="str">
        <f>VLOOKUP(A21,HOP!A:L,12,0)</f>
        <v>270.00</v>
      </c>
      <c r="F21" s="4" t="str">
        <f>VLOOKUP(A21,HOP!A:C,3,0)</f>
        <v>2236065</v>
      </c>
      <c r="G21" s="4">
        <f t="shared" si="0"/>
        <v>0</v>
      </c>
      <c r="H21" s="4" t="str">
        <f t="shared" si="1"/>
        <v>,2236065</v>
      </c>
      <c r="I21" s="4" t="str">
        <f>VLOOKUP(A21,HOP!A:T,20,0)</f>
        <v>直连</v>
      </c>
    </row>
    <row r="22" s="4" customFormat="1" hidden="1" spans="1:9">
      <c r="A22" s="4">
        <v>16159920833</v>
      </c>
      <c r="B22" s="5">
        <v>44438</v>
      </c>
      <c r="C22" s="5">
        <v>44439</v>
      </c>
      <c r="D22" s="4">
        <v>49</v>
      </c>
      <c r="E22" s="4" t="str">
        <f>VLOOKUP(A22,HOP!A:L,12,0)</f>
        <v>49.00</v>
      </c>
      <c r="F22" s="4" t="str">
        <f>VLOOKUP(A22,HOP!A:C,3,0)</f>
        <v>2236103</v>
      </c>
      <c r="G22" s="4">
        <f t="shared" si="0"/>
        <v>0</v>
      </c>
      <c r="H22" s="4" t="str">
        <f t="shared" si="1"/>
        <v>,2236103</v>
      </c>
      <c r="I22" s="4" t="str">
        <f>VLOOKUP(A22,HOP!A:T,20,0)</f>
        <v>直连</v>
      </c>
    </row>
    <row r="23" s="4" customFormat="1" hidden="1" spans="1:9">
      <c r="A23" s="4">
        <v>16160222593</v>
      </c>
      <c r="B23" s="5">
        <v>44438</v>
      </c>
      <c r="C23" s="5">
        <v>44439</v>
      </c>
      <c r="D23" s="4">
        <v>59</v>
      </c>
      <c r="E23" s="4" t="str">
        <f>VLOOKUP(A23,HOP!A:L,12,0)</f>
        <v>59.00</v>
      </c>
      <c r="F23" s="4" t="str">
        <f>VLOOKUP(A23,HOP!A:C,3,0)</f>
        <v>2236144</v>
      </c>
      <c r="G23" s="4">
        <f t="shared" si="0"/>
        <v>0</v>
      </c>
      <c r="H23" s="4" t="str">
        <f t="shared" si="1"/>
        <v>,2236144</v>
      </c>
      <c r="I23" s="4" t="str">
        <f>VLOOKUP(A23,HOP!A:T,20,0)</f>
        <v>直连</v>
      </c>
    </row>
    <row r="24" s="4" customFormat="1" hidden="1" spans="1:9">
      <c r="A24" s="4">
        <v>16160756291</v>
      </c>
      <c r="B24" s="5">
        <v>44437</v>
      </c>
      <c r="C24" s="5">
        <v>44439</v>
      </c>
      <c r="D24" s="4">
        <v>478</v>
      </c>
      <c r="E24" s="4" t="str">
        <f>VLOOKUP(A24,HOP!A:L,12,0)</f>
        <v>478.00</v>
      </c>
      <c r="F24" s="4" t="str">
        <f>VLOOKUP(A24,HOP!A:C,3,0)</f>
        <v>2236228</v>
      </c>
      <c r="G24" s="4">
        <f t="shared" si="0"/>
        <v>0</v>
      </c>
      <c r="H24" s="4" t="str">
        <f t="shared" si="1"/>
        <v>,2236228</v>
      </c>
      <c r="I24" s="4" t="str">
        <f>VLOOKUP(A24,HOP!A:T,20,0)</f>
        <v>直连</v>
      </c>
    </row>
    <row r="25" s="4" customFormat="1" hidden="1" spans="1:9">
      <c r="A25" s="4">
        <v>16163327182</v>
      </c>
      <c r="B25" s="5">
        <v>44438</v>
      </c>
      <c r="C25" s="5">
        <v>44439</v>
      </c>
      <c r="D25" s="4">
        <v>173</v>
      </c>
      <c r="E25" s="4" t="str">
        <f>VLOOKUP(A25,HOP!A:L,12,0)</f>
        <v>173.00</v>
      </c>
      <c r="F25" s="4" t="str">
        <f>VLOOKUP(A25,HOP!A:C,3,0)</f>
        <v>2236759</v>
      </c>
      <c r="G25" s="4">
        <f t="shared" si="0"/>
        <v>0</v>
      </c>
      <c r="H25" s="4" t="str">
        <f t="shared" si="1"/>
        <v>,2236759</v>
      </c>
      <c r="I25" s="4" t="str">
        <f>VLOOKUP(A25,HOP!A:T,20,0)</f>
        <v>直连</v>
      </c>
    </row>
    <row r="26" s="4" customFormat="1" hidden="1" spans="1:9">
      <c r="A26" s="4">
        <v>16163580617</v>
      </c>
      <c r="B26" s="5">
        <v>44438</v>
      </c>
      <c r="C26" s="5">
        <v>44439</v>
      </c>
      <c r="D26" s="4">
        <v>242</v>
      </c>
      <c r="E26" s="4" t="str">
        <f>VLOOKUP(A26,HOP!A:L,12,0)</f>
        <v>242.00</v>
      </c>
      <c r="F26" s="4" t="str">
        <f>VLOOKUP(A26,HOP!A:C,3,0)</f>
        <v>2236817</v>
      </c>
      <c r="G26" s="4">
        <f t="shared" si="0"/>
        <v>0</v>
      </c>
      <c r="H26" s="4" t="str">
        <f t="shared" si="1"/>
        <v>,2236817</v>
      </c>
      <c r="I26" s="4" t="str">
        <f>VLOOKUP(A26,HOP!A:T,20,0)</f>
        <v>直连</v>
      </c>
    </row>
    <row r="27" s="4" customFormat="1" hidden="1" spans="1:9">
      <c r="A27" s="4">
        <v>16163705128</v>
      </c>
      <c r="B27" s="5">
        <v>44438</v>
      </c>
      <c r="C27" s="5">
        <v>44439</v>
      </c>
      <c r="D27" s="4">
        <v>91</v>
      </c>
      <c r="E27" s="4" t="str">
        <f>VLOOKUP(A27,HOP!A:L,12,0)</f>
        <v>91.00</v>
      </c>
      <c r="F27" s="4" t="str">
        <f>VLOOKUP(A27,HOP!A:C,3,0)</f>
        <v>2236834</v>
      </c>
      <c r="G27" s="4">
        <f t="shared" si="0"/>
        <v>0</v>
      </c>
      <c r="H27" s="4" t="str">
        <f t="shared" si="1"/>
        <v>,2236834</v>
      </c>
      <c r="I27" s="4" t="str">
        <f>VLOOKUP(A27,HOP!A:T,20,0)</f>
        <v>直连</v>
      </c>
    </row>
    <row r="28" s="4" customFormat="1" hidden="1" spans="1:9">
      <c r="A28" s="4">
        <v>16163936683</v>
      </c>
      <c r="B28" s="5">
        <v>44438</v>
      </c>
      <c r="C28" s="5">
        <v>44439</v>
      </c>
      <c r="D28" s="4">
        <v>137</v>
      </c>
      <c r="E28" s="4" t="str">
        <f>VLOOKUP(A28,HOP!A:L,12,0)</f>
        <v>137.00</v>
      </c>
      <c r="F28" s="4" t="str">
        <f>VLOOKUP(A28,HOP!A:C,3,0)</f>
        <v>2236885</v>
      </c>
      <c r="G28" s="4">
        <f t="shared" si="0"/>
        <v>0</v>
      </c>
      <c r="H28" s="4" t="str">
        <f t="shared" si="1"/>
        <v>,2236885</v>
      </c>
      <c r="I28" s="4" t="str">
        <f>VLOOKUP(A28,HOP!A:T,20,0)</f>
        <v>直连</v>
      </c>
    </row>
    <row r="29" s="4" customFormat="1" hidden="1" spans="1:9">
      <c r="A29" s="4">
        <v>16163935845</v>
      </c>
      <c r="B29" s="5">
        <v>44438</v>
      </c>
      <c r="C29" s="5">
        <v>44439</v>
      </c>
      <c r="D29" s="4">
        <v>63</v>
      </c>
      <c r="E29" s="4" t="str">
        <f>VLOOKUP(A29,HOP!A:L,12,0)</f>
        <v>63.00</v>
      </c>
      <c r="F29" s="4" t="str">
        <f>VLOOKUP(A29,HOP!A:C,3,0)</f>
        <v>2236886</v>
      </c>
      <c r="G29" s="4">
        <f t="shared" si="0"/>
        <v>0</v>
      </c>
      <c r="H29" s="4" t="str">
        <f t="shared" si="1"/>
        <v>,2236886</v>
      </c>
      <c r="I29" s="4" t="str">
        <f>VLOOKUP(A29,HOP!A:T,20,0)</f>
        <v>直连</v>
      </c>
    </row>
    <row r="30" s="4" customFormat="1" hidden="1" spans="1:9">
      <c r="A30" s="4">
        <v>16164116543</v>
      </c>
      <c r="B30" s="5">
        <v>44438</v>
      </c>
      <c r="C30" s="5">
        <v>44439</v>
      </c>
      <c r="D30" s="4">
        <v>105</v>
      </c>
      <c r="E30" s="4" t="str">
        <f>VLOOKUP(A30,HOP!A:L,12,0)</f>
        <v>105.00</v>
      </c>
      <c r="F30" s="4" t="str">
        <f>VLOOKUP(A30,HOP!A:C,3,0)</f>
        <v>2236952</v>
      </c>
      <c r="G30" s="4">
        <f t="shared" si="0"/>
        <v>0</v>
      </c>
      <c r="H30" s="4" t="str">
        <f t="shared" si="1"/>
        <v>,2236952</v>
      </c>
      <c r="I30" s="4" t="str">
        <f>VLOOKUP(A30,HOP!A:T,20,0)</f>
        <v>直连</v>
      </c>
    </row>
    <row r="31" s="4" customFormat="1" hidden="1" spans="1:9">
      <c r="A31" s="4">
        <v>16164134468</v>
      </c>
      <c r="B31" s="5">
        <v>44438</v>
      </c>
      <c r="C31" s="5">
        <v>44439</v>
      </c>
      <c r="D31" s="4">
        <v>91</v>
      </c>
      <c r="E31" s="4" t="str">
        <f>VLOOKUP(A31,HOP!A:L,12,0)</f>
        <v>91.00</v>
      </c>
      <c r="F31" s="4" t="str">
        <f>VLOOKUP(A31,HOP!A:C,3,0)</f>
        <v>2236959</v>
      </c>
      <c r="G31" s="4">
        <f t="shared" si="0"/>
        <v>0</v>
      </c>
      <c r="H31" s="4" t="str">
        <f t="shared" si="1"/>
        <v>,2236959</v>
      </c>
      <c r="I31" s="4" t="str">
        <f>VLOOKUP(A31,HOP!A:T,20,0)</f>
        <v>直连</v>
      </c>
    </row>
    <row r="32" s="4" customFormat="1" hidden="1" spans="1:9">
      <c r="A32" s="4">
        <v>16164748915</v>
      </c>
      <c r="B32" s="5">
        <v>44438</v>
      </c>
      <c r="C32" s="5">
        <v>44439</v>
      </c>
      <c r="D32" s="4">
        <v>154</v>
      </c>
      <c r="E32" s="4" t="str">
        <f>VLOOKUP(A32,HOP!A:L,12,0)</f>
        <v>154.00</v>
      </c>
      <c r="F32" s="4" t="str">
        <f>VLOOKUP(A32,HOP!A:C,3,0)</f>
        <v>2237098</v>
      </c>
      <c r="G32" s="4">
        <f t="shared" si="0"/>
        <v>0</v>
      </c>
      <c r="H32" s="4" t="str">
        <f t="shared" si="1"/>
        <v>,2237098</v>
      </c>
      <c r="I32" s="4" t="str">
        <f>VLOOKUP(A32,HOP!A:T,20,0)</f>
        <v>直连</v>
      </c>
    </row>
    <row r="33" s="4" customFormat="1" hidden="1" spans="1:9">
      <c r="A33" s="4">
        <v>16164827957</v>
      </c>
      <c r="B33" s="5">
        <v>44438</v>
      </c>
      <c r="C33" s="5">
        <v>44439</v>
      </c>
      <c r="D33" s="4">
        <v>117</v>
      </c>
      <c r="E33" s="4" t="str">
        <f>VLOOKUP(A33,HOP!A:L,12,0)</f>
        <v>117.00</v>
      </c>
      <c r="F33" s="4" t="str">
        <f>VLOOKUP(A33,HOP!A:C,3,0)</f>
        <v>2237114</v>
      </c>
      <c r="G33" s="4">
        <f t="shared" si="0"/>
        <v>0</v>
      </c>
      <c r="H33" s="4" t="str">
        <f t="shared" si="1"/>
        <v>,2237114</v>
      </c>
      <c r="I33" s="4" t="str">
        <f>VLOOKUP(A33,HOP!A:T,20,0)</f>
        <v>直连</v>
      </c>
    </row>
    <row r="34" s="4" customFormat="1" hidden="1" spans="1:9">
      <c r="A34" s="4">
        <v>16165891188</v>
      </c>
      <c r="B34" s="5">
        <v>44438</v>
      </c>
      <c r="C34" s="5">
        <v>44439</v>
      </c>
      <c r="D34" s="4">
        <v>37</v>
      </c>
      <c r="E34" s="4" t="str">
        <f>VLOOKUP(A34,HOP!A:L,12,0)</f>
        <v>37.00</v>
      </c>
      <c r="F34" s="4" t="str">
        <f>VLOOKUP(A34,HOP!A:C,3,0)</f>
        <v>2237325</v>
      </c>
      <c r="G34" s="4">
        <f t="shared" si="0"/>
        <v>0</v>
      </c>
      <c r="H34" s="4" t="str">
        <f t="shared" si="1"/>
        <v>,2237325</v>
      </c>
      <c r="I34" s="4" t="str">
        <f>VLOOKUP(A34,HOP!A:T,20,0)</f>
        <v>直连</v>
      </c>
    </row>
    <row r="35" s="4" customFormat="1" hidden="1" spans="1:9">
      <c r="A35" s="4">
        <v>16170579729</v>
      </c>
      <c r="B35" s="5">
        <v>44438</v>
      </c>
      <c r="C35" s="5">
        <v>44439</v>
      </c>
      <c r="D35" s="4">
        <v>178</v>
      </c>
      <c r="E35" s="4" t="str">
        <f>VLOOKUP(A35,HOP!A:L,12,0)</f>
        <v>178.00</v>
      </c>
      <c r="F35" s="4" t="str">
        <f>VLOOKUP(A35,HOP!A:C,3,0)</f>
        <v>2237534</v>
      </c>
      <c r="G35" s="4">
        <f t="shared" si="0"/>
        <v>0</v>
      </c>
      <c r="H35" s="4" t="str">
        <f t="shared" si="1"/>
        <v>,2237534</v>
      </c>
      <c r="I35" s="4" t="str">
        <f>VLOOKUP(A35,HOP!A:T,20,0)</f>
        <v>直连</v>
      </c>
    </row>
    <row r="36" s="4" customFormat="1" hidden="1" spans="1:9">
      <c r="A36" s="4">
        <v>16171300769</v>
      </c>
      <c r="B36" s="5">
        <v>44438</v>
      </c>
      <c r="C36" s="5">
        <v>44439</v>
      </c>
      <c r="D36" s="4">
        <v>73</v>
      </c>
      <c r="E36" s="4" t="str">
        <f>VLOOKUP(A36,HOP!A:L,12,0)</f>
        <v>73.00</v>
      </c>
      <c r="F36" s="4" t="str">
        <f>VLOOKUP(A36,HOP!A:C,3,0)</f>
        <v>2237665</v>
      </c>
      <c r="G36" s="4">
        <f t="shared" si="0"/>
        <v>0</v>
      </c>
      <c r="H36" s="4" t="str">
        <f t="shared" si="1"/>
        <v>,2237665</v>
      </c>
      <c r="I36" s="4" t="str">
        <f>VLOOKUP(A36,HOP!A:T,20,0)</f>
        <v>直连</v>
      </c>
    </row>
    <row r="37" s="4" customFormat="1" hidden="1" spans="1:9">
      <c r="A37" s="4">
        <v>16171514859</v>
      </c>
      <c r="B37" s="5">
        <v>44438</v>
      </c>
      <c r="C37" s="5">
        <v>44439</v>
      </c>
      <c r="D37" s="4">
        <v>85</v>
      </c>
      <c r="E37" s="4" t="str">
        <f>VLOOKUP(A37,HOP!A:L,12,0)</f>
        <v>85.00</v>
      </c>
      <c r="F37" s="4" t="str">
        <f>VLOOKUP(A37,HOP!A:C,3,0)</f>
        <v>2237720</v>
      </c>
      <c r="G37" s="4">
        <f t="shared" si="0"/>
        <v>0</v>
      </c>
      <c r="H37" s="4" t="str">
        <f t="shared" si="1"/>
        <v>,2237720</v>
      </c>
      <c r="I37" s="4" t="str">
        <f>VLOOKUP(A37,HOP!A:T,20,0)</f>
        <v>直连</v>
      </c>
    </row>
    <row r="38" s="4" customFormat="1" spans="1:11">
      <c r="A38" s="6">
        <v>16153205627</v>
      </c>
      <c r="B38" s="7">
        <v>44436</v>
      </c>
      <c r="C38" s="7">
        <v>44437</v>
      </c>
      <c r="D38" s="6">
        <v>-62</v>
      </c>
      <c r="E38" s="6" t="e">
        <f>VLOOKUP(A38,HOP!A:L,12,0)</f>
        <v>#N/A</v>
      </c>
      <c r="F38" s="6">
        <v>2235637</v>
      </c>
      <c r="G38" s="6" t="e">
        <f t="shared" si="0"/>
        <v>#N/A</v>
      </c>
      <c r="H38" s="6" t="str">
        <f t="shared" si="1"/>
        <v>,2235637</v>
      </c>
      <c r="I38" s="6" t="e">
        <f>VLOOKUP(A38,HOP!A:T,20,0)</f>
        <v>#N/A</v>
      </c>
      <c r="J38" s="6" t="s">
        <v>142</v>
      </c>
      <c r="K38" s="6"/>
    </row>
    <row r="39" s="4" customFormat="1" spans="1:10">
      <c r="A39" s="4">
        <v>15794144713</v>
      </c>
      <c r="B39" s="5">
        <v>44397</v>
      </c>
      <c r="C39" s="5">
        <v>44398</v>
      </c>
      <c r="D39" s="4">
        <v>223.38</v>
      </c>
      <c r="E39" s="4" t="e">
        <f>VLOOKUP(A39,HOP!A:L,12,0)</f>
        <v>#N/A</v>
      </c>
      <c r="F39" s="4">
        <v>2195853</v>
      </c>
      <c r="G39" s="4" t="e">
        <f t="shared" si="0"/>
        <v>#N/A</v>
      </c>
      <c r="H39" s="4" t="str">
        <f t="shared" si="1"/>
        <v>,2195853</v>
      </c>
      <c r="I39" s="4" t="e">
        <f>VLOOKUP(A39,HOP!A:T,20,0)</f>
        <v>#N/A</v>
      </c>
      <c r="J39" s="4" t="s">
        <v>143</v>
      </c>
    </row>
    <row r="41" spans="4:4">
      <c r="D41" s="4">
        <f>SUM(D2:D40)</f>
        <v>6166.38</v>
      </c>
    </row>
    <row r="46" spans="1:5">
      <c r="A46" s="4" t="s">
        <v>144</v>
      </c>
      <c r="D46" s="4">
        <v>5943</v>
      </c>
      <c r="E46" s="4">
        <v>46185.07</v>
      </c>
    </row>
    <row r="47" spans="1:5">
      <c r="A47" s="4" t="s">
        <v>145</v>
      </c>
      <c r="D47" s="4">
        <v>223.38</v>
      </c>
      <c r="E47" s="4">
        <v>1735.97</v>
      </c>
    </row>
    <row r="48" spans="1:5">
      <c r="A48" s="4" t="s">
        <v>146</v>
      </c>
      <c r="D48" s="4">
        <f>SUBTOTAL(9,D46:D47)</f>
        <v>6166.38</v>
      </c>
      <c r="E48" s="4">
        <f>SUBTOTAL(9,E46:E47)</f>
        <v>47921.04</v>
      </c>
    </row>
    <row r="49" spans="1:1">
      <c r="A49" s="4" t="s">
        <v>147</v>
      </c>
    </row>
  </sheetData>
  <autoFilter ref="A1:XFD41">
    <filterColumn colId="6">
      <filters blank="1">
        <filter val="#N/A"/>
        <filter val="-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148</v>
      </c>
      <c r="B1" s="2" t="s">
        <v>149</v>
      </c>
      <c r="C1" s="2" t="s">
        <v>150</v>
      </c>
      <c r="D1" s="2" t="s">
        <v>151</v>
      </c>
      <c r="E1" s="2" t="s">
        <v>13</v>
      </c>
      <c r="F1" s="2" t="s">
        <v>5</v>
      </c>
      <c r="G1" s="2" t="s">
        <v>6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</row>
    <row r="2" s="1" customFormat="1" spans="1:20">
      <c r="A2" s="3">
        <v>16171514859</v>
      </c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165</v>
      </c>
      <c r="G2" s="1" t="s">
        <v>169</v>
      </c>
      <c r="H2" s="1" t="s">
        <v>170</v>
      </c>
      <c r="I2" s="1" t="s">
        <v>171</v>
      </c>
      <c r="J2" s="1" t="s">
        <v>29</v>
      </c>
      <c r="K2" s="1" t="s">
        <v>172</v>
      </c>
      <c r="L2" s="1" t="s">
        <v>172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</row>
    <row r="3" s="1" customFormat="1" spans="1:20">
      <c r="A3" s="3">
        <v>16171300769</v>
      </c>
      <c r="B3" s="1" t="s">
        <v>165</v>
      </c>
      <c r="C3" s="1" t="s">
        <v>180</v>
      </c>
      <c r="D3" s="1" t="s">
        <v>181</v>
      </c>
      <c r="E3" s="1" t="s">
        <v>182</v>
      </c>
      <c r="F3" s="1" t="s">
        <v>165</v>
      </c>
      <c r="G3" s="1" t="s">
        <v>169</v>
      </c>
      <c r="H3" s="1" t="s">
        <v>170</v>
      </c>
      <c r="I3" s="1" t="s">
        <v>183</v>
      </c>
      <c r="J3" s="1" t="s">
        <v>29</v>
      </c>
      <c r="K3" s="1" t="s">
        <v>184</v>
      </c>
      <c r="L3" s="1" t="s">
        <v>184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185</v>
      </c>
      <c r="R3" s="1" t="s">
        <v>177</v>
      </c>
      <c r="S3" s="1" t="s">
        <v>178</v>
      </c>
      <c r="T3" s="1" t="s">
        <v>179</v>
      </c>
    </row>
    <row r="4" s="1" customFormat="1" spans="1:20">
      <c r="A4" s="3">
        <v>16170579729</v>
      </c>
      <c r="B4" s="1" t="s">
        <v>165</v>
      </c>
      <c r="C4" s="1" t="s">
        <v>186</v>
      </c>
      <c r="D4" s="1" t="s">
        <v>187</v>
      </c>
      <c r="E4" s="1" t="s">
        <v>188</v>
      </c>
      <c r="F4" s="1" t="s">
        <v>165</v>
      </c>
      <c r="G4" s="1" t="s">
        <v>169</v>
      </c>
      <c r="H4" s="1" t="s">
        <v>170</v>
      </c>
      <c r="I4" s="1" t="s">
        <v>189</v>
      </c>
      <c r="J4" s="1" t="s">
        <v>29</v>
      </c>
      <c r="K4" s="1" t="s">
        <v>190</v>
      </c>
      <c r="L4" s="1" t="s">
        <v>190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191</v>
      </c>
      <c r="R4" s="1" t="s">
        <v>177</v>
      </c>
      <c r="S4" s="1" t="s">
        <v>178</v>
      </c>
      <c r="T4" s="1" t="s">
        <v>179</v>
      </c>
    </row>
    <row r="5" s="1" customFormat="1" spans="1:20">
      <c r="A5" s="3">
        <v>16165891188</v>
      </c>
      <c r="B5" s="1" t="s">
        <v>165</v>
      </c>
      <c r="C5" s="1" t="s">
        <v>192</v>
      </c>
      <c r="D5" s="1" t="s">
        <v>193</v>
      </c>
      <c r="E5" s="1" t="s">
        <v>194</v>
      </c>
      <c r="F5" s="1" t="s">
        <v>165</v>
      </c>
      <c r="G5" s="1" t="s">
        <v>169</v>
      </c>
      <c r="H5" s="1" t="s">
        <v>170</v>
      </c>
      <c r="I5" s="1" t="s">
        <v>195</v>
      </c>
      <c r="J5" s="1" t="s">
        <v>29</v>
      </c>
      <c r="K5" s="1" t="s">
        <v>196</v>
      </c>
      <c r="L5" s="1" t="s">
        <v>196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197</v>
      </c>
      <c r="R5" s="1" t="s">
        <v>177</v>
      </c>
      <c r="S5" s="1" t="s">
        <v>178</v>
      </c>
      <c r="T5" s="1" t="s">
        <v>179</v>
      </c>
    </row>
    <row r="6" s="1" customFormat="1" spans="1:20">
      <c r="A6" s="3">
        <v>16164827957</v>
      </c>
      <c r="B6" s="1" t="s">
        <v>165</v>
      </c>
      <c r="C6" s="1" t="s">
        <v>198</v>
      </c>
      <c r="D6" s="1" t="s">
        <v>199</v>
      </c>
      <c r="E6" s="1" t="s">
        <v>200</v>
      </c>
      <c r="F6" s="1" t="s">
        <v>165</v>
      </c>
      <c r="G6" s="1" t="s">
        <v>169</v>
      </c>
      <c r="H6" s="1" t="s">
        <v>170</v>
      </c>
      <c r="I6" s="1" t="s">
        <v>201</v>
      </c>
      <c r="J6" s="1" t="s">
        <v>29</v>
      </c>
      <c r="K6" s="1" t="s">
        <v>202</v>
      </c>
      <c r="L6" s="1" t="s">
        <v>202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203</v>
      </c>
      <c r="R6" s="1" t="s">
        <v>177</v>
      </c>
      <c r="S6" s="1" t="s">
        <v>178</v>
      </c>
      <c r="T6" s="1" t="s">
        <v>179</v>
      </c>
    </row>
    <row r="7" s="1" customFormat="1" spans="1:20">
      <c r="A7" s="3">
        <v>16164748915</v>
      </c>
      <c r="B7" s="1" t="s">
        <v>165</v>
      </c>
      <c r="C7" s="1" t="s">
        <v>204</v>
      </c>
      <c r="D7" s="1" t="s">
        <v>205</v>
      </c>
      <c r="E7" s="1" t="s">
        <v>206</v>
      </c>
      <c r="F7" s="1" t="s">
        <v>165</v>
      </c>
      <c r="G7" s="1" t="s">
        <v>169</v>
      </c>
      <c r="H7" s="1" t="s">
        <v>170</v>
      </c>
      <c r="I7" s="1" t="s">
        <v>207</v>
      </c>
      <c r="J7" s="1" t="s">
        <v>29</v>
      </c>
      <c r="K7" s="1" t="s">
        <v>208</v>
      </c>
      <c r="L7" s="1" t="s">
        <v>208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209</v>
      </c>
      <c r="R7" s="1" t="s">
        <v>177</v>
      </c>
      <c r="S7" s="1" t="s">
        <v>178</v>
      </c>
      <c r="T7" s="1" t="s">
        <v>179</v>
      </c>
    </row>
    <row r="8" s="1" customFormat="1" spans="1:20">
      <c r="A8" s="3">
        <v>16164134468</v>
      </c>
      <c r="B8" s="1" t="s">
        <v>165</v>
      </c>
      <c r="C8" s="1" t="s">
        <v>210</v>
      </c>
      <c r="D8" s="1" t="s">
        <v>211</v>
      </c>
      <c r="E8" s="1" t="s">
        <v>212</v>
      </c>
      <c r="F8" s="1" t="s">
        <v>165</v>
      </c>
      <c r="G8" s="1" t="s">
        <v>169</v>
      </c>
      <c r="H8" s="1" t="s">
        <v>170</v>
      </c>
      <c r="I8" s="1" t="s">
        <v>213</v>
      </c>
      <c r="J8" s="1" t="s">
        <v>29</v>
      </c>
      <c r="K8" s="1" t="s">
        <v>214</v>
      </c>
      <c r="L8" s="1" t="s">
        <v>214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215</v>
      </c>
      <c r="R8" s="1" t="s">
        <v>177</v>
      </c>
      <c r="S8" s="1" t="s">
        <v>178</v>
      </c>
      <c r="T8" s="1" t="s">
        <v>179</v>
      </c>
    </row>
    <row r="9" s="1" customFormat="1" spans="1:20">
      <c r="A9" s="3">
        <v>16164116543</v>
      </c>
      <c r="B9" s="1" t="s">
        <v>165</v>
      </c>
      <c r="C9" s="1" t="s">
        <v>216</v>
      </c>
      <c r="D9" s="1" t="s">
        <v>217</v>
      </c>
      <c r="E9" s="1" t="s">
        <v>218</v>
      </c>
      <c r="F9" s="1" t="s">
        <v>165</v>
      </c>
      <c r="G9" s="1" t="s">
        <v>169</v>
      </c>
      <c r="H9" s="1" t="s">
        <v>170</v>
      </c>
      <c r="I9" s="1" t="s">
        <v>219</v>
      </c>
      <c r="J9" s="1" t="s">
        <v>29</v>
      </c>
      <c r="K9" s="1" t="s">
        <v>220</v>
      </c>
      <c r="L9" s="1" t="s">
        <v>220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221</v>
      </c>
      <c r="R9" s="1" t="s">
        <v>177</v>
      </c>
      <c r="S9" s="1" t="s">
        <v>178</v>
      </c>
      <c r="T9" s="1" t="s">
        <v>179</v>
      </c>
    </row>
    <row r="10" s="1" customFormat="1" spans="1:20">
      <c r="A10" s="3">
        <v>16163935845</v>
      </c>
      <c r="B10" s="1" t="s">
        <v>165</v>
      </c>
      <c r="C10" s="1" t="s">
        <v>222</v>
      </c>
      <c r="D10" s="1" t="s">
        <v>223</v>
      </c>
      <c r="E10" s="1" t="s">
        <v>224</v>
      </c>
      <c r="F10" s="1" t="s">
        <v>165</v>
      </c>
      <c r="G10" s="1" t="s">
        <v>169</v>
      </c>
      <c r="H10" s="1" t="s">
        <v>170</v>
      </c>
      <c r="I10" s="1" t="s">
        <v>225</v>
      </c>
      <c r="J10" s="1" t="s">
        <v>29</v>
      </c>
      <c r="K10" s="1" t="s">
        <v>226</v>
      </c>
      <c r="L10" s="1" t="s">
        <v>226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227</v>
      </c>
      <c r="R10" s="1" t="s">
        <v>177</v>
      </c>
      <c r="S10" s="1" t="s">
        <v>178</v>
      </c>
      <c r="T10" s="1" t="s">
        <v>179</v>
      </c>
    </row>
    <row r="11" s="1" customFormat="1" spans="1:20">
      <c r="A11" s="3">
        <v>16163936683</v>
      </c>
      <c r="B11" s="1" t="s">
        <v>165</v>
      </c>
      <c r="C11" s="1" t="s">
        <v>228</v>
      </c>
      <c r="D11" s="1" t="s">
        <v>229</v>
      </c>
      <c r="E11" s="1" t="s">
        <v>230</v>
      </c>
      <c r="F11" s="1" t="s">
        <v>165</v>
      </c>
      <c r="G11" s="1" t="s">
        <v>169</v>
      </c>
      <c r="H11" s="1" t="s">
        <v>170</v>
      </c>
      <c r="I11" s="1" t="s">
        <v>231</v>
      </c>
      <c r="J11" s="1" t="s">
        <v>29</v>
      </c>
      <c r="K11" s="1" t="s">
        <v>232</v>
      </c>
      <c r="L11" s="1" t="s">
        <v>232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233</v>
      </c>
      <c r="R11" s="1" t="s">
        <v>177</v>
      </c>
      <c r="S11" s="1" t="s">
        <v>178</v>
      </c>
      <c r="T11" s="1" t="s">
        <v>179</v>
      </c>
    </row>
    <row r="12" s="1" customFormat="1" spans="1:20">
      <c r="A12" s="3">
        <v>16163705128</v>
      </c>
      <c r="B12" s="1" t="s">
        <v>165</v>
      </c>
      <c r="C12" s="1" t="s">
        <v>234</v>
      </c>
      <c r="D12" s="1" t="s">
        <v>235</v>
      </c>
      <c r="E12" s="1" t="s">
        <v>236</v>
      </c>
      <c r="F12" s="1" t="s">
        <v>165</v>
      </c>
      <c r="G12" s="1" t="s">
        <v>169</v>
      </c>
      <c r="H12" s="1" t="s">
        <v>170</v>
      </c>
      <c r="I12" s="1" t="s">
        <v>213</v>
      </c>
      <c r="J12" s="1" t="s">
        <v>29</v>
      </c>
      <c r="K12" s="1" t="s">
        <v>214</v>
      </c>
      <c r="L12" s="1" t="s">
        <v>214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237</v>
      </c>
      <c r="R12" s="1" t="s">
        <v>177</v>
      </c>
      <c r="S12" s="1" t="s">
        <v>178</v>
      </c>
      <c r="T12" s="1" t="s">
        <v>179</v>
      </c>
    </row>
    <row r="13" s="1" customFormat="1" spans="1:20">
      <c r="A13" s="3">
        <v>16163580617</v>
      </c>
      <c r="B13" s="1" t="s">
        <v>238</v>
      </c>
      <c r="C13" s="1" t="s">
        <v>239</v>
      </c>
      <c r="D13" s="1" t="s">
        <v>240</v>
      </c>
      <c r="E13" s="1" t="s">
        <v>241</v>
      </c>
      <c r="F13" s="1" t="s">
        <v>165</v>
      </c>
      <c r="G13" s="1" t="s">
        <v>169</v>
      </c>
      <c r="H13" s="1" t="s">
        <v>170</v>
      </c>
      <c r="I13" s="1" t="s">
        <v>242</v>
      </c>
      <c r="J13" s="1" t="s">
        <v>29</v>
      </c>
      <c r="K13" s="1" t="s">
        <v>243</v>
      </c>
      <c r="L13" s="1" t="s">
        <v>243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244</v>
      </c>
      <c r="R13" s="1" t="s">
        <v>177</v>
      </c>
      <c r="S13" s="1" t="s">
        <v>178</v>
      </c>
      <c r="T13" s="1" t="s">
        <v>179</v>
      </c>
    </row>
    <row r="14" s="1" customFormat="1" spans="1:20">
      <c r="A14" s="3">
        <v>16163327182</v>
      </c>
      <c r="B14" s="1" t="s">
        <v>238</v>
      </c>
      <c r="C14" s="1" t="s">
        <v>245</v>
      </c>
      <c r="D14" s="1" t="s">
        <v>246</v>
      </c>
      <c r="E14" s="1" t="s">
        <v>247</v>
      </c>
      <c r="F14" s="1" t="s">
        <v>165</v>
      </c>
      <c r="G14" s="1" t="s">
        <v>169</v>
      </c>
      <c r="H14" s="1" t="s">
        <v>170</v>
      </c>
      <c r="I14" s="1" t="s">
        <v>248</v>
      </c>
      <c r="J14" s="1" t="s">
        <v>29</v>
      </c>
      <c r="K14" s="1" t="s">
        <v>249</v>
      </c>
      <c r="L14" s="1" t="s">
        <v>249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250</v>
      </c>
      <c r="R14" s="1" t="s">
        <v>177</v>
      </c>
      <c r="S14" s="1" t="s">
        <v>178</v>
      </c>
      <c r="T14" s="1" t="s">
        <v>179</v>
      </c>
    </row>
    <row r="15" s="1" customFormat="1" spans="1:20">
      <c r="A15" s="3">
        <v>16160756291</v>
      </c>
      <c r="B15" s="1" t="s">
        <v>238</v>
      </c>
      <c r="C15" s="1" t="s">
        <v>251</v>
      </c>
      <c r="D15" s="1" t="s">
        <v>252</v>
      </c>
      <c r="E15" s="1" t="s">
        <v>253</v>
      </c>
      <c r="F15" s="1" t="s">
        <v>238</v>
      </c>
      <c r="G15" s="1" t="s">
        <v>169</v>
      </c>
      <c r="H15" s="1" t="s">
        <v>170</v>
      </c>
      <c r="I15" s="1" t="s">
        <v>254</v>
      </c>
      <c r="J15" s="1" t="s">
        <v>29</v>
      </c>
      <c r="K15" s="1" t="s">
        <v>255</v>
      </c>
      <c r="L15" s="1" t="s">
        <v>255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256</v>
      </c>
      <c r="R15" s="1" t="s">
        <v>177</v>
      </c>
      <c r="S15" s="1" t="s">
        <v>178</v>
      </c>
      <c r="T15" s="1" t="s">
        <v>179</v>
      </c>
    </row>
    <row r="16" s="1" customFormat="1" spans="1:20">
      <c r="A16" s="3">
        <v>16160222593</v>
      </c>
      <c r="B16" s="1" t="s">
        <v>238</v>
      </c>
      <c r="C16" s="1" t="s">
        <v>257</v>
      </c>
      <c r="D16" s="1" t="s">
        <v>258</v>
      </c>
      <c r="E16" s="1" t="s">
        <v>259</v>
      </c>
      <c r="F16" s="1" t="s">
        <v>165</v>
      </c>
      <c r="G16" s="1" t="s">
        <v>169</v>
      </c>
      <c r="H16" s="1" t="s">
        <v>170</v>
      </c>
      <c r="I16" s="1" t="s">
        <v>260</v>
      </c>
      <c r="J16" s="1" t="s">
        <v>29</v>
      </c>
      <c r="K16" s="1" t="s">
        <v>261</v>
      </c>
      <c r="L16" s="1" t="s">
        <v>261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262</v>
      </c>
      <c r="R16" s="1" t="s">
        <v>177</v>
      </c>
      <c r="S16" s="1" t="s">
        <v>178</v>
      </c>
      <c r="T16" s="1" t="s">
        <v>179</v>
      </c>
    </row>
    <row r="17" s="1" customFormat="1" spans="1:20">
      <c r="A17" s="3">
        <v>16159920833</v>
      </c>
      <c r="B17" s="1" t="s">
        <v>238</v>
      </c>
      <c r="C17" s="1" t="s">
        <v>263</v>
      </c>
      <c r="D17" s="1" t="s">
        <v>264</v>
      </c>
      <c r="E17" s="1" t="s">
        <v>265</v>
      </c>
      <c r="F17" s="1" t="s">
        <v>165</v>
      </c>
      <c r="G17" s="1" t="s">
        <v>169</v>
      </c>
      <c r="H17" s="1" t="s">
        <v>170</v>
      </c>
      <c r="I17" s="1" t="s">
        <v>266</v>
      </c>
      <c r="J17" s="1" t="s">
        <v>29</v>
      </c>
      <c r="K17" s="1" t="s">
        <v>267</v>
      </c>
      <c r="L17" s="1" t="s">
        <v>267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268</v>
      </c>
      <c r="R17" s="1" t="s">
        <v>177</v>
      </c>
      <c r="S17" s="1" t="s">
        <v>178</v>
      </c>
      <c r="T17" s="1" t="s">
        <v>179</v>
      </c>
    </row>
    <row r="18" s="1" customFormat="1" spans="1:20">
      <c r="A18" s="3">
        <v>16159311854</v>
      </c>
      <c r="B18" s="1" t="s">
        <v>269</v>
      </c>
      <c r="C18" s="1" t="s">
        <v>270</v>
      </c>
      <c r="D18" s="1" t="s">
        <v>271</v>
      </c>
      <c r="E18" s="1" t="s">
        <v>272</v>
      </c>
      <c r="F18" s="1" t="s">
        <v>238</v>
      </c>
      <c r="G18" s="1" t="s">
        <v>169</v>
      </c>
      <c r="H18" s="1" t="s">
        <v>170</v>
      </c>
      <c r="I18" s="1" t="s">
        <v>273</v>
      </c>
      <c r="J18" s="1" t="s">
        <v>29</v>
      </c>
      <c r="K18" s="1" t="s">
        <v>274</v>
      </c>
      <c r="L18" s="1" t="s">
        <v>274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275</v>
      </c>
      <c r="R18" s="1" t="s">
        <v>177</v>
      </c>
      <c r="S18" s="1" t="s">
        <v>178</v>
      </c>
      <c r="T18" s="1" t="s">
        <v>179</v>
      </c>
    </row>
    <row r="19" s="1" customFormat="1" spans="1:20">
      <c r="A19" s="3">
        <v>16151183128</v>
      </c>
      <c r="B19" s="1" t="s">
        <v>269</v>
      </c>
      <c r="C19" s="1" t="s">
        <v>276</v>
      </c>
      <c r="D19" s="1" t="s">
        <v>277</v>
      </c>
      <c r="E19" s="1" t="s">
        <v>278</v>
      </c>
      <c r="F19" s="1" t="s">
        <v>165</v>
      </c>
      <c r="G19" s="1" t="s">
        <v>169</v>
      </c>
      <c r="H19" s="1" t="s">
        <v>170</v>
      </c>
      <c r="I19" s="1" t="s">
        <v>279</v>
      </c>
      <c r="J19" s="1" t="s">
        <v>29</v>
      </c>
      <c r="K19" s="1" t="s">
        <v>280</v>
      </c>
      <c r="L19" s="1" t="s">
        <v>280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281</v>
      </c>
      <c r="R19" s="1" t="s">
        <v>177</v>
      </c>
      <c r="S19" s="1" t="s">
        <v>178</v>
      </c>
      <c r="T19" s="1" t="s">
        <v>179</v>
      </c>
    </row>
    <row r="20" s="1" customFormat="1" spans="1:20">
      <c r="A20" s="3">
        <v>16150882084</v>
      </c>
      <c r="B20" s="1" t="s">
        <v>269</v>
      </c>
      <c r="C20" s="1" t="s">
        <v>282</v>
      </c>
      <c r="D20" s="1" t="s">
        <v>283</v>
      </c>
      <c r="E20" s="1" t="s">
        <v>284</v>
      </c>
      <c r="F20" s="1" t="s">
        <v>165</v>
      </c>
      <c r="G20" s="1" t="s">
        <v>169</v>
      </c>
      <c r="H20" s="1" t="s">
        <v>170</v>
      </c>
      <c r="I20" s="1" t="s">
        <v>285</v>
      </c>
      <c r="J20" s="1" t="s">
        <v>29</v>
      </c>
      <c r="K20" s="1" t="s">
        <v>286</v>
      </c>
      <c r="L20" s="1" t="s">
        <v>286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287</v>
      </c>
      <c r="R20" s="1" t="s">
        <v>177</v>
      </c>
      <c r="S20" s="1" t="s">
        <v>178</v>
      </c>
      <c r="T20" s="1" t="s">
        <v>179</v>
      </c>
    </row>
    <row r="21" s="1" customFormat="1" spans="1:20">
      <c r="A21" s="3">
        <v>16150787455</v>
      </c>
      <c r="B21" s="1" t="s">
        <v>288</v>
      </c>
      <c r="C21" s="1" t="s">
        <v>289</v>
      </c>
      <c r="D21" s="1" t="s">
        <v>290</v>
      </c>
      <c r="E21" s="1" t="s">
        <v>291</v>
      </c>
      <c r="F21" s="1" t="s">
        <v>165</v>
      </c>
      <c r="G21" s="1" t="s">
        <v>169</v>
      </c>
      <c r="H21" s="1" t="s">
        <v>170</v>
      </c>
      <c r="I21" s="1" t="s">
        <v>292</v>
      </c>
      <c r="J21" s="1" t="s">
        <v>29</v>
      </c>
      <c r="K21" s="1" t="s">
        <v>293</v>
      </c>
      <c r="L21" s="1" t="s">
        <v>293</v>
      </c>
      <c r="M21" s="1" t="s">
        <v>173</v>
      </c>
      <c r="N21" s="1" t="s">
        <v>173</v>
      </c>
      <c r="O21" s="1" t="s">
        <v>174</v>
      </c>
      <c r="P21" s="1" t="s">
        <v>175</v>
      </c>
      <c r="Q21" s="1" t="s">
        <v>294</v>
      </c>
      <c r="R21" s="1" t="s">
        <v>177</v>
      </c>
      <c r="S21" s="1" t="s">
        <v>178</v>
      </c>
      <c r="T21" s="1" t="s">
        <v>179</v>
      </c>
    </row>
    <row r="22" s="1" customFormat="1" spans="1:20">
      <c r="A22" s="3">
        <v>16142592743</v>
      </c>
      <c r="B22" s="1" t="s">
        <v>288</v>
      </c>
      <c r="C22" s="1" t="s">
        <v>295</v>
      </c>
      <c r="D22" s="1" t="s">
        <v>296</v>
      </c>
      <c r="E22" s="1" t="s">
        <v>297</v>
      </c>
      <c r="F22" s="1" t="s">
        <v>165</v>
      </c>
      <c r="G22" s="1" t="s">
        <v>169</v>
      </c>
      <c r="H22" s="1" t="s">
        <v>170</v>
      </c>
      <c r="I22" s="1" t="s">
        <v>298</v>
      </c>
      <c r="J22" s="1" t="s">
        <v>29</v>
      </c>
      <c r="K22" s="1" t="s">
        <v>202</v>
      </c>
      <c r="L22" s="1" t="s">
        <v>202</v>
      </c>
      <c r="M22" s="1" t="s">
        <v>173</v>
      </c>
      <c r="N22" s="1" t="s">
        <v>173</v>
      </c>
      <c r="O22" s="1" t="s">
        <v>174</v>
      </c>
      <c r="P22" s="1" t="s">
        <v>175</v>
      </c>
      <c r="Q22" s="1" t="s">
        <v>299</v>
      </c>
      <c r="R22" s="1" t="s">
        <v>177</v>
      </c>
      <c r="S22" s="1" t="s">
        <v>178</v>
      </c>
      <c r="T22" s="1" t="s">
        <v>179</v>
      </c>
    </row>
    <row r="23" s="1" customFormat="1" spans="1:20">
      <c r="A23" s="3">
        <v>16142574203</v>
      </c>
      <c r="B23" s="1" t="s">
        <v>288</v>
      </c>
      <c r="C23" s="1" t="s">
        <v>300</v>
      </c>
      <c r="D23" s="1" t="s">
        <v>301</v>
      </c>
      <c r="E23" s="1" t="s">
        <v>302</v>
      </c>
      <c r="F23" s="1" t="s">
        <v>165</v>
      </c>
      <c r="G23" s="1" t="s">
        <v>169</v>
      </c>
      <c r="H23" s="1" t="s">
        <v>170</v>
      </c>
      <c r="I23" s="1" t="s">
        <v>303</v>
      </c>
      <c r="J23" s="1" t="s">
        <v>29</v>
      </c>
      <c r="K23" s="1" t="s">
        <v>304</v>
      </c>
      <c r="L23" s="1" t="s">
        <v>304</v>
      </c>
      <c r="M23" s="1" t="s">
        <v>173</v>
      </c>
      <c r="N23" s="1" t="s">
        <v>173</v>
      </c>
      <c r="O23" s="1" t="s">
        <v>174</v>
      </c>
      <c r="P23" s="1" t="s">
        <v>175</v>
      </c>
      <c r="Q23" s="1" t="s">
        <v>305</v>
      </c>
      <c r="R23" s="1" t="s">
        <v>177</v>
      </c>
      <c r="S23" s="1" t="s">
        <v>178</v>
      </c>
      <c r="T23" s="1" t="s">
        <v>179</v>
      </c>
    </row>
    <row r="24" s="1" customFormat="1" spans="1:20">
      <c r="A24" s="3">
        <v>16142483053</v>
      </c>
      <c r="B24" s="1" t="s">
        <v>288</v>
      </c>
      <c r="C24" s="1" t="s">
        <v>306</v>
      </c>
      <c r="D24" s="1" t="s">
        <v>307</v>
      </c>
      <c r="E24" s="1" t="s">
        <v>308</v>
      </c>
      <c r="F24" s="1" t="s">
        <v>238</v>
      </c>
      <c r="G24" s="1" t="s">
        <v>169</v>
      </c>
      <c r="H24" s="1" t="s">
        <v>170</v>
      </c>
      <c r="I24" s="1" t="s">
        <v>309</v>
      </c>
      <c r="J24" s="1" t="s">
        <v>29</v>
      </c>
      <c r="K24" s="1" t="s">
        <v>310</v>
      </c>
      <c r="L24" s="1" t="s">
        <v>310</v>
      </c>
      <c r="M24" s="1" t="s">
        <v>173</v>
      </c>
      <c r="N24" s="1" t="s">
        <v>173</v>
      </c>
      <c r="O24" s="1" t="s">
        <v>174</v>
      </c>
      <c r="P24" s="1" t="s">
        <v>175</v>
      </c>
      <c r="Q24" s="1" t="s">
        <v>311</v>
      </c>
      <c r="R24" s="1" t="s">
        <v>177</v>
      </c>
      <c r="S24" s="1" t="s">
        <v>178</v>
      </c>
      <c r="T24" s="1" t="s">
        <v>179</v>
      </c>
    </row>
    <row r="25" s="1" customFormat="1" spans="1:20">
      <c r="A25" s="3">
        <v>16138052302</v>
      </c>
      <c r="B25" s="1" t="s">
        <v>312</v>
      </c>
      <c r="C25" s="1" t="s">
        <v>313</v>
      </c>
      <c r="D25" s="1" t="s">
        <v>314</v>
      </c>
      <c r="E25" s="1" t="s">
        <v>315</v>
      </c>
      <c r="F25" s="1" t="s">
        <v>165</v>
      </c>
      <c r="G25" s="1" t="s">
        <v>169</v>
      </c>
      <c r="H25" s="1" t="s">
        <v>170</v>
      </c>
      <c r="I25" s="1" t="s">
        <v>316</v>
      </c>
      <c r="J25" s="1" t="s">
        <v>29</v>
      </c>
      <c r="K25" s="1" t="s">
        <v>317</v>
      </c>
      <c r="L25" s="1" t="s">
        <v>317</v>
      </c>
      <c r="M25" s="1" t="s">
        <v>173</v>
      </c>
      <c r="N25" s="1" t="s">
        <v>173</v>
      </c>
      <c r="O25" s="1" t="s">
        <v>174</v>
      </c>
      <c r="P25" s="1" t="s">
        <v>175</v>
      </c>
      <c r="Q25" s="1" t="s">
        <v>318</v>
      </c>
      <c r="R25" s="1" t="s">
        <v>177</v>
      </c>
      <c r="S25" s="1" t="s">
        <v>178</v>
      </c>
      <c r="T25" s="1" t="s">
        <v>179</v>
      </c>
    </row>
    <row r="26" s="1" customFormat="1" spans="1:20">
      <c r="A26" s="3">
        <v>16132364452</v>
      </c>
      <c r="B26" s="1" t="s">
        <v>319</v>
      </c>
      <c r="C26" s="1" t="s">
        <v>320</v>
      </c>
      <c r="D26" s="1" t="s">
        <v>321</v>
      </c>
      <c r="E26" s="1" t="s">
        <v>322</v>
      </c>
      <c r="F26" s="1" t="s">
        <v>288</v>
      </c>
      <c r="G26" s="1" t="s">
        <v>169</v>
      </c>
      <c r="H26" s="1" t="s">
        <v>170</v>
      </c>
      <c r="I26" s="1" t="s">
        <v>323</v>
      </c>
      <c r="J26" s="1" t="s">
        <v>29</v>
      </c>
      <c r="K26" s="1" t="s">
        <v>324</v>
      </c>
      <c r="L26" s="1" t="s">
        <v>324</v>
      </c>
      <c r="M26" s="1" t="s">
        <v>173</v>
      </c>
      <c r="N26" s="1" t="s">
        <v>173</v>
      </c>
      <c r="O26" s="1" t="s">
        <v>174</v>
      </c>
      <c r="P26" s="1" t="s">
        <v>175</v>
      </c>
      <c r="Q26" s="1" t="s">
        <v>325</v>
      </c>
      <c r="R26" s="1" t="s">
        <v>177</v>
      </c>
      <c r="S26" s="1" t="s">
        <v>178</v>
      </c>
      <c r="T26" s="1" t="s">
        <v>179</v>
      </c>
    </row>
    <row r="27" s="1" customFormat="1" spans="1:20">
      <c r="A27" s="3">
        <v>16128338206</v>
      </c>
      <c r="B27" s="1" t="s">
        <v>326</v>
      </c>
      <c r="C27" s="1" t="s">
        <v>327</v>
      </c>
      <c r="D27" s="1" t="s">
        <v>328</v>
      </c>
      <c r="E27" s="1" t="s">
        <v>329</v>
      </c>
      <c r="F27" s="1" t="s">
        <v>238</v>
      </c>
      <c r="G27" s="1" t="s">
        <v>169</v>
      </c>
      <c r="H27" s="1" t="s">
        <v>170</v>
      </c>
      <c r="I27" s="1" t="s">
        <v>330</v>
      </c>
      <c r="J27" s="1" t="s">
        <v>29</v>
      </c>
      <c r="K27" s="1" t="s">
        <v>331</v>
      </c>
      <c r="L27" s="1" t="s">
        <v>331</v>
      </c>
      <c r="M27" s="1" t="s">
        <v>173</v>
      </c>
      <c r="N27" s="1" t="s">
        <v>173</v>
      </c>
      <c r="O27" s="1" t="s">
        <v>174</v>
      </c>
      <c r="P27" s="1" t="s">
        <v>175</v>
      </c>
      <c r="Q27" s="1" t="s">
        <v>332</v>
      </c>
      <c r="R27" s="1" t="s">
        <v>177</v>
      </c>
      <c r="S27" s="1" t="s">
        <v>178</v>
      </c>
      <c r="T27" s="1" t="s">
        <v>179</v>
      </c>
    </row>
    <row r="28" s="1" customFormat="1" spans="1:20">
      <c r="A28" s="3">
        <v>16122520082</v>
      </c>
      <c r="B28" s="1" t="s">
        <v>326</v>
      </c>
      <c r="C28" s="1" t="s">
        <v>333</v>
      </c>
      <c r="D28" s="1" t="s">
        <v>334</v>
      </c>
      <c r="E28" s="1" t="s">
        <v>335</v>
      </c>
      <c r="F28" s="1" t="s">
        <v>269</v>
      </c>
      <c r="G28" s="1" t="s">
        <v>169</v>
      </c>
      <c r="H28" s="1" t="s">
        <v>170</v>
      </c>
      <c r="I28" s="1" t="s">
        <v>336</v>
      </c>
      <c r="J28" s="1" t="s">
        <v>29</v>
      </c>
      <c r="K28" s="1" t="s">
        <v>337</v>
      </c>
      <c r="L28" s="1" t="s">
        <v>337</v>
      </c>
      <c r="M28" s="1" t="s">
        <v>173</v>
      </c>
      <c r="N28" s="1" t="s">
        <v>173</v>
      </c>
      <c r="O28" s="1" t="s">
        <v>174</v>
      </c>
      <c r="P28" s="1" t="s">
        <v>175</v>
      </c>
      <c r="Q28" s="1" t="s">
        <v>338</v>
      </c>
      <c r="R28" s="1" t="s">
        <v>177</v>
      </c>
      <c r="S28" s="1" t="s">
        <v>178</v>
      </c>
      <c r="T28" s="1" t="s">
        <v>179</v>
      </c>
    </row>
    <row r="29" s="1" customFormat="1" spans="1:20">
      <c r="A29" s="3">
        <v>16122161269</v>
      </c>
      <c r="B29" s="1" t="s">
        <v>326</v>
      </c>
      <c r="C29" s="1" t="s">
        <v>339</v>
      </c>
      <c r="D29" s="1" t="s">
        <v>340</v>
      </c>
      <c r="E29" s="1" t="s">
        <v>341</v>
      </c>
      <c r="F29" s="1" t="s">
        <v>165</v>
      </c>
      <c r="G29" s="1" t="s">
        <v>169</v>
      </c>
      <c r="H29" s="1" t="s">
        <v>170</v>
      </c>
      <c r="I29" s="1" t="s">
        <v>342</v>
      </c>
      <c r="J29" s="1" t="s">
        <v>29</v>
      </c>
      <c r="K29" s="1" t="s">
        <v>343</v>
      </c>
      <c r="L29" s="1" t="s">
        <v>343</v>
      </c>
      <c r="M29" s="1" t="s">
        <v>173</v>
      </c>
      <c r="N29" s="1" t="s">
        <v>173</v>
      </c>
      <c r="O29" s="1" t="s">
        <v>174</v>
      </c>
      <c r="P29" s="1" t="s">
        <v>175</v>
      </c>
      <c r="Q29" s="1" t="s">
        <v>344</v>
      </c>
      <c r="R29" s="1" t="s">
        <v>177</v>
      </c>
      <c r="S29" s="1" t="s">
        <v>178</v>
      </c>
      <c r="T29" s="1" t="s">
        <v>179</v>
      </c>
    </row>
    <row r="30" s="1" customFormat="1" spans="1:20">
      <c r="A30" s="3">
        <v>16122141609</v>
      </c>
      <c r="B30" s="1" t="s">
        <v>326</v>
      </c>
      <c r="C30" s="1" t="s">
        <v>345</v>
      </c>
      <c r="D30" s="1" t="s">
        <v>346</v>
      </c>
      <c r="E30" s="1" t="s">
        <v>347</v>
      </c>
      <c r="F30" s="1" t="s">
        <v>165</v>
      </c>
      <c r="G30" s="1" t="s">
        <v>169</v>
      </c>
      <c r="H30" s="1" t="s">
        <v>170</v>
      </c>
      <c r="I30" s="1" t="s">
        <v>342</v>
      </c>
      <c r="J30" s="1" t="s">
        <v>29</v>
      </c>
      <c r="K30" s="1" t="s">
        <v>343</v>
      </c>
      <c r="L30" s="1" t="s">
        <v>343</v>
      </c>
      <c r="M30" s="1" t="s">
        <v>173</v>
      </c>
      <c r="N30" s="1" t="s">
        <v>173</v>
      </c>
      <c r="O30" s="1" t="s">
        <v>174</v>
      </c>
      <c r="P30" s="1" t="s">
        <v>175</v>
      </c>
      <c r="Q30" s="1" t="s">
        <v>348</v>
      </c>
      <c r="R30" s="1" t="s">
        <v>177</v>
      </c>
      <c r="S30" s="1" t="s">
        <v>178</v>
      </c>
      <c r="T30" s="1" t="s">
        <v>179</v>
      </c>
    </row>
    <row r="31" s="1" customFormat="1" spans="1:20">
      <c r="A31" s="3">
        <v>16121987886</v>
      </c>
      <c r="B31" s="1" t="s">
        <v>326</v>
      </c>
      <c r="C31" s="1" t="s">
        <v>349</v>
      </c>
      <c r="D31" s="1" t="s">
        <v>350</v>
      </c>
      <c r="E31" s="1" t="s">
        <v>351</v>
      </c>
      <c r="F31" s="1" t="s">
        <v>165</v>
      </c>
      <c r="G31" s="1" t="s">
        <v>169</v>
      </c>
      <c r="H31" s="1" t="s">
        <v>170</v>
      </c>
      <c r="I31" s="1" t="s">
        <v>352</v>
      </c>
      <c r="J31" s="1" t="s">
        <v>29</v>
      </c>
      <c r="K31" s="1" t="s">
        <v>353</v>
      </c>
      <c r="L31" s="1" t="s">
        <v>353</v>
      </c>
      <c r="M31" s="1" t="s">
        <v>173</v>
      </c>
      <c r="N31" s="1" t="s">
        <v>173</v>
      </c>
      <c r="O31" s="1" t="s">
        <v>174</v>
      </c>
      <c r="P31" s="1" t="s">
        <v>175</v>
      </c>
      <c r="Q31" s="1" t="s">
        <v>354</v>
      </c>
      <c r="R31" s="1" t="s">
        <v>177</v>
      </c>
      <c r="S31" s="1" t="s">
        <v>178</v>
      </c>
      <c r="T31" s="1" t="s">
        <v>179</v>
      </c>
    </row>
    <row r="32" s="1" customFormat="1" spans="1:20">
      <c r="A32" s="3">
        <v>16111722616</v>
      </c>
      <c r="B32" s="1" t="s">
        <v>355</v>
      </c>
      <c r="C32" s="1" t="s">
        <v>356</v>
      </c>
      <c r="D32" s="1" t="s">
        <v>357</v>
      </c>
      <c r="E32" s="1" t="s">
        <v>358</v>
      </c>
      <c r="F32" s="1" t="s">
        <v>165</v>
      </c>
      <c r="G32" s="1" t="s">
        <v>169</v>
      </c>
      <c r="H32" s="1" t="s">
        <v>170</v>
      </c>
      <c r="I32" s="1" t="s">
        <v>359</v>
      </c>
      <c r="J32" s="1" t="s">
        <v>29</v>
      </c>
      <c r="K32" s="1" t="s">
        <v>360</v>
      </c>
      <c r="L32" s="1" t="s">
        <v>360</v>
      </c>
      <c r="M32" s="1" t="s">
        <v>173</v>
      </c>
      <c r="N32" s="1" t="s">
        <v>173</v>
      </c>
      <c r="O32" s="1" t="s">
        <v>174</v>
      </c>
      <c r="P32" s="1" t="s">
        <v>175</v>
      </c>
      <c r="Q32" s="1" t="s">
        <v>361</v>
      </c>
      <c r="R32" s="1" t="s">
        <v>177</v>
      </c>
      <c r="S32" s="1" t="s">
        <v>178</v>
      </c>
      <c r="T32" s="1" t="s">
        <v>179</v>
      </c>
    </row>
    <row r="33" s="1" customFormat="1" spans="1:20">
      <c r="A33" s="3">
        <v>16108031542</v>
      </c>
      <c r="B33" s="1" t="s">
        <v>362</v>
      </c>
      <c r="C33" s="1" t="s">
        <v>363</v>
      </c>
      <c r="D33" s="1" t="s">
        <v>364</v>
      </c>
      <c r="E33" s="1" t="s">
        <v>365</v>
      </c>
      <c r="F33" s="1" t="s">
        <v>165</v>
      </c>
      <c r="G33" s="1" t="s">
        <v>169</v>
      </c>
      <c r="H33" s="1" t="s">
        <v>170</v>
      </c>
      <c r="I33" s="1" t="s">
        <v>366</v>
      </c>
      <c r="J33" s="1" t="s">
        <v>29</v>
      </c>
      <c r="K33" s="1" t="s">
        <v>367</v>
      </c>
      <c r="L33" s="1" t="s">
        <v>367</v>
      </c>
      <c r="M33" s="1" t="s">
        <v>173</v>
      </c>
      <c r="N33" s="1" t="s">
        <v>173</v>
      </c>
      <c r="O33" s="1" t="s">
        <v>174</v>
      </c>
      <c r="P33" s="1" t="s">
        <v>175</v>
      </c>
      <c r="Q33" s="1" t="s">
        <v>368</v>
      </c>
      <c r="R33" s="1" t="s">
        <v>177</v>
      </c>
      <c r="S33" s="1" t="s">
        <v>178</v>
      </c>
      <c r="T33" s="1" t="s">
        <v>179</v>
      </c>
    </row>
    <row r="34" s="1" customFormat="1" spans="1:20">
      <c r="A34" s="3">
        <v>16067682652</v>
      </c>
      <c r="B34" s="1" t="s">
        <v>369</v>
      </c>
      <c r="C34" s="1" t="s">
        <v>370</v>
      </c>
      <c r="D34" s="1" t="s">
        <v>371</v>
      </c>
      <c r="E34" s="1" t="s">
        <v>372</v>
      </c>
      <c r="F34" s="1" t="s">
        <v>165</v>
      </c>
      <c r="G34" s="1" t="s">
        <v>169</v>
      </c>
      <c r="H34" s="1" t="s">
        <v>170</v>
      </c>
      <c r="I34" s="1" t="s">
        <v>373</v>
      </c>
      <c r="J34" s="1" t="s">
        <v>29</v>
      </c>
      <c r="K34" s="1" t="s">
        <v>360</v>
      </c>
      <c r="L34" s="1" t="s">
        <v>360</v>
      </c>
      <c r="M34" s="1" t="s">
        <v>173</v>
      </c>
      <c r="N34" s="1" t="s">
        <v>173</v>
      </c>
      <c r="O34" s="1" t="s">
        <v>174</v>
      </c>
      <c r="P34" s="1" t="s">
        <v>175</v>
      </c>
      <c r="Q34" s="1" t="s">
        <v>374</v>
      </c>
      <c r="R34" s="1" t="s">
        <v>177</v>
      </c>
      <c r="S34" s="1" t="s">
        <v>178</v>
      </c>
      <c r="T34" s="1" t="s">
        <v>179</v>
      </c>
    </row>
    <row r="35" s="1" customFormat="1" spans="1:20">
      <c r="A35" s="3">
        <v>16058688916</v>
      </c>
      <c r="B35" s="1" t="s">
        <v>375</v>
      </c>
      <c r="C35" s="1" t="s">
        <v>376</v>
      </c>
      <c r="D35" s="1" t="s">
        <v>377</v>
      </c>
      <c r="E35" s="1" t="s">
        <v>378</v>
      </c>
      <c r="F35" s="1" t="s">
        <v>165</v>
      </c>
      <c r="G35" s="1" t="s">
        <v>169</v>
      </c>
      <c r="H35" s="1" t="s">
        <v>170</v>
      </c>
      <c r="I35" s="1" t="s">
        <v>379</v>
      </c>
      <c r="J35" s="1" t="s">
        <v>29</v>
      </c>
      <c r="K35" s="1" t="s">
        <v>380</v>
      </c>
      <c r="L35" s="1" t="s">
        <v>380</v>
      </c>
      <c r="M35" s="1" t="s">
        <v>173</v>
      </c>
      <c r="N35" s="1" t="s">
        <v>173</v>
      </c>
      <c r="O35" s="1" t="s">
        <v>174</v>
      </c>
      <c r="P35" s="1" t="s">
        <v>175</v>
      </c>
      <c r="Q35" s="1" t="s">
        <v>381</v>
      </c>
      <c r="R35" s="1" t="s">
        <v>177</v>
      </c>
      <c r="S35" s="1" t="s">
        <v>178</v>
      </c>
      <c r="T35" s="1" t="s">
        <v>179</v>
      </c>
    </row>
    <row r="36" s="1" customFormat="1" spans="1:20">
      <c r="A36" s="3">
        <v>16044172579</v>
      </c>
      <c r="B36" s="1" t="s">
        <v>382</v>
      </c>
      <c r="C36" s="1" t="s">
        <v>383</v>
      </c>
      <c r="D36" s="1" t="s">
        <v>384</v>
      </c>
      <c r="E36" s="1" t="s">
        <v>385</v>
      </c>
      <c r="F36" s="1" t="s">
        <v>165</v>
      </c>
      <c r="G36" s="1" t="s">
        <v>169</v>
      </c>
      <c r="H36" s="1" t="s">
        <v>170</v>
      </c>
      <c r="I36" s="1" t="s">
        <v>386</v>
      </c>
      <c r="J36" s="1" t="s">
        <v>29</v>
      </c>
      <c r="K36" s="1" t="s">
        <v>387</v>
      </c>
      <c r="L36" s="1" t="s">
        <v>387</v>
      </c>
      <c r="M36" s="1" t="s">
        <v>173</v>
      </c>
      <c r="N36" s="1" t="s">
        <v>173</v>
      </c>
      <c r="O36" s="1" t="s">
        <v>174</v>
      </c>
      <c r="P36" s="1" t="s">
        <v>175</v>
      </c>
      <c r="Q36" s="1" t="s">
        <v>388</v>
      </c>
      <c r="R36" s="1" t="s">
        <v>177</v>
      </c>
      <c r="S36" s="1" t="s">
        <v>178</v>
      </c>
      <c r="T36" s="1" t="s">
        <v>179</v>
      </c>
    </row>
    <row r="37" s="1" customFormat="1" spans="1:20">
      <c r="A37" s="3">
        <v>16029447416</v>
      </c>
      <c r="B37" s="1" t="s">
        <v>389</v>
      </c>
      <c r="C37" s="1" t="s">
        <v>390</v>
      </c>
      <c r="D37" s="1" t="s">
        <v>391</v>
      </c>
      <c r="E37" s="1" t="s">
        <v>392</v>
      </c>
      <c r="F37" s="1" t="s">
        <v>269</v>
      </c>
      <c r="G37" s="1" t="s">
        <v>169</v>
      </c>
      <c r="H37" s="1" t="s">
        <v>170</v>
      </c>
      <c r="I37" s="1" t="s">
        <v>393</v>
      </c>
      <c r="J37" s="1" t="s">
        <v>29</v>
      </c>
      <c r="K37" s="1" t="s">
        <v>394</v>
      </c>
      <c r="L37" s="1" t="s">
        <v>395</v>
      </c>
      <c r="M37" s="1" t="s">
        <v>396</v>
      </c>
      <c r="N37" s="1" t="s">
        <v>397</v>
      </c>
      <c r="O37" s="1" t="s">
        <v>174</v>
      </c>
      <c r="P37" s="1" t="s">
        <v>175</v>
      </c>
      <c r="Q37" s="1" t="s">
        <v>398</v>
      </c>
      <c r="R37" s="1" t="s">
        <v>177</v>
      </c>
      <c r="S37" s="1" t="s">
        <v>178</v>
      </c>
      <c r="T37" s="1" t="s">
        <v>179</v>
      </c>
    </row>
    <row r="38" s="1" customFormat="1" spans="1:20">
      <c r="A38" s="3">
        <v>15875234318</v>
      </c>
      <c r="B38" s="1" t="s">
        <v>399</v>
      </c>
      <c r="C38" s="1" t="s">
        <v>400</v>
      </c>
      <c r="D38" s="1" t="s">
        <v>401</v>
      </c>
      <c r="E38" s="1" t="s">
        <v>402</v>
      </c>
      <c r="F38" s="1" t="s">
        <v>238</v>
      </c>
      <c r="G38" s="1" t="s">
        <v>169</v>
      </c>
      <c r="H38" s="1" t="s">
        <v>170</v>
      </c>
      <c r="I38" s="1" t="s">
        <v>403</v>
      </c>
      <c r="J38" s="1" t="s">
        <v>29</v>
      </c>
      <c r="K38" s="1" t="s">
        <v>404</v>
      </c>
      <c r="L38" s="1" t="s">
        <v>404</v>
      </c>
      <c r="M38" s="1" t="s">
        <v>173</v>
      </c>
      <c r="N38" s="1" t="s">
        <v>173</v>
      </c>
      <c r="O38" s="1" t="s">
        <v>174</v>
      </c>
      <c r="P38" s="1" t="s">
        <v>175</v>
      </c>
      <c r="Q38" s="1" t="s">
        <v>405</v>
      </c>
      <c r="R38" s="1" t="s">
        <v>177</v>
      </c>
      <c r="S38" s="1" t="s">
        <v>178</v>
      </c>
      <c r="T38" s="1" t="s">
        <v>179</v>
      </c>
    </row>
    <row r="39" s="1" customFormat="1" spans="1:20">
      <c r="A39" s="3">
        <v>15627194117</v>
      </c>
      <c r="B39" s="1" t="s">
        <v>406</v>
      </c>
      <c r="C39" s="1" t="s">
        <v>407</v>
      </c>
      <c r="D39" s="1" t="s">
        <v>408</v>
      </c>
      <c r="E39" s="1" t="s">
        <v>409</v>
      </c>
      <c r="F39" s="1" t="s">
        <v>165</v>
      </c>
      <c r="G39" s="1" t="s">
        <v>169</v>
      </c>
      <c r="H39" s="1" t="s">
        <v>170</v>
      </c>
      <c r="I39" s="1" t="s">
        <v>410</v>
      </c>
      <c r="J39" s="1" t="s">
        <v>29</v>
      </c>
      <c r="K39" s="1" t="s">
        <v>411</v>
      </c>
      <c r="L39" s="1" t="s">
        <v>411</v>
      </c>
      <c r="M39" s="1" t="s">
        <v>173</v>
      </c>
      <c r="N39" s="1" t="s">
        <v>173</v>
      </c>
      <c r="O39" s="1" t="s">
        <v>174</v>
      </c>
      <c r="P39" s="1" t="s">
        <v>175</v>
      </c>
      <c r="Q39" s="1" t="s">
        <v>412</v>
      </c>
      <c r="R39" s="1" t="s">
        <v>177</v>
      </c>
      <c r="S39" s="1" t="s">
        <v>178</v>
      </c>
      <c r="T39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2021-09-03T01:41:00Z</dcterms:created>
  <dcterms:modified xsi:type="dcterms:W3CDTF">2021-09-15T09:42:59Z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235FDE3F5949470FAEB4ECB38E28018A</vt:lpwstr>
  </property>
  <property fmtid="{D5CDD505-2E9C-101B-9397-08002B2CF9AE}" pid="3" name="KSOProductBuildVer">
    <vt:lpwstr>2052-11.1.0.10938</vt:lpwstr>
  </property>
</Properties>
</file>