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<sst xmlns="http://schemas.openxmlformats.org/spreadsheetml/2006/main" count="1302" uniqueCount="469">
  <si>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</si>
  <si>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</si>
  <si>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</si>
  <si>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</si>
  <si>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</si>
  <si>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</si>
  <si>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</si>
  <si>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</si>
  <si>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</si>
  <si>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</si>
  <si>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</si>
  <si>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</si>
  <si>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</si>
  <si>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</si>
  <si>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</si>
  <si>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</si>
  <si>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</si>
  <si>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</si>
  <si>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</si>
  <si>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</si>
  <si>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</si>
  <si>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</si>
  <si>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</si>
  <si>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</si>
  <si>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</si>
  <si>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</si>
  <si>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</si>
  <si>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[奈县]朗斯特里特赌场汽车旅馆(Longstreet Inn &amp; Casino)(39622970)</t>
  </si>
  <si>
    <t>标准双人间&lt;不退款&gt;&lt;2人入住&gt;</t>
  </si>
  <si>
    <t>USD</t>
  </si>
  <si>
    <t>Naattamai Sureshbabu/Sampreetha</t>
  </si>
  <si>
    <t>CA5326210910USD</t>
  </si>
  <si>
    <t>未提现</t>
  </si>
  <si>
    <t>携程开票</t>
  </si>
  <si>
    <t>[迈阿密海滩]迈阿密海滩枫丹白露酒店(Fontainebleau Miami Beach)(37198258)</t>
  </si>
  <si>
    <t>精致湾景套房(tresor)&lt;不退款&gt;&lt;2人入住&gt;</t>
  </si>
  <si>
    <t>Dang/Tram</t>
  </si>
  <si>
    <t>[布洛涅－比扬古]巴黎酒店(Hotel de Paris)(39664057)</t>
  </si>
  <si>
    <t>双人房1张双人床&lt;不退款&gt;&lt;2人入住&gt;</t>
  </si>
  <si>
    <t>ouzzahi/lucas</t>
  </si>
  <si>
    <t>[波特兰]波特兰派拉蒙特酒店(The Paramount Hotel Portland)(37223773)</t>
  </si>
  <si>
    <t>豪华特大床房&lt;不退款&gt;&lt;2人入住&gt;</t>
  </si>
  <si>
    <t>Cole/Collin</t>
  </si>
  <si>
    <t>[本森]本森近卡屈纳钟乳石洞舒适酒店(Comfort Inn Benson Near Kartchner Caverns)(39641156)</t>
  </si>
  <si>
    <t>标准间1特大床&lt;不退款&gt;&lt;2人入住&gt;</t>
  </si>
  <si>
    <t>Williams/Victoria</t>
  </si>
  <si>
    <t>退单</t>
  </si>
  <si>
    <t>[里约热内卢]伊帕内玛海滩酒店(Praia Ipanema Hotel)(37212955)</t>
  </si>
  <si>
    <t>客房&lt;不退款&gt;&lt;2人入住&gt;</t>
  </si>
  <si>
    <t>Oliveira/Gabriela</t>
  </si>
  <si>
    <t>[布克贝莱尔]基里亚德埃克斯米勒普兰加巴尼酒店(Kyriad Aix les Milles - Plan de Campagne)(39609947)</t>
  </si>
  <si>
    <t>双人床房&lt;不退款&gt;&lt;2人入住&gt;</t>
  </si>
  <si>
    <t>magne/denis</t>
  </si>
  <si>
    <t>[马赛]马西利亚酒店(Massilia hôtel)(39669107)</t>
  </si>
  <si>
    <t>DALCERRI/Daniel,DARIES/Nadine</t>
  </si>
  <si>
    <t>[贝克]大桥街酒店(Bridge Street Inn)(39665046)</t>
  </si>
  <si>
    <t>客房1张大床&lt;不退款&gt;&lt;2人入住&gt;</t>
  </si>
  <si>
    <t>HALL/MARTIN EDWARD</t>
  </si>
  <si>
    <t>[布拉德福德市]霍林斯大厅酒店及高尔夫与乡村俱乐部(Hollins Hall Hotel, Golf &amp; Country Club)(46918670)</t>
  </si>
  <si>
    <t>标准双人房&lt;不退款&gt;&lt;2人入住&gt;</t>
  </si>
  <si>
    <t>Marcus/Louis</t>
  </si>
  <si>
    <t>[波士顿]戈弗雷波士顿酒店(The Godfrey Hotel Boston)(37213755)</t>
  </si>
  <si>
    <t>特大客房&lt;不退款&gt;&lt;2人入住&gt;</t>
  </si>
  <si>
    <t>Chung/Edwin</t>
  </si>
  <si>
    <t>[波士顿]波士顿阿尔斯通酒店(Studio Allston Hotel Boston)(44698460)</t>
  </si>
  <si>
    <t>标准房, 1 张特大床&lt;不退款&gt;&lt;2人入住&gt;</t>
  </si>
  <si>
    <t>Liang/XiangYuan</t>
  </si>
  <si>
    <t>[圣克鲁斯]圣克鲁斯梦之酒店(Dream Inn Santa Cruz)(70669864)</t>
  </si>
  <si>
    <t>海景塔楼豪华特大床房&lt;不退款&gt;&lt;2人入住&gt;</t>
  </si>
  <si>
    <t>Dunlap/Crystal,Dunlap/Crystal</t>
  </si>
  <si>
    <t>[罗阿诺克]洛诺克万豪春丘酒店(SpringHill Suites by Marriott Roanoke)(40126228)</t>
  </si>
  <si>
    <t>套房1特大床，带沙发床&lt;2人入住&gt;&lt;IBU黄金会员专享&gt;&lt;不退款&gt;</t>
  </si>
  <si>
    <t>Scarlata/Charles</t>
  </si>
  <si>
    <t>[奥泽维尔托洛桑]阿尔酒店(Hotel Aer)(46578723)</t>
  </si>
  <si>
    <t>标准双人床房&lt;不退款&gt;&lt;2人入住&gt;</t>
  </si>
  <si>
    <t>POUDEROUX/Quentin</t>
  </si>
  <si>
    <t>[新加坡]新加坡圣淘沙湾 W 酒店 (Staycation Approved)(W Singapore – Sentosa Cove (Staycation Approved))(37214882)</t>
  </si>
  <si>
    <t>池景绝佳特大床房(带阳台)&lt;不退款&gt;&lt;2人入住&gt;</t>
  </si>
  <si>
    <t>LACERNA/DENNIS MARTINEZ</t>
  </si>
  <si>
    <t>[基尔]基尔康铂阿斯特酒店(Hotel Astor Kiel by Campanile)(39646027)</t>
  </si>
  <si>
    <t>双人间&lt;不退款&gt;&lt;2人入住&gt;</t>
  </si>
  <si>
    <t>Woerner/Olaf</t>
  </si>
  <si>
    <t>[好莱坞]玛格丽塔维尔好莱坞海滩度假村(Margaritaville Hollywood Beach Resort)(40087610)</t>
  </si>
  <si>
    <t>日落近岸景1特大床房&lt;不退款&gt;&lt;2人入住&gt;</t>
  </si>
  <si>
    <t>Caiaffa/Erika</t>
  </si>
  <si>
    <t>8074SC314040</t>
  </si>
  <si>
    <t>Fiedeldei/Markus</t>
  </si>
  <si>
    <t>[温尼马卡]赢家赌场酒店(Winners Inn Casino)(39623031)</t>
  </si>
  <si>
    <t>传统客房1张大床&lt;不退款&gt;&lt;2人入住&gt;</t>
  </si>
  <si>
    <t>Mowat/Jake</t>
  </si>
  <si>
    <t>EXP-1824722993；GQ8YWKV97</t>
  </si>
  <si>
    <t>[休斯敦]休斯顿 - 西奥克斯家乡开放式客房红屋顶酒店(HomeTowne Studios by Red Roof Houston - West Oaks)(40100776)</t>
  </si>
  <si>
    <t>标准工作室1张大床&lt;不退款&gt;&lt;2人入住&gt;</t>
  </si>
  <si>
    <t>Perera/Nalith</t>
  </si>
  <si>
    <t>1041-578967</t>
  </si>
  <si>
    <t>[维勒芒德尔]新蒙塔吉斯休息设计INN酒店(Hôtel Inn Design Resto Novo Montargis)(39617218)</t>
  </si>
  <si>
    <t>laruelle/jean noel</t>
  </si>
  <si>
    <t>[阿文图纳]坦伯利 JW 万豪度假村及水疗中心(JW Marriott Turnberry Resort &amp; Spa)(39633909)</t>
  </si>
  <si>
    <t>度假村景特大床房带阳台&lt;不退款&gt;&lt;2人入住&gt;</t>
  </si>
  <si>
    <t>Andreu/Maricarmen</t>
  </si>
  <si>
    <t>74324115;74324122</t>
  </si>
  <si>
    <t>[维拉尔]普瑞米尔圣艾迪安诺德维拉经典酒店(Premiere Classe St Etienne Nord Villars)(39684613)</t>
  </si>
  <si>
    <t>标准间&lt;不退款&gt;&lt;2人入住&gt;</t>
  </si>
  <si>
    <t>DUMU/Martine</t>
  </si>
  <si>
    <t>[克尔维尔]凯艺套房酒店(Quality Inn &amp; Suites)(40128953)</t>
  </si>
  <si>
    <t>Cardenas/Carlos</t>
  </si>
  <si>
    <t>取消</t>
  </si>
  <si>
    <t>[大西洋城]大西洋城哈利士酒店(Harrah's Resort Atlantic City)(37244407)</t>
  </si>
  <si>
    <t>塔楼滨水奢华房（1张特大床）&lt;不退款&gt;&lt;2人入住&gt;</t>
  </si>
  <si>
    <t>said/Haidy</t>
  </si>
  <si>
    <t>[Kaw Township]堪萨斯城市中心皇冠假日酒店(Crowne Plaza Kansas City Downtown, an Ihg Hotel)(39035542)</t>
  </si>
  <si>
    <t>标准房&lt;不退款&gt;&lt;2人入住&gt;</t>
  </si>
  <si>
    <t>Romaniuk/Alina</t>
  </si>
  <si>
    <t>[格埃]南格勒诺布尔 - 日尔大学普瑞米尔经典酒店(Premiere Classe Grenoble Sud - Gieres Universite)(46578542)</t>
  </si>
  <si>
    <t>三人间&lt;不退款&gt;&lt;2人入住&gt;</t>
  </si>
  <si>
    <t>DURAND-RAUCHER/jeanne</t>
  </si>
  <si>
    <t>[法兰克福]法兰克福莱昂纳多皇家酒店(Leonardo Royal Hotel Frankfurt)(37221195)</t>
  </si>
  <si>
    <t>舒适房&lt;2人入住&gt;&lt;不退款&gt;&lt;早餐&gt;</t>
  </si>
  <si>
    <t>Hao/Gary</t>
  </si>
  <si>
    <t>[米兰]米兰皮埃尔酒店(Hotel Pierre Milano)(37209050)</t>
  </si>
  <si>
    <t>精致套房&lt;不退款&gt;&lt;2人入住&gt;</t>
  </si>
  <si>
    <t>Cottone/Giovanni</t>
  </si>
  <si>
    <t>[希斯皮里亚]加利福尼亚希斯皮里亚 - 西大街 I-15 号 6 号汽车旅馆(Motel 6 Hesperia, CA - West Main Street I-15)(40100908)</t>
  </si>
  <si>
    <t>Usami/Kaori</t>
  </si>
  <si>
    <t>KWDXLALCYW</t>
  </si>
  <si>
    <t>[埃拉巴基]巴齐公寓青年旅舍(Bakki Hostel and Apartments)(39669567)</t>
  </si>
  <si>
    <t>经济工作室&lt;不退款&gt;&lt;2人入住&gt;</t>
  </si>
  <si>
    <t>Trostle/Matthew</t>
  </si>
  <si>
    <t>[弗朗斯地区特朗布莱]铂尔曼巴黎戴高乐机场酒店(Pullman Paris Roissy CDG Airport)(47468548)</t>
  </si>
  <si>
    <t>经典特大床房&lt;2人入住&gt;&lt;不退款&gt;&lt;早餐&gt;</t>
  </si>
  <si>
    <t>Titaoui/Mahmoud</t>
  </si>
  <si>
    <t>[班木思]考艾班木思酒店(Fortune D Plus Hotel Khaoyai)(39682214)</t>
  </si>
  <si>
    <t>高级双人房&lt;不退款&gt;&lt;2人入住&gt;</t>
  </si>
  <si>
    <t>Kanfarkang/Jetsada,Kanfarkang/Jetsada</t>
  </si>
  <si>
    <t>[加德满都]军刀酒店(Hotel Shanker)(46875495)</t>
  </si>
  <si>
    <t>豪华套房&lt;不退款&gt;&lt;2人入住&gt;</t>
  </si>
  <si>
    <t>BORA/DEVENDRASINGH</t>
  </si>
  <si>
    <t>confirmed</t>
  </si>
  <si>
    <t>[贾姆穆]查漠丽笙酒店(Radisson Blu Jammu)(39668477)</t>
  </si>
  <si>
    <t>高级房间&lt;不退款&gt;&lt;2人入住&gt;</t>
  </si>
  <si>
    <t>Jamwal/Madhav</t>
  </si>
  <si>
    <t>[尚勒乌尔法]桑利乌法希尔顿花园旅馆(Hilton Garden Inn Sanliurfa)(39041891)</t>
  </si>
  <si>
    <t>双床房&lt;不退款&gt;&lt;2人入住&gt;</t>
  </si>
  <si>
    <t>Mermertas/Eyyup</t>
  </si>
  <si>
    <t>[卡尔卡松]卡尔卡松普瑞米尔经典酒店(Premiere Classe Carcassonne)(39684445)</t>
  </si>
  <si>
    <t>标准间1双人床&lt;不退款&gt;&lt;2人入住&gt;</t>
  </si>
  <si>
    <t>Marsden/Toby-Nicholas</t>
  </si>
  <si>
    <t>[加登格罗夫]加登格罗夫国家旅馆(National Inn Garden Grove)(40029129)</t>
  </si>
  <si>
    <t>豪华客房1张特大床&lt;不退款&gt;&lt;2人入住&gt;</t>
  </si>
  <si>
    <t>Phan/Kha</t>
  </si>
  <si>
    <t>100-116</t>
  </si>
  <si>
    <t>[博库泽]昂热布库泽普瑞米尔经典酒店(Premiere Classe Angers Beaucouzé)(39684742)</t>
  </si>
  <si>
    <t>三人间（一张双人床和一张单人床）&lt;不退款&gt;&lt;2人入住&gt;</t>
  </si>
  <si>
    <t>Leloup/Vincent</t>
  </si>
  <si>
    <t>[迪拜]迪拜卡尔顿塔酒店(Carlton Tower Hotel)(37207026)</t>
  </si>
  <si>
    <t>城景豪华双人床房&lt;不退款&gt;&lt;2人入住&gt;</t>
  </si>
  <si>
    <t>WANG/YIPING</t>
  </si>
  <si>
    <t>[南特伊·莱斯莫]南莫城南特伊莫基里亚德饭店(Kyriad Meaux Sud – Nanteuil les Meaux)(46578684)</t>
  </si>
  <si>
    <t>双床房（&lt;不退款&gt;&lt;2人入住&gt;</t>
  </si>
  <si>
    <t>Koudlanski/Bryan</t>
  </si>
  <si>
    <t>[Topraklik Mahallesi]阿尔汀旅馆(Altin Pansiyon)(39602673)</t>
  </si>
  <si>
    <t>标准双床房&lt;不退款&gt;&lt;2人入住&gt;</t>
  </si>
  <si>
    <t>Begel/Emilie,Bourrat/Maxime</t>
  </si>
  <si>
    <t>补单</t>
  </si>
  <si>
    <t>[马尔登]波士顿 - 莫尔登伊克诺旅馆(Econo Lodge Boston-Malden)(5931900)</t>
  </si>
  <si>
    <t>无障碍大号床房&lt;2人入住&gt;&lt;不退款&gt;&lt;早餐&gt;</t>
  </si>
  <si>
    <t>Exume/Jean Merchard</t>
  </si>
  <si>
    <t>[锡康克]锡康克普罗维登斯品质酒店(Quality Inn Seekonk-Providence)(5931900)</t>
  </si>
  <si>
    <t>客房（1张特大床）&lt;不退款&gt;&lt;2人入住&gt;</t>
  </si>
  <si>
    <t>Randolph/Terry</t>
  </si>
  <si>
    <t>调整</t>
  </si>
  <si>
    <t>[坦帕]坦帕布什花园游乐场汽车旅馆(Tampa Inn Near Busch Gardens)(39974721)</t>
  </si>
  <si>
    <t>经济房1张特大床（吸烟）&lt;不退款&gt;&lt;2人入住&gt;</t>
  </si>
  <si>
    <t>Leen/Imani</t>
  </si>
  <si>
    <t>，</t>
  </si>
  <si>
    <t>本期强扣0.79元</t>
  </si>
  <si>
    <t>本期收回1.35元</t>
  </si>
  <si>
    <t>本期收回12元</t>
  </si>
  <si>
    <t>A210915174803481</t>
  </si>
  <si>
    <t>USD / HKD 当前参考汇率: 7.77747</t>
  </si>
  <si>
    <t>总计： 7139.56 USD/
55527.71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</si>
  <si>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</si>
  <si>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</si>
  <si>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</si>
  <si>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</si>
  <si>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</si>
  <si>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</si>
  <si>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</si>
  <si>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</si>
  <si>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</si>
  <si>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</si>
  <si>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</si>
  <si>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</si>
  <si>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</si>
  <si>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</si>
  <si>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</si>
  <si>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</si>
  <si>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</si>
  <si>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2021-07-29</t>
  </si>
  <si>
    <t>2212604</t>
  </si>
  <si>
    <t>朗斯特里特赌场汽车旅馆</t>
  </si>
  <si>
    <t>Naattamai Sureshbabu Sampreetha</t>
  </si>
  <si>
    <t>2021-09-06</t>
  </si>
  <si>
    <t>2021-09-07</t>
  </si>
  <si>
    <t>退房日周结</t>
  </si>
  <si>
    <t>572.47</t>
  </si>
  <si>
    <t>88.00</t>
  </si>
  <si>
    <t>0</t>
  </si>
  <si>
    <t>0.00</t>
  </si>
  <si>
    <t>携程盛景国际直连</t>
  </si>
  <si>
    <t>2021-07-29 11:50:39</t>
  </si>
  <si>
    <t>否</t>
  </si>
  <si>
    <t>汇智国际旅游发展有限公司</t>
  </si>
  <si>
    <t>直连</t>
  </si>
  <si>
    <t>2021-08-10</t>
  </si>
  <si>
    <t>2220192</t>
  </si>
  <si>
    <t>迈阿密海滩枫丹白露酒店</t>
  </si>
  <si>
    <t>Dang Tram</t>
  </si>
  <si>
    <t>2021-09-04</t>
  </si>
  <si>
    <t>6201.19</t>
  </si>
  <si>
    <t>954.00</t>
  </si>
  <si>
    <t>2021-08-10 08:28:33</t>
  </si>
  <si>
    <t>2021-08-11</t>
  </si>
  <si>
    <t>2220707</t>
  </si>
  <si>
    <t>巴黎酒店</t>
  </si>
  <si>
    <t>ouzzahi lucas</t>
  </si>
  <si>
    <t>851.53</t>
  </si>
  <si>
    <t>131.00</t>
  </si>
  <si>
    <t>2021-08-11 00:54:34</t>
  </si>
  <si>
    <t>2021-08-15</t>
  </si>
  <si>
    <t>2224805</t>
  </si>
  <si>
    <t>波特兰派拉蒙特酒店</t>
  </si>
  <si>
    <t>Cole Collin</t>
  </si>
  <si>
    <t>42.00</t>
  </si>
  <si>
    <t>41</t>
  </si>
  <si>
    <t>272</t>
  </si>
  <si>
    <t>2021-08-15 22:26:14</t>
  </si>
  <si>
    <t>2021-08-17</t>
  </si>
  <si>
    <t>2226121</t>
  </si>
  <si>
    <t>凯富酒店</t>
  </si>
  <si>
    <t>Williams Victoria</t>
  </si>
  <si>
    <t>2021-09-03</t>
  </si>
  <si>
    <t>2530.59</t>
  </si>
  <si>
    <t>390.00</t>
  </si>
  <si>
    <t>2021-08-17 23:47:42</t>
  </si>
  <si>
    <t>2021-08-22</t>
  </si>
  <si>
    <t>2229964</t>
  </si>
  <si>
    <t>伊帕内玛海滩酒店</t>
  </si>
  <si>
    <t>Oliveira Gabriela</t>
  </si>
  <si>
    <t>2021-09-02</t>
  </si>
  <si>
    <t>3289.97</t>
  </si>
  <si>
    <t>505.00</t>
  </si>
  <si>
    <t>2021-08-22 21:19:27</t>
  </si>
  <si>
    <t>2021-08-24</t>
  </si>
  <si>
    <t>2231749</t>
  </si>
  <si>
    <t>基里亚德埃克斯米勒普兰加巴尼酒店</t>
  </si>
  <si>
    <t>magne denis</t>
  </si>
  <si>
    <t>578.25</t>
  </si>
  <si>
    <t>89.00</t>
  </si>
  <si>
    <t>2021-08-24 19:28:05</t>
  </si>
  <si>
    <t>2231955</t>
  </si>
  <si>
    <t>马西利亚酒店</t>
  </si>
  <si>
    <t>DALCERRI Daniel,DARIES Nadine</t>
  </si>
  <si>
    <t>493.79</t>
  </si>
  <si>
    <t>76.00</t>
  </si>
  <si>
    <t>2021-08-24 22:25:25</t>
  </si>
  <si>
    <t>2021-08-26</t>
  </si>
  <si>
    <t>2233114</t>
  </si>
  <si>
    <t>桥街酒店</t>
  </si>
  <si>
    <t>HALL MARTIN EDWARD</t>
  </si>
  <si>
    <t>571.14</t>
  </si>
  <si>
    <t>2021-08-26 02:22:33</t>
  </si>
  <si>
    <t>2233806</t>
  </si>
  <si>
    <t>霍林斯霍尔酒店及乡村俱乐部</t>
  </si>
  <si>
    <t>Marcus Louis</t>
  </si>
  <si>
    <t>2021-09-05</t>
  </si>
  <si>
    <t>1298.04</t>
  </si>
  <si>
    <t>200.00</t>
  </si>
  <si>
    <t>2021-08-26 18:08:02</t>
  </si>
  <si>
    <t>2021-08-27</t>
  </si>
  <si>
    <t>2234288</t>
  </si>
  <si>
    <t>戈弗雷波士顿酒店</t>
  </si>
  <si>
    <t>Chung Edwin</t>
  </si>
  <si>
    <t>1572.08</t>
  </si>
  <si>
    <t>242.00</t>
  </si>
  <si>
    <t>2021-08-27 04:45:52</t>
  </si>
  <si>
    <t>2021-08-28</t>
  </si>
  <si>
    <t>2235218</t>
  </si>
  <si>
    <t>波士顿阿尔斯通酒店</t>
  </si>
  <si>
    <t>Liang XiangYuan</t>
  </si>
  <si>
    <t>2101.53</t>
  </si>
  <si>
    <t>324.00</t>
  </si>
  <si>
    <t>2021-08-28 03:49:23</t>
  </si>
  <si>
    <t>2021-08-30</t>
  </si>
  <si>
    <t>2237051</t>
  </si>
  <si>
    <t>圣克鲁斯梦之酒店</t>
  </si>
  <si>
    <t>Dunlap Crystal,Dunlap Crystal</t>
  </si>
  <si>
    <t>1842.08</t>
  </si>
  <si>
    <t>284.00</t>
  </si>
  <si>
    <t>2021-08-30 11:22:41</t>
  </si>
  <si>
    <t>2237532</t>
  </si>
  <si>
    <t>罗亚诺克万豪春季山丘套房酒店</t>
  </si>
  <si>
    <t>Scarlata Charles</t>
  </si>
  <si>
    <t>668.08</t>
  </si>
  <si>
    <t>103.00</t>
  </si>
  <si>
    <t>2021-08-30 19:37:59</t>
  </si>
  <si>
    <t>2237766</t>
  </si>
  <si>
    <t>阿尔酒店</t>
  </si>
  <si>
    <t>POUDEROUX Quentin</t>
  </si>
  <si>
    <t>324.31</t>
  </si>
  <si>
    <t>50.00</t>
  </si>
  <si>
    <t>2021-08-30 22:43:01</t>
  </si>
  <si>
    <t>2021-08-31</t>
  </si>
  <si>
    <t>2238100</t>
  </si>
  <si>
    <t>新加坡圣淘沙湾W酒店</t>
  </si>
  <si>
    <t>LACERNA DENNIS MARTINEZ</t>
  </si>
  <si>
    <t>2819.32</t>
  </si>
  <si>
    <t>435.00</t>
  </si>
  <si>
    <t>2021-08-31 12:05:33</t>
  </si>
  <si>
    <t>2021-09-01</t>
  </si>
  <si>
    <t>2239885</t>
  </si>
  <si>
    <t>金王爵北欧酒店</t>
  </si>
  <si>
    <t>Woerner Olaf</t>
  </si>
  <si>
    <t>679.69</t>
  </si>
  <si>
    <t>105.00</t>
  </si>
  <si>
    <t>2021-09-01 21:17:35</t>
  </si>
  <si>
    <t>2240021</t>
  </si>
  <si>
    <t>玛格丽特维尔好莱坞海滩渡假村</t>
  </si>
  <si>
    <t>Caiaffa Erika</t>
  </si>
  <si>
    <t>1657.14</t>
  </si>
  <si>
    <t>256.00</t>
  </si>
  <si>
    <t>2021-09-01 23:37:53</t>
  </si>
  <si>
    <t>2240028</t>
  </si>
  <si>
    <t>Fiedeldei Markus</t>
  </si>
  <si>
    <t>2021-09-01 23:39:24</t>
  </si>
  <si>
    <t>2241404</t>
  </si>
  <si>
    <t>赢家赌场酒店</t>
  </si>
  <si>
    <t>Mowat Jake</t>
  </si>
  <si>
    <t>795.83</t>
  </si>
  <si>
    <t>123.00</t>
  </si>
  <si>
    <t>2021-09-03 04:57:29</t>
  </si>
  <si>
    <t>2241541</t>
  </si>
  <si>
    <t>休斯顿 - 西奥克斯家乡开放式公寓酒店</t>
  </si>
  <si>
    <t>Perera Nalith</t>
  </si>
  <si>
    <t>1539.91</t>
  </si>
  <si>
    <t>238.00</t>
  </si>
  <si>
    <t>2021-09-03 10:00:36</t>
  </si>
  <si>
    <t>2242587</t>
  </si>
  <si>
    <t>Inn Design Montargis Resto Novo 酒店</t>
  </si>
  <si>
    <t>laruelle jean noel</t>
  </si>
  <si>
    <t>388.21</t>
  </si>
  <si>
    <t>60.00</t>
  </si>
  <si>
    <t>2021-09-04 05:35:10</t>
  </si>
  <si>
    <t>2242655</t>
  </si>
  <si>
    <t>坦伯利 JW 万豪度假村及水疗中心</t>
  </si>
  <si>
    <t>Andreu Maricarmen</t>
  </si>
  <si>
    <t>3830.36</t>
  </si>
  <si>
    <t>592.00</t>
  </si>
  <si>
    <t>2021-09-04 08:47:32</t>
  </si>
  <si>
    <t>2243099</t>
  </si>
  <si>
    <t>圣埃蒂安北维拉尔普瑞米尔经典酒店</t>
  </si>
  <si>
    <t>DUMU Martine</t>
  </si>
  <si>
    <t>265.28</t>
  </si>
  <si>
    <t>41.00</t>
  </si>
  <si>
    <t>2021-09-04 16:46:04</t>
  </si>
  <si>
    <t>2243680</t>
  </si>
  <si>
    <t>哈拉大西洋城赌场度假村</t>
  </si>
  <si>
    <t>said Haidy</t>
  </si>
  <si>
    <t>588.79</t>
  </si>
  <si>
    <t>91.00</t>
  </si>
  <si>
    <t>-91</t>
  </si>
  <si>
    <t>-588</t>
  </si>
  <si>
    <t>2021-09-05 07:26:19</t>
  </si>
  <si>
    <t>2243843</t>
  </si>
  <si>
    <t>堪萨斯城市中心皇冠假日酒店</t>
  </si>
  <si>
    <t>Romaniuk Alina</t>
  </si>
  <si>
    <t>2021-09-05 11:36:31</t>
  </si>
  <si>
    <t>2244236</t>
  </si>
  <si>
    <t>格勒诺布尔南格埃大学高级酒店</t>
  </si>
  <si>
    <t>DURAND-RAUCHER jeanne</t>
  </si>
  <si>
    <t>278.22</t>
  </si>
  <si>
    <t>43.00</t>
  </si>
  <si>
    <t>2021-09-05 18:02:17</t>
  </si>
  <si>
    <t>2244527</t>
  </si>
  <si>
    <t>法兰克福莱昂纳多皇家酒店</t>
  </si>
  <si>
    <t>Hao Gary</t>
  </si>
  <si>
    <t>879.95</t>
  </si>
  <si>
    <t>136.00</t>
  </si>
  <si>
    <t>2021-09-05 22:38:33</t>
  </si>
  <si>
    <t>2244639</t>
  </si>
  <si>
    <t>米兰皮埃尔酒店</t>
  </si>
  <si>
    <t>Cottone Giovanni</t>
  </si>
  <si>
    <t>1850.48</t>
  </si>
  <si>
    <t>286.00</t>
  </si>
  <si>
    <t>2021-09-06 04:57:33</t>
  </si>
  <si>
    <t>2244659</t>
  </si>
  <si>
    <t>希斯皮里亚 6 汽车旅馆</t>
  </si>
  <si>
    <t>Usami Kaori</t>
  </si>
  <si>
    <t>614.67</t>
  </si>
  <si>
    <t>95.00</t>
  </si>
  <si>
    <t>2021-09-06 07:18:17</t>
  </si>
  <si>
    <t>2244697</t>
  </si>
  <si>
    <t>巴齐公寓青年旅舍</t>
  </si>
  <si>
    <t>Trostle Matthew</t>
  </si>
  <si>
    <t>750.54</t>
  </si>
  <si>
    <t>116.00</t>
  </si>
  <si>
    <t>2021-09-06 08:32:32</t>
  </si>
  <si>
    <t>2244709</t>
  </si>
  <si>
    <t>铂尔曼巴黎戴高乐机场酒店</t>
  </si>
  <si>
    <t>Titaoui Mahmoud</t>
  </si>
  <si>
    <t>1294.04</t>
  </si>
  <si>
    <t>2021-09-06 08:47:44</t>
  </si>
  <si>
    <t>2244839</t>
  </si>
  <si>
    <t>考艾班木思酒店</t>
  </si>
  <si>
    <t>Kanfarkang Jetsada,Kanfarkang Jetsada</t>
  </si>
  <si>
    <t>168.23</t>
  </si>
  <si>
    <t>26.00</t>
  </si>
  <si>
    <t>2021-09-06 11:03:35</t>
  </si>
  <si>
    <t>2244842</t>
  </si>
  <si>
    <t>军刀酒店</t>
  </si>
  <si>
    <t>BORA DEVENDRASINGH</t>
  </si>
  <si>
    <t>718.19</t>
  </si>
  <si>
    <t>111.00</t>
  </si>
  <si>
    <t>2021-09-06 11:13:24</t>
  </si>
  <si>
    <t>2245082</t>
  </si>
  <si>
    <t>查谟丽笙酒店</t>
  </si>
  <si>
    <t>Jamwal Madhav</t>
  </si>
  <si>
    <t>2021-09-06 15:09:59</t>
  </si>
  <si>
    <t>2245103</t>
  </si>
  <si>
    <t>桑利乌法希尔顿花园旅馆</t>
  </si>
  <si>
    <t>Mermertas Eyyup</t>
  </si>
  <si>
    <t>342.92</t>
  </si>
  <si>
    <t>53.00</t>
  </si>
  <si>
    <t>2021-09-06 15:24:48</t>
  </si>
  <si>
    <t>2245119</t>
  </si>
  <si>
    <t>卡尔卡松普瑞米尔经典酒店</t>
  </si>
  <si>
    <t>Marsden Toby-Nicholas</t>
  </si>
  <si>
    <t>291.16</t>
  </si>
  <si>
    <t>45.00</t>
  </si>
  <si>
    <t>2021-09-06 15:45:10</t>
  </si>
  <si>
    <t>2245144</t>
  </si>
  <si>
    <t>加登格罗夫国家旅馆</t>
  </si>
  <si>
    <t>Phan Kha</t>
  </si>
  <si>
    <t>569.38</t>
  </si>
  <si>
    <t>2021-09-06 16:10:56</t>
  </si>
  <si>
    <t>2245430</t>
  </si>
  <si>
    <t>翁热东布库茨普瑞米尔经典酒店</t>
  </si>
  <si>
    <t>Leloup Vincent</t>
  </si>
  <si>
    <t>355.86</t>
  </si>
  <si>
    <t>55.00</t>
  </si>
  <si>
    <t>2021-09-06 19:37:51</t>
  </si>
  <si>
    <t>2245532</t>
  </si>
  <si>
    <t xml:space="preserve">卡尔顿塔酒店 </t>
  </si>
  <si>
    <t>WANG YIPING</t>
  </si>
  <si>
    <t>219.99</t>
  </si>
  <si>
    <t>34.00</t>
  </si>
  <si>
    <t>2021-09-06 21:26:36</t>
  </si>
  <si>
    <t>2245534</t>
  </si>
  <si>
    <t>南基南特伊莫城钟楼酒店</t>
  </si>
  <si>
    <t>Koudlanski Bryan</t>
  </si>
  <si>
    <t>452.91</t>
  </si>
  <si>
    <t>70.00</t>
  </si>
  <si>
    <t>2021-09-06 21:29:24</t>
  </si>
  <si>
    <t>2245595</t>
  </si>
  <si>
    <t>阿尔汀旅馆</t>
  </si>
  <si>
    <t>Begel Emilie,Bourrat Maxime</t>
  </si>
  <si>
    <t>129.40</t>
  </si>
  <si>
    <t>20.00</t>
  </si>
  <si>
    <t>2021-09-06 22:28:00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</si>
</sst>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2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7" fillId="24" borderId="1" applyNumberFormat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15966944059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44445</v>
      </c>
      <c r="G2" s="6">
        <v>44446</v>
      </c>
      <c r="H2" s="4">
        <v>1</v>
      </c>
      <c r="I2" s="4">
        <v>1</v>
      </c>
      <c r="J2" s="4">
        <v>1</v>
      </c>
      <c r="K2" s="4" t="s">
        <v>29</v>
      </c>
      <c r="L2" s="4">
        <v>88</v>
      </c>
      <c r="M2" s="4">
        <v>88</v>
      </c>
      <c r="N2" s="4" t="s">
        <v>30</v>
      </c>
      <c r="O2" s="4" t="s">
        <v>31</v>
      </c>
      <c r="P2" s="4" t="s">
        <v>32</v>
      </c>
      <c r="Q2" s="4">
        <v>0</v>
      </c>
      <c r="R2" s="11">
        <v>44406</v>
      </c>
      <c r="S2" s="6">
        <v>44449</v>
      </c>
      <c r="T2" s="4" t="s">
        <v>33</v>
      </c>
      <c r="U2" s="4">
        <v>88</v>
      </c>
      <c r="V2" s="4">
        <v>0</v>
      </c>
      <c r="W2" s="4">
        <v>0</v>
      </c>
      <c r="X2" s="4">
        <v>2212604</v>
      </c>
    </row>
    <row r="3" s="4" customFormat="1" spans="1:24">
      <c r="A3" s="4">
        <v>16044657517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44443</v>
      </c>
      <c r="G3" s="6">
        <v>44446</v>
      </c>
      <c r="H3" s="4">
        <v>1</v>
      </c>
      <c r="I3" s="4">
        <v>3</v>
      </c>
      <c r="J3" s="4">
        <v>3</v>
      </c>
      <c r="K3" s="4" t="s">
        <v>29</v>
      </c>
      <c r="L3" s="4">
        <v>954</v>
      </c>
      <c r="M3" s="4">
        <v>954</v>
      </c>
      <c r="N3" s="4" t="s">
        <v>36</v>
      </c>
      <c r="O3" s="4" t="s">
        <v>31</v>
      </c>
      <c r="P3" s="4" t="s">
        <v>32</v>
      </c>
      <c r="Q3" s="4">
        <v>0</v>
      </c>
      <c r="R3" s="11">
        <v>44418</v>
      </c>
      <c r="S3" s="6">
        <v>44449</v>
      </c>
      <c r="T3" s="4" t="s">
        <v>33</v>
      </c>
      <c r="U3" s="4">
        <v>954</v>
      </c>
      <c r="V3" s="4">
        <v>0</v>
      </c>
      <c r="W3" s="4">
        <v>0</v>
      </c>
      <c r="X3" s="4">
        <v>2220192</v>
      </c>
    </row>
    <row r="4" s="4" customFormat="1" spans="1:24">
      <c r="A4" s="4">
        <v>16048198534</v>
      </c>
      <c r="B4" s="4" t="s">
        <v>25</v>
      </c>
      <c r="C4" s="4" t="s">
        <v>26</v>
      </c>
      <c r="D4" s="4" t="s">
        <v>37</v>
      </c>
      <c r="E4" s="4" t="s">
        <v>38</v>
      </c>
      <c r="F4" s="6">
        <v>44445</v>
      </c>
      <c r="G4" s="6">
        <v>44446</v>
      </c>
      <c r="H4" s="4">
        <v>1</v>
      </c>
      <c r="I4" s="4">
        <v>1</v>
      </c>
      <c r="J4" s="4">
        <v>1</v>
      </c>
      <c r="K4" s="4" t="s">
        <v>29</v>
      </c>
      <c r="L4" s="4">
        <v>131</v>
      </c>
      <c r="M4" s="4">
        <v>131</v>
      </c>
      <c r="N4" s="4" t="s">
        <v>39</v>
      </c>
      <c r="O4" s="4" t="s">
        <v>31</v>
      </c>
      <c r="P4" s="4" t="s">
        <v>32</v>
      </c>
      <c r="Q4" s="4">
        <v>0</v>
      </c>
      <c r="R4" s="11">
        <v>44419</v>
      </c>
      <c r="S4" s="6">
        <v>44449</v>
      </c>
      <c r="T4" s="4" t="s">
        <v>33</v>
      </c>
      <c r="U4" s="4">
        <v>131</v>
      </c>
      <c r="V4" s="4">
        <v>0</v>
      </c>
      <c r="W4" s="4">
        <v>0</v>
      </c>
      <c r="X4" s="4">
        <v>2220707</v>
      </c>
    </row>
    <row r="5" s="4" customFormat="1" spans="1:24">
      <c r="A5" s="4">
        <v>16076702196</v>
      </c>
      <c r="B5" s="4" t="s">
        <v>25</v>
      </c>
      <c r="C5" s="4" t="s">
        <v>26</v>
      </c>
      <c r="D5" s="4" t="s">
        <v>40</v>
      </c>
      <c r="E5" s="4" t="s">
        <v>41</v>
      </c>
      <c r="F5" s="6">
        <v>44445</v>
      </c>
      <c r="G5" s="6">
        <v>44446</v>
      </c>
      <c r="H5" s="4">
        <v>1</v>
      </c>
      <c r="I5" s="4">
        <v>1</v>
      </c>
      <c r="J5" s="4">
        <v>1</v>
      </c>
      <c r="K5" s="4" t="s">
        <v>29</v>
      </c>
      <c r="L5" s="4">
        <v>172</v>
      </c>
      <c r="M5" s="4">
        <v>172</v>
      </c>
      <c r="N5" s="4" t="s">
        <v>42</v>
      </c>
      <c r="O5" s="4" t="s">
        <v>31</v>
      </c>
      <c r="P5" s="4" t="s">
        <v>32</v>
      </c>
      <c r="Q5" s="4">
        <v>0</v>
      </c>
      <c r="R5" s="11">
        <v>44423</v>
      </c>
      <c r="S5" s="6">
        <v>44449</v>
      </c>
      <c r="T5" s="4" t="s">
        <v>33</v>
      </c>
      <c r="U5" s="4">
        <v>172</v>
      </c>
      <c r="V5" s="4">
        <v>0</v>
      </c>
      <c r="W5" s="4">
        <v>0</v>
      </c>
      <c r="X5" s="4">
        <v>2224805</v>
      </c>
    </row>
    <row r="6" s="4" customFormat="1" spans="1:24">
      <c r="A6" s="4">
        <v>16087697335</v>
      </c>
      <c r="B6" s="4" t="s">
        <v>25</v>
      </c>
      <c r="C6" s="4" t="s">
        <v>26</v>
      </c>
      <c r="D6" s="4" t="s">
        <v>43</v>
      </c>
      <c r="E6" s="4" t="s">
        <v>44</v>
      </c>
      <c r="F6" s="6">
        <v>44442</v>
      </c>
      <c r="G6" s="6">
        <v>44446</v>
      </c>
      <c r="H6" s="4">
        <v>1</v>
      </c>
      <c r="I6" s="4">
        <v>4</v>
      </c>
      <c r="J6" s="4">
        <v>4</v>
      </c>
      <c r="K6" s="4" t="s">
        <v>29</v>
      </c>
      <c r="L6" s="4">
        <v>390</v>
      </c>
      <c r="M6" s="4">
        <v>390</v>
      </c>
      <c r="N6" s="4" t="s">
        <v>45</v>
      </c>
      <c r="O6" s="4" t="s">
        <v>31</v>
      </c>
      <c r="P6" s="4" t="s">
        <v>32</v>
      </c>
      <c r="Q6" s="4">
        <v>0</v>
      </c>
      <c r="R6" s="11">
        <v>44425</v>
      </c>
      <c r="S6" s="6">
        <v>44449</v>
      </c>
      <c r="T6" s="4" t="s">
        <v>33</v>
      </c>
      <c r="U6" s="4">
        <v>390</v>
      </c>
      <c r="V6" s="4">
        <v>0</v>
      </c>
      <c r="W6" s="4">
        <v>0</v>
      </c>
      <c r="X6" s="4">
        <v>2226121</v>
      </c>
    </row>
    <row r="7" s="4" customFormat="1" spans="1:24">
      <c r="A7" s="4">
        <v>16076702196</v>
      </c>
      <c r="B7" s="4" t="s">
        <v>25</v>
      </c>
      <c r="C7" s="4" t="s">
        <v>46</v>
      </c>
      <c r="D7" s="4" t="s">
        <v>40</v>
      </c>
      <c r="E7" s="4" t="s">
        <v>41</v>
      </c>
      <c r="F7" s="6">
        <v>44445</v>
      </c>
      <c r="G7" s="6">
        <v>44446</v>
      </c>
      <c r="H7" s="4">
        <v>1</v>
      </c>
      <c r="I7" s="4">
        <v>1</v>
      </c>
      <c r="J7" s="4">
        <v>1</v>
      </c>
      <c r="K7" s="4" t="s">
        <v>29</v>
      </c>
      <c r="L7" s="4">
        <v>-132.79</v>
      </c>
      <c r="M7" s="4">
        <v>-132.79</v>
      </c>
      <c r="N7" s="4" t="s">
        <v>42</v>
      </c>
      <c r="O7" s="4" t="s">
        <v>31</v>
      </c>
      <c r="P7" s="4" t="s">
        <v>32</v>
      </c>
      <c r="Q7" s="4">
        <v>0</v>
      </c>
      <c r="R7" s="11">
        <v>44423</v>
      </c>
      <c r="S7" s="6">
        <v>44449</v>
      </c>
      <c r="T7" s="4" t="s">
        <v>33</v>
      </c>
      <c r="U7" s="4">
        <v>-132.79</v>
      </c>
      <c r="V7" s="4">
        <v>0</v>
      </c>
      <c r="W7" s="4">
        <v>0</v>
      </c>
      <c r="X7" s="4">
        <v>2224805</v>
      </c>
    </row>
    <row r="8" s="4" customFormat="1" spans="1:24">
      <c r="A8" s="4">
        <v>16117183925</v>
      </c>
      <c r="B8" s="4" t="s">
        <v>25</v>
      </c>
      <c r="C8" s="4" t="s">
        <v>26</v>
      </c>
      <c r="D8" s="4" t="s">
        <v>47</v>
      </c>
      <c r="E8" s="4" t="s">
        <v>48</v>
      </c>
      <c r="F8" s="6">
        <v>44441</v>
      </c>
      <c r="G8" s="6">
        <v>44446</v>
      </c>
      <c r="H8" s="4">
        <v>1</v>
      </c>
      <c r="I8" s="4">
        <v>5</v>
      </c>
      <c r="J8" s="4">
        <v>5</v>
      </c>
      <c r="K8" s="4" t="s">
        <v>29</v>
      </c>
      <c r="L8" s="4">
        <v>505</v>
      </c>
      <c r="M8" s="4">
        <v>505</v>
      </c>
      <c r="N8" s="4" t="s">
        <v>49</v>
      </c>
      <c r="O8" s="4" t="s">
        <v>31</v>
      </c>
      <c r="P8" s="4" t="s">
        <v>32</v>
      </c>
      <c r="Q8" s="4">
        <v>0</v>
      </c>
      <c r="R8" s="11">
        <v>44430</v>
      </c>
      <c r="S8" s="6">
        <v>44449</v>
      </c>
      <c r="T8" s="4" t="s">
        <v>33</v>
      </c>
      <c r="U8" s="4">
        <v>505</v>
      </c>
      <c r="V8" s="4">
        <v>0</v>
      </c>
      <c r="W8" s="4">
        <v>0</v>
      </c>
      <c r="X8" s="4">
        <v>2229964</v>
      </c>
    </row>
    <row r="9" s="4" customFormat="1" spans="1:24">
      <c r="A9" s="4">
        <v>16128519581</v>
      </c>
      <c r="B9" s="4" t="s">
        <v>25</v>
      </c>
      <c r="C9" s="4" t="s">
        <v>26</v>
      </c>
      <c r="D9" s="4" t="s">
        <v>50</v>
      </c>
      <c r="E9" s="4" t="s">
        <v>51</v>
      </c>
      <c r="F9" s="6">
        <v>44445</v>
      </c>
      <c r="G9" s="6">
        <v>44446</v>
      </c>
      <c r="H9" s="4">
        <v>1</v>
      </c>
      <c r="I9" s="4">
        <v>1</v>
      </c>
      <c r="J9" s="4">
        <v>1</v>
      </c>
      <c r="K9" s="4" t="s">
        <v>29</v>
      </c>
      <c r="L9" s="4">
        <v>89</v>
      </c>
      <c r="M9" s="4">
        <v>89</v>
      </c>
      <c r="N9" s="4" t="s">
        <v>52</v>
      </c>
      <c r="O9" s="4" t="s">
        <v>31</v>
      </c>
      <c r="P9" s="4" t="s">
        <v>32</v>
      </c>
      <c r="Q9" s="4">
        <v>0</v>
      </c>
      <c r="R9" s="11">
        <v>44432</v>
      </c>
      <c r="S9" s="6">
        <v>44449</v>
      </c>
      <c r="T9" s="4" t="s">
        <v>33</v>
      </c>
      <c r="U9" s="4">
        <v>89</v>
      </c>
      <c r="V9" s="4">
        <v>0</v>
      </c>
      <c r="W9" s="4">
        <v>0</v>
      </c>
      <c r="X9" s="4">
        <v>2231749</v>
      </c>
    </row>
    <row r="10" s="4" customFormat="1" spans="1:24">
      <c r="A10" s="4">
        <v>16129291368</v>
      </c>
      <c r="B10" s="4" t="s">
        <v>25</v>
      </c>
      <c r="C10" s="4" t="s">
        <v>26</v>
      </c>
      <c r="D10" s="4" t="s">
        <v>53</v>
      </c>
      <c r="E10" s="4" t="s">
        <v>28</v>
      </c>
      <c r="F10" s="6">
        <v>44445</v>
      </c>
      <c r="G10" s="6">
        <v>44446</v>
      </c>
      <c r="H10" s="4">
        <v>1</v>
      </c>
      <c r="I10" s="4">
        <v>1</v>
      </c>
      <c r="J10" s="4">
        <v>1</v>
      </c>
      <c r="K10" s="4" t="s">
        <v>29</v>
      </c>
      <c r="L10" s="4">
        <v>76</v>
      </c>
      <c r="M10" s="4">
        <v>76</v>
      </c>
      <c r="N10" s="4" t="s">
        <v>54</v>
      </c>
      <c r="O10" s="4" t="s">
        <v>31</v>
      </c>
      <c r="P10" s="4" t="s">
        <v>32</v>
      </c>
      <c r="Q10" s="4">
        <v>0</v>
      </c>
      <c r="R10" s="11">
        <v>44432</v>
      </c>
      <c r="S10" s="6">
        <v>44449</v>
      </c>
      <c r="T10" s="4" t="s">
        <v>33</v>
      </c>
      <c r="U10" s="4">
        <v>76</v>
      </c>
      <c r="V10" s="4">
        <v>0</v>
      </c>
      <c r="W10" s="4">
        <v>0</v>
      </c>
      <c r="X10" s="4">
        <v>2231955</v>
      </c>
    </row>
    <row r="11" s="4" customFormat="1" spans="1:24">
      <c r="A11" s="4">
        <v>16138013729</v>
      </c>
      <c r="B11" s="4" t="s">
        <v>25</v>
      </c>
      <c r="C11" s="4" t="s">
        <v>26</v>
      </c>
      <c r="D11" s="4" t="s">
        <v>55</v>
      </c>
      <c r="E11" s="4" t="s">
        <v>56</v>
      </c>
      <c r="F11" s="6">
        <v>44445</v>
      </c>
      <c r="G11" s="6">
        <v>44446</v>
      </c>
      <c r="H11" s="4">
        <v>1</v>
      </c>
      <c r="I11" s="4">
        <v>1</v>
      </c>
      <c r="J11" s="4">
        <v>1</v>
      </c>
      <c r="K11" s="4" t="s">
        <v>29</v>
      </c>
      <c r="L11" s="4">
        <v>88</v>
      </c>
      <c r="M11" s="4">
        <v>88</v>
      </c>
      <c r="N11" s="4" t="s">
        <v>57</v>
      </c>
      <c r="O11" s="4" t="s">
        <v>31</v>
      </c>
      <c r="P11" s="4" t="s">
        <v>32</v>
      </c>
      <c r="Q11" s="4">
        <v>0</v>
      </c>
      <c r="R11" s="11">
        <v>44434</v>
      </c>
      <c r="S11" s="6">
        <v>44449</v>
      </c>
      <c r="T11" s="4" t="s">
        <v>33</v>
      </c>
      <c r="U11" s="4">
        <v>88</v>
      </c>
      <c r="V11" s="4">
        <v>0</v>
      </c>
      <c r="W11" s="4">
        <v>0</v>
      </c>
      <c r="X11" s="4">
        <v>2233114</v>
      </c>
    </row>
    <row r="12" s="4" customFormat="1" spans="1:24">
      <c r="A12" s="4">
        <v>16140613808</v>
      </c>
      <c r="B12" s="4" t="s">
        <v>25</v>
      </c>
      <c r="C12" s="4" t="s">
        <v>26</v>
      </c>
      <c r="D12" s="4" t="s">
        <v>58</v>
      </c>
      <c r="E12" s="4" t="s">
        <v>59</v>
      </c>
      <c r="F12" s="6">
        <v>44444</v>
      </c>
      <c r="G12" s="6">
        <v>44446</v>
      </c>
      <c r="H12" s="4">
        <v>1</v>
      </c>
      <c r="I12" s="4">
        <v>2</v>
      </c>
      <c r="J12" s="4">
        <v>2</v>
      </c>
      <c r="K12" s="4" t="s">
        <v>29</v>
      </c>
      <c r="L12" s="4">
        <v>200</v>
      </c>
      <c r="M12" s="4">
        <v>200</v>
      </c>
      <c r="N12" s="4" t="s">
        <v>60</v>
      </c>
      <c r="O12" s="4" t="s">
        <v>31</v>
      </c>
      <c r="P12" s="4" t="s">
        <v>32</v>
      </c>
      <c r="Q12" s="4">
        <v>0</v>
      </c>
      <c r="R12" s="11">
        <v>44434</v>
      </c>
      <c r="S12" s="6">
        <v>44449</v>
      </c>
      <c r="T12" s="4" t="s">
        <v>33</v>
      </c>
      <c r="U12" s="4">
        <v>200</v>
      </c>
      <c r="V12" s="4">
        <v>0</v>
      </c>
      <c r="W12" s="4">
        <v>0</v>
      </c>
      <c r="X12" s="4">
        <v>2233806</v>
      </c>
    </row>
    <row r="13" s="4" customFormat="1" spans="1:24">
      <c r="A13" s="4">
        <v>16142524045</v>
      </c>
      <c r="B13" s="4" t="s">
        <v>25</v>
      </c>
      <c r="C13" s="4" t="s">
        <v>26</v>
      </c>
      <c r="D13" s="4" t="s">
        <v>61</v>
      </c>
      <c r="E13" s="4" t="s">
        <v>62</v>
      </c>
      <c r="F13" s="6">
        <v>44445</v>
      </c>
      <c r="G13" s="6">
        <v>44446</v>
      </c>
      <c r="H13" s="4">
        <v>1</v>
      </c>
      <c r="I13" s="4">
        <v>1</v>
      </c>
      <c r="J13" s="4">
        <v>1</v>
      </c>
      <c r="K13" s="4" t="s">
        <v>29</v>
      </c>
      <c r="L13" s="4">
        <v>242</v>
      </c>
      <c r="M13" s="4">
        <v>242</v>
      </c>
      <c r="N13" s="4" t="s">
        <v>63</v>
      </c>
      <c r="O13" s="4" t="s">
        <v>31</v>
      </c>
      <c r="P13" s="4" t="s">
        <v>32</v>
      </c>
      <c r="Q13" s="4">
        <v>0</v>
      </c>
      <c r="R13" s="11">
        <v>44435</v>
      </c>
      <c r="S13" s="6">
        <v>44449</v>
      </c>
      <c r="T13" s="4" t="s">
        <v>33</v>
      </c>
      <c r="U13" s="4">
        <v>242</v>
      </c>
      <c r="V13" s="4">
        <v>0</v>
      </c>
      <c r="W13" s="4">
        <v>0</v>
      </c>
      <c r="X13" s="4">
        <v>2234288</v>
      </c>
    </row>
    <row r="14" s="4" customFormat="1" spans="1:24">
      <c r="A14" s="4">
        <v>16151161433</v>
      </c>
      <c r="B14" s="4" t="s">
        <v>25</v>
      </c>
      <c r="C14" s="4" t="s">
        <v>26</v>
      </c>
      <c r="D14" s="4" t="s">
        <v>64</v>
      </c>
      <c r="E14" s="4" t="s">
        <v>65</v>
      </c>
      <c r="F14" s="6">
        <v>44444</v>
      </c>
      <c r="G14" s="6">
        <v>44446</v>
      </c>
      <c r="H14" s="4">
        <v>1</v>
      </c>
      <c r="I14" s="4">
        <v>2</v>
      </c>
      <c r="J14" s="4">
        <v>2</v>
      </c>
      <c r="K14" s="4" t="s">
        <v>29</v>
      </c>
      <c r="L14" s="4">
        <v>324</v>
      </c>
      <c r="M14" s="4">
        <v>324</v>
      </c>
      <c r="N14" s="4" t="s">
        <v>66</v>
      </c>
      <c r="O14" s="4" t="s">
        <v>31</v>
      </c>
      <c r="P14" s="4" t="s">
        <v>32</v>
      </c>
      <c r="Q14" s="4">
        <v>0</v>
      </c>
      <c r="R14" s="11">
        <v>44436</v>
      </c>
      <c r="S14" s="6">
        <v>44449</v>
      </c>
      <c r="T14" s="4" t="s">
        <v>33</v>
      </c>
      <c r="U14" s="4">
        <v>324</v>
      </c>
      <c r="V14" s="4">
        <v>0</v>
      </c>
      <c r="W14" s="4">
        <v>0</v>
      </c>
      <c r="X14" s="4">
        <v>2235218</v>
      </c>
    </row>
    <row r="15" s="4" customFormat="1" spans="1:24">
      <c r="A15" s="4">
        <v>16164556157</v>
      </c>
      <c r="B15" s="4" t="s">
        <v>25</v>
      </c>
      <c r="C15" s="4" t="s">
        <v>26</v>
      </c>
      <c r="D15" s="4" t="s">
        <v>67</v>
      </c>
      <c r="E15" s="4" t="s">
        <v>68</v>
      </c>
      <c r="F15" s="6">
        <v>44445</v>
      </c>
      <c r="G15" s="6">
        <v>44446</v>
      </c>
      <c r="H15" s="4">
        <v>1</v>
      </c>
      <c r="I15" s="4">
        <v>1</v>
      </c>
      <c r="J15" s="4">
        <v>1</v>
      </c>
      <c r="K15" s="4" t="s">
        <v>29</v>
      </c>
      <c r="L15" s="4">
        <v>284</v>
      </c>
      <c r="M15" s="4">
        <v>284</v>
      </c>
      <c r="N15" s="4" t="s">
        <v>69</v>
      </c>
      <c r="O15" s="4" t="s">
        <v>31</v>
      </c>
      <c r="P15" s="4" t="s">
        <v>32</v>
      </c>
      <c r="Q15" s="4">
        <v>0</v>
      </c>
      <c r="R15" s="11">
        <v>44438</v>
      </c>
      <c r="S15" s="6">
        <v>44449</v>
      </c>
      <c r="T15" s="4" t="s">
        <v>33</v>
      </c>
      <c r="U15" s="4">
        <v>284</v>
      </c>
      <c r="V15" s="4">
        <v>0</v>
      </c>
      <c r="W15" s="4">
        <v>0</v>
      </c>
      <c r="X15" s="4">
        <v>2237051</v>
      </c>
    </row>
    <row r="16" s="4" customFormat="1" spans="1:24">
      <c r="A16" s="4">
        <v>16170557243</v>
      </c>
      <c r="B16" s="4" t="s">
        <v>25</v>
      </c>
      <c r="C16" s="4" t="s">
        <v>26</v>
      </c>
      <c r="D16" s="4" t="s">
        <v>70</v>
      </c>
      <c r="E16" s="4" t="s">
        <v>71</v>
      </c>
      <c r="F16" s="6">
        <v>44445</v>
      </c>
      <c r="G16" s="6">
        <v>44446</v>
      </c>
      <c r="H16" s="4">
        <v>1</v>
      </c>
      <c r="I16" s="4">
        <v>1</v>
      </c>
      <c r="J16" s="4">
        <v>1</v>
      </c>
      <c r="K16" s="4" t="s">
        <v>29</v>
      </c>
      <c r="L16" s="4">
        <v>103</v>
      </c>
      <c r="M16" s="4">
        <v>103</v>
      </c>
      <c r="N16" s="4" t="s">
        <v>72</v>
      </c>
      <c r="O16" s="4" t="s">
        <v>31</v>
      </c>
      <c r="P16" s="4" t="s">
        <v>32</v>
      </c>
      <c r="Q16" s="4">
        <v>0</v>
      </c>
      <c r="R16" s="11">
        <v>44438</v>
      </c>
      <c r="S16" s="6">
        <v>44449</v>
      </c>
      <c r="T16" s="4" t="s">
        <v>33</v>
      </c>
      <c r="U16" s="4">
        <v>103</v>
      </c>
      <c r="V16" s="4">
        <v>0</v>
      </c>
      <c r="W16" s="4">
        <v>0</v>
      </c>
      <c r="X16" s="4">
        <v>2237532</v>
      </c>
    </row>
    <row r="17" s="4" customFormat="1" spans="1:24">
      <c r="A17" s="4">
        <v>16171678339</v>
      </c>
      <c r="B17" s="4" t="s">
        <v>25</v>
      </c>
      <c r="C17" s="4" t="s">
        <v>26</v>
      </c>
      <c r="D17" s="4" t="s">
        <v>73</v>
      </c>
      <c r="E17" s="4" t="s">
        <v>74</v>
      </c>
      <c r="F17" s="6">
        <v>44445</v>
      </c>
      <c r="G17" s="6">
        <v>44446</v>
      </c>
      <c r="H17" s="4">
        <v>1</v>
      </c>
      <c r="I17" s="4">
        <v>1</v>
      </c>
      <c r="J17" s="4">
        <v>1</v>
      </c>
      <c r="K17" s="4" t="s">
        <v>29</v>
      </c>
      <c r="L17" s="4">
        <v>50</v>
      </c>
      <c r="M17" s="4">
        <v>50</v>
      </c>
      <c r="N17" s="4" t="s">
        <v>75</v>
      </c>
      <c r="O17" s="4" t="s">
        <v>31</v>
      </c>
      <c r="P17" s="4" t="s">
        <v>32</v>
      </c>
      <c r="Q17" s="4">
        <v>0</v>
      </c>
      <c r="R17" s="11">
        <v>44438</v>
      </c>
      <c r="S17" s="6">
        <v>44449</v>
      </c>
      <c r="T17" s="4" t="s">
        <v>33</v>
      </c>
      <c r="U17" s="4">
        <v>50</v>
      </c>
      <c r="V17" s="4">
        <v>0</v>
      </c>
      <c r="W17" s="4">
        <v>0</v>
      </c>
      <c r="X17" s="4">
        <v>2237766</v>
      </c>
    </row>
    <row r="18" s="4" customFormat="1" spans="1:24">
      <c r="A18" s="4">
        <v>16173099619</v>
      </c>
      <c r="B18" s="4" t="s">
        <v>25</v>
      </c>
      <c r="C18" s="4" t="s">
        <v>26</v>
      </c>
      <c r="D18" s="4" t="s">
        <v>76</v>
      </c>
      <c r="E18" s="4" t="s">
        <v>77</v>
      </c>
      <c r="F18" s="6">
        <v>44445</v>
      </c>
      <c r="G18" s="6">
        <v>44446</v>
      </c>
      <c r="H18" s="4">
        <v>1</v>
      </c>
      <c r="I18" s="4">
        <v>1</v>
      </c>
      <c r="J18" s="4">
        <v>1</v>
      </c>
      <c r="K18" s="4" t="s">
        <v>29</v>
      </c>
      <c r="L18" s="4">
        <v>435</v>
      </c>
      <c r="M18" s="4">
        <v>435</v>
      </c>
      <c r="N18" s="4" t="s">
        <v>78</v>
      </c>
      <c r="O18" s="4" t="s">
        <v>31</v>
      </c>
      <c r="P18" s="4" t="s">
        <v>32</v>
      </c>
      <c r="Q18" s="4">
        <v>0</v>
      </c>
      <c r="R18" s="11">
        <v>44439</v>
      </c>
      <c r="S18" s="6">
        <v>44449</v>
      </c>
      <c r="T18" s="4" t="s">
        <v>33</v>
      </c>
      <c r="U18" s="4">
        <v>435</v>
      </c>
      <c r="V18" s="4">
        <v>0</v>
      </c>
      <c r="W18" s="4">
        <v>0</v>
      </c>
      <c r="X18" s="4">
        <v>2238100</v>
      </c>
    </row>
    <row r="19" s="4" customFormat="1" spans="1:24">
      <c r="A19" s="4">
        <v>16184572420</v>
      </c>
      <c r="B19" s="4" t="s">
        <v>25</v>
      </c>
      <c r="C19" s="4" t="s">
        <v>26</v>
      </c>
      <c r="D19" s="4" t="s">
        <v>79</v>
      </c>
      <c r="E19" s="4" t="s">
        <v>80</v>
      </c>
      <c r="F19" s="6">
        <v>44445</v>
      </c>
      <c r="G19" s="6">
        <v>44446</v>
      </c>
      <c r="H19" s="4">
        <v>1</v>
      </c>
      <c r="I19" s="4">
        <v>1</v>
      </c>
      <c r="J19" s="4">
        <v>1</v>
      </c>
      <c r="K19" s="4" t="s">
        <v>29</v>
      </c>
      <c r="L19" s="4">
        <v>105</v>
      </c>
      <c r="M19" s="4">
        <v>105</v>
      </c>
      <c r="N19" s="4" t="s">
        <v>81</v>
      </c>
      <c r="O19" s="4" t="s">
        <v>31</v>
      </c>
      <c r="P19" s="4" t="s">
        <v>32</v>
      </c>
      <c r="Q19" s="4">
        <v>0</v>
      </c>
      <c r="R19" s="11">
        <v>44440</v>
      </c>
      <c r="S19" s="6">
        <v>44449</v>
      </c>
      <c r="T19" s="4" t="s">
        <v>33</v>
      </c>
      <c r="U19" s="4">
        <v>105</v>
      </c>
      <c r="V19" s="4">
        <v>0</v>
      </c>
      <c r="W19" s="4">
        <v>0</v>
      </c>
      <c r="X19" s="4">
        <v>2239885</v>
      </c>
    </row>
    <row r="20" s="4" customFormat="1" spans="1:25">
      <c r="A20" s="4">
        <v>16185183751</v>
      </c>
      <c r="B20" s="4" t="s">
        <v>25</v>
      </c>
      <c r="C20" s="4" t="s">
        <v>26</v>
      </c>
      <c r="D20" s="4" t="s">
        <v>82</v>
      </c>
      <c r="E20" s="4" t="s">
        <v>83</v>
      </c>
      <c r="F20" s="6">
        <v>44445</v>
      </c>
      <c r="G20" s="6">
        <v>44446</v>
      </c>
      <c r="H20" s="4">
        <v>1</v>
      </c>
      <c r="I20" s="4">
        <v>1</v>
      </c>
      <c r="J20" s="4">
        <v>1</v>
      </c>
      <c r="K20" s="4" t="s">
        <v>29</v>
      </c>
      <c r="L20" s="4">
        <v>256</v>
      </c>
      <c r="M20" s="4">
        <v>256</v>
      </c>
      <c r="N20" s="4" t="s">
        <v>84</v>
      </c>
      <c r="O20" s="4" t="s">
        <v>31</v>
      </c>
      <c r="P20" s="4" t="s">
        <v>32</v>
      </c>
      <c r="Q20" s="4">
        <v>0</v>
      </c>
      <c r="R20" s="11">
        <v>44440</v>
      </c>
      <c r="S20" s="6">
        <v>44449</v>
      </c>
      <c r="T20" s="4" t="s">
        <v>33</v>
      </c>
      <c r="U20" s="4">
        <v>256</v>
      </c>
      <c r="V20" s="4">
        <v>0</v>
      </c>
      <c r="W20" s="4">
        <v>0</v>
      </c>
      <c r="X20" s="4">
        <v>2240021</v>
      </c>
      <c r="Y20" s="4" t="s">
        <v>85</v>
      </c>
    </row>
    <row r="21" s="4" customFormat="1" spans="1:24">
      <c r="A21" s="4">
        <v>16185205804</v>
      </c>
      <c r="B21" s="4" t="s">
        <v>25</v>
      </c>
      <c r="C21" s="4" t="s">
        <v>26</v>
      </c>
      <c r="D21" s="4" t="s">
        <v>79</v>
      </c>
      <c r="E21" s="4" t="s">
        <v>80</v>
      </c>
      <c r="F21" s="6">
        <v>44445</v>
      </c>
      <c r="G21" s="6">
        <v>44446</v>
      </c>
      <c r="H21" s="4">
        <v>1</v>
      </c>
      <c r="I21" s="4">
        <v>1</v>
      </c>
      <c r="J21" s="4">
        <v>1</v>
      </c>
      <c r="K21" s="4" t="s">
        <v>29</v>
      </c>
      <c r="L21" s="4">
        <v>105</v>
      </c>
      <c r="M21" s="4">
        <v>105</v>
      </c>
      <c r="N21" s="4" t="s">
        <v>86</v>
      </c>
      <c r="O21" s="4" t="s">
        <v>31</v>
      </c>
      <c r="P21" s="4" t="s">
        <v>32</v>
      </c>
      <c r="Q21" s="4">
        <v>0</v>
      </c>
      <c r="R21" s="11">
        <v>44440</v>
      </c>
      <c r="S21" s="6">
        <v>44449</v>
      </c>
      <c r="T21" s="4" t="s">
        <v>33</v>
      </c>
      <c r="U21" s="4">
        <v>105</v>
      </c>
      <c r="V21" s="4">
        <v>0</v>
      </c>
      <c r="W21" s="4">
        <v>0</v>
      </c>
      <c r="X21" s="4">
        <v>2240028</v>
      </c>
    </row>
    <row r="22" s="4" customFormat="1" spans="1:25">
      <c r="A22" s="4">
        <v>16193854773</v>
      </c>
      <c r="B22" s="4" t="s">
        <v>25</v>
      </c>
      <c r="C22" s="4" t="s">
        <v>26</v>
      </c>
      <c r="D22" s="4" t="s">
        <v>87</v>
      </c>
      <c r="E22" s="4" t="s">
        <v>88</v>
      </c>
      <c r="F22" s="6">
        <v>44445</v>
      </c>
      <c r="G22" s="6">
        <v>44446</v>
      </c>
      <c r="H22" s="4">
        <v>1</v>
      </c>
      <c r="I22" s="4">
        <v>1</v>
      </c>
      <c r="J22" s="4">
        <v>1</v>
      </c>
      <c r="K22" s="4" t="s">
        <v>29</v>
      </c>
      <c r="L22" s="4">
        <v>123</v>
      </c>
      <c r="M22" s="4">
        <v>123</v>
      </c>
      <c r="N22" s="4" t="s">
        <v>89</v>
      </c>
      <c r="O22" s="4" t="s">
        <v>31</v>
      </c>
      <c r="P22" s="4" t="s">
        <v>32</v>
      </c>
      <c r="Q22" s="4">
        <v>0</v>
      </c>
      <c r="R22" s="11">
        <v>44442</v>
      </c>
      <c r="S22" s="6">
        <v>44449</v>
      </c>
      <c r="T22" s="4" t="s">
        <v>33</v>
      </c>
      <c r="U22" s="4">
        <v>123</v>
      </c>
      <c r="V22" s="4">
        <v>0</v>
      </c>
      <c r="W22" s="4">
        <v>0</v>
      </c>
      <c r="X22" s="4">
        <v>2241404</v>
      </c>
      <c r="Y22" s="4" t="s">
        <v>90</v>
      </c>
    </row>
    <row r="23" s="4" customFormat="1" spans="1:25">
      <c r="A23" s="4">
        <v>16194311241</v>
      </c>
      <c r="B23" s="4" t="s">
        <v>25</v>
      </c>
      <c r="C23" s="4" t="s">
        <v>26</v>
      </c>
      <c r="D23" s="4" t="s">
        <v>91</v>
      </c>
      <c r="E23" s="4" t="s">
        <v>92</v>
      </c>
      <c r="F23" s="6">
        <v>44442</v>
      </c>
      <c r="G23" s="6">
        <v>44446</v>
      </c>
      <c r="H23" s="4">
        <v>1</v>
      </c>
      <c r="I23" s="4">
        <v>4</v>
      </c>
      <c r="J23" s="4">
        <v>4</v>
      </c>
      <c r="K23" s="4" t="s">
        <v>29</v>
      </c>
      <c r="L23" s="4">
        <v>238</v>
      </c>
      <c r="M23" s="4">
        <v>238</v>
      </c>
      <c r="N23" s="4" t="s">
        <v>93</v>
      </c>
      <c r="O23" s="4" t="s">
        <v>31</v>
      </c>
      <c r="P23" s="4" t="s">
        <v>32</v>
      </c>
      <c r="Q23" s="4">
        <v>0</v>
      </c>
      <c r="R23" s="11">
        <v>44442</v>
      </c>
      <c r="S23" s="6">
        <v>44449</v>
      </c>
      <c r="T23" s="4" t="s">
        <v>33</v>
      </c>
      <c r="U23" s="4">
        <v>238</v>
      </c>
      <c r="V23" s="4">
        <v>0</v>
      </c>
      <c r="W23" s="4">
        <v>0</v>
      </c>
      <c r="X23" s="4">
        <v>2241541</v>
      </c>
      <c r="Y23" s="4" t="s">
        <v>94</v>
      </c>
    </row>
    <row r="24" s="4" customFormat="1" spans="1:25">
      <c r="A24" s="4">
        <v>16202235857</v>
      </c>
      <c r="B24" s="4" t="s">
        <v>25</v>
      </c>
      <c r="C24" s="4" t="s">
        <v>26</v>
      </c>
      <c r="D24" s="4" t="s">
        <v>95</v>
      </c>
      <c r="E24" s="4" t="s">
        <v>80</v>
      </c>
      <c r="F24" s="6">
        <v>44445</v>
      </c>
      <c r="G24" s="6">
        <v>44446</v>
      </c>
      <c r="H24" s="4">
        <v>1</v>
      </c>
      <c r="I24" s="4">
        <v>1</v>
      </c>
      <c r="J24" s="4">
        <v>1</v>
      </c>
      <c r="K24" s="4" t="s">
        <v>29</v>
      </c>
      <c r="L24" s="4">
        <v>60</v>
      </c>
      <c r="M24" s="4">
        <v>60</v>
      </c>
      <c r="N24" s="4" t="s">
        <v>96</v>
      </c>
      <c r="O24" s="4" t="s">
        <v>31</v>
      </c>
      <c r="P24" s="4" t="s">
        <v>32</v>
      </c>
      <c r="Q24" s="4">
        <v>0</v>
      </c>
      <c r="R24" s="11">
        <v>44443</v>
      </c>
      <c r="S24" s="6">
        <v>44449</v>
      </c>
      <c r="T24" s="4" t="s">
        <v>33</v>
      </c>
      <c r="U24" s="4">
        <v>60</v>
      </c>
      <c r="V24" s="4">
        <v>0</v>
      </c>
      <c r="W24" s="4">
        <v>0</v>
      </c>
      <c r="X24" s="4">
        <v>2242587</v>
      </c>
      <c r="Y24" s="4">
        <v>1825219008</v>
      </c>
    </row>
    <row r="25" s="4" customFormat="1" spans="1:25">
      <c r="A25" s="4">
        <v>16202455664</v>
      </c>
      <c r="B25" s="4" t="s">
        <v>25</v>
      </c>
      <c r="C25" s="4" t="s">
        <v>26</v>
      </c>
      <c r="D25" s="4" t="s">
        <v>97</v>
      </c>
      <c r="E25" s="4" t="s">
        <v>98</v>
      </c>
      <c r="F25" s="6">
        <v>44445</v>
      </c>
      <c r="G25" s="6">
        <v>44446</v>
      </c>
      <c r="H25" s="4">
        <v>2</v>
      </c>
      <c r="I25" s="4">
        <v>1</v>
      </c>
      <c r="J25" s="4">
        <v>2</v>
      </c>
      <c r="K25" s="4" t="s">
        <v>29</v>
      </c>
      <c r="L25" s="4">
        <v>592</v>
      </c>
      <c r="M25" s="4">
        <v>592</v>
      </c>
      <c r="N25" s="4" t="s">
        <v>99</v>
      </c>
      <c r="O25" s="4" t="s">
        <v>31</v>
      </c>
      <c r="P25" s="4" t="s">
        <v>32</v>
      </c>
      <c r="Q25" s="4">
        <v>0</v>
      </c>
      <c r="R25" s="11">
        <v>44443</v>
      </c>
      <c r="S25" s="6">
        <v>44449</v>
      </c>
      <c r="T25" s="4" t="s">
        <v>33</v>
      </c>
      <c r="U25" s="4">
        <v>592</v>
      </c>
      <c r="V25" s="4">
        <v>0</v>
      </c>
      <c r="W25" s="4">
        <v>0</v>
      </c>
      <c r="X25" s="4">
        <v>2242655</v>
      </c>
      <c r="Y25" s="4" t="s">
        <v>100</v>
      </c>
    </row>
    <row r="26" s="4" customFormat="1" spans="1:25">
      <c r="A26" s="4">
        <v>16204582405</v>
      </c>
      <c r="B26" s="4" t="s">
        <v>25</v>
      </c>
      <c r="C26" s="4" t="s">
        <v>26</v>
      </c>
      <c r="D26" s="4" t="s">
        <v>101</v>
      </c>
      <c r="E26" s="4" t="s">
        <v>102</v>
      </c>
      <c r="F26" s="6">
        <v>44445</v>
      </c>
      <c r="G26" s="6">
        <v>44446</v>
      </c>
      <c r="H26" s="4">
        <v>1</v>
      </c>
      <c r="I26" s="4">
        <v>1</v>
      </c>
      <c r="J26" s="4">
        <v>1</v>
      </c>
      <c r="K26" s="4" t="s">
        <v>29</v>
      </c>
      <c r="L26" s="4">
        <v>41</v>
      </c>
      <c r="M26" s="4">
        <v>41</v>
      </c>
      <c r="N26" s="4" t="s">
        <v>103</v>
      </c>
      <c r="O26" s="4" t="s">
        <v>31</v>
      </c>
      <c r="P26" s="4" t="s">
        <v>32</v>
      </c>
      <c r="Q26" s="4">
        <v>0</v>
      </c>
      <c r="R26" s="11">
        <v>44443</v>
      </c>
      <c r="S26" s="6">
        <v>44449</v>
      </c>
      <c r="T26" s="4" t="s">
        <v>33</v>
      </c>
      <c r="U26" s="4">
        <v>41</v>
      </c>
      <c r="V26" s="4">
        <v>0</v>
      </c>
      <c r="W26" s="4">
        <v>0</v>
      </c>
      <c r="X26" s="4">
        <v>2243099</v>
      </c>
      <c r="Y26" s="4">
        <v>2352084001</v>
      </c>
    </row>
    <row r="27" s="4" customFormat="1" spans="1:24">
      <c r="A27" s="4">
        <v>16211106034</v>
      </c>
      <c r="B27" s="4" t="s">
        <v>25</v>
      </c>
      <c r="C27" s="4" t="s">
        <v>26</v>
      </c>
      <c r="D27" s="4" t="s">
        <v>104</v>
      </c>
      <c r="E27" s="4" t="s">
        <v>44</v>
      </c>
      <c r="F27" s="6">
        <v>44444</v>
      </c>
      <c r="G27" s="6">
        <v>44446</v>
      </c>
      <c r="H27" s="4">
        <v>1</v>
      </c>
      <c r="I27" s="4">
        <v>2</v>
      </c>
      <c r="J27" s="4">
        <v>2</v>
      </c>
      <c r="K27" s="4" t="s">
        <v>29</v>
      </c>
      <c r="L27" s="4">
        <v>202</v>
      </c>
      <c r="M27" s="4">
        <v>202</v>
      </c>
      <c r="N27" s="4" t="s">
        <v>105</v>
      </c>
      <c r="O27" s="4" t="s">
        <v>31</v>
      </c>
      <c r="P27" s="4" t="s">
        <v>32</v>
      </c>
      <c r="Q27" s="4">
        <v>0</v>
      </c>
      <c r="R27" s="11">
        <v>44444</v>
      </c>
      <c r="S27" s="6">
        <v>44449</v>
      </c>
      <c r="T27" s="4" t="s">
        <v>33</v>
      </c>
      <c r="U27" s="4">
        <v>202</v>
      </c>
      <c r="V27" s="4">
        <v>0</v>
      </c>
      <c r="W27" s="4">
        <v>0</v>
      </c>
      <c r="X27" s="4">
        <v>2243673</v>
      </c>
    </row>
    <row r="28" s="4" customFormat="1" spans="1:24">
      <c r="A28" s="4">
        <v>16211106034</v>
      </c>
      <c r="B28" s="4" t="s">
        <v>25</v>
      </c>
      <c r="C28" s="4" t="s">
        <v>106</v>
      </c>
      <c r="D28" s="4" t="s">
        <v>104</v>
      </c>
      <c r="E28" s="4" t="s">
        <v>44</v>
      </c>
      <c r="F28" s="6">
        <v>44444</v>
      </c>
      <c r="G28" s="6">
        <v>44446</v>
      </c>
      <c r="H28" s="4">
        <v>1</v>
      </c>
      <c r="I28" s="4">
        <v>2</v>
      </c>
      <c r="J28" s="4">
        <v>2</v>
      </c>
      <c r="K28" s="4" t="s">
        <v>29</v>
      </c>
      <c r="L28" s="4">
        <v>-202</v>
      </c>
      <c r="M28" s="4">
        <v>-202</v>
      </c>
      <c r="N28" s="4" t="s">
        <v>105</v>
      </c>
      <c r="O28" s="4" t="s">
        <v>31</v>
      </c>
      <c r="P28" s="4" t="s">
        <v>32</v>
      </c>
      <c r="Q28" s="4">
        <v>0</v>
      </c>
      <c r="R28" s="11">
        <v>44444</v>
      </c>
      <c r="S28" s="6">
        <v>44449</v>
      </c>
      <c r="T28" s="4" t="s">
        <v>33</v>
      </c>
      <c r="U28" s="4">
        <v>-202</v>
      </c>
      <c r="V28" s="4">
        <v>0</v>
      </c>
      <c r="W28" s="4">
        <v>0</v>
      </c>
      <c r="X28" s="4">
        <v>2243673</v>
      </c>
    </row>
    <row r="29" s="4" customFormat="1" spans="1:25">
      <c r="A29" s="4">
        <v>16211134191</v>
      </c>
      <c r="B29" s="4" t="s">
        <v>25</v>
      </c>
      <c r="C29" s="4" t="s">
        <v>26</v>
      </c>
      <c r="D29" s="4" t="s">
        <v>107</v>
      </c>
      <c r="E29" s="4" t="s">
        <v>108</v>
      </c>
      <c r="F29" s="6">
        <v>44445</v>
      </c>
      <c r="G29" s="6">
        <v>44446</v>
      </c>
      <c r="H29" s="4">
        <v>1</v>
      </c>
      <c r="I29" s="4">
        <v>1</v>
      </c>
      <c r="J29" s="4">
        <v>1</v>
      </c>
      <c r="K29" s="4" t="s">
        <v>29</v>
      </c>
      <c r="L29" s="4">
        <v>91</v>
      </c>
      <c r="M29" s="4">
        <v>91</v>
      </c>
      <c r="N29" s="4" t="s">
        <v>109</v>
      </c>
      <c r="O29" s="4" t="s">
        <v>31</v>
      </c>
      <c r="P29" s="4" t="s">
        <v>32</v>
      </c>
      <c r="Q29" s="4">
        <v>0</v>
      </c>
      <c r="R29" s="11">
        <v>44444</v>
      </c>
      <c r="S29" s="6">
        <v>44449</v>
      </c>
      <c r="T29" s="4" t="s">
        <v>33</v>
      </c>
      <c r="U29" s="4">
        <v>91</v>
      </c>
      <c r="V29" s="4">
        <v>0</v>
      </c>
      <c r="W29" s="4">
        <v>0</v>
      </c>
      <c r="X29" s="4">
        <v>2243680</v>
      </c>
      <c r="Y29" s="4">
        <v>444423461501</v>
      </c>
    </row>
    <row r="30" s="4" customFormat="1" spans="1:25">
      <c r="A30" s="4">
        <v>16211788083</v>
      </c>
      <c r="B30" s="4" t="s">
        <v>25</v>
      </c>
      <c r="C30" s="4" t="s">
        <v>26</v>
      </c>
      <c r="D30" s="4" t="s">
        <v>110</v>
      </c>
      <c r="E30" s="4" t="s">
        <v>111</v>
      </c>
      <c r="F30" s="6">
        <v>44445</v>
      </c>
      <c r="G30" s="6">
        <v>44446</v>
      </c>
      <c r="H30" s="4">
        <v>1</v>
      </c>
      <c r="I30" s="4">
        <v>1</v>
      </c>
      <c r="J30" s="4">
        <v>1</v>
      </c>
      <c r="K30" s="4" t="s">
        <v>29</v>
      </c>
      <c r="L30" s="4">
        <v>123</v>
      </c>
      <c r="M30" s="4">
        <v>123</v>
      </c>
      <c r="N30" s="4" t="s">
        <v>112</v>
      </c>
      <c r="O30" s="4" t="s">
        <v>31</v>
      </c>
      <c r="P30" s="4" t="s">
        <v>32</v>
      </c>
      <c r="Q30" s="4">
        <v>0</v>
      </c>
      <c r="R30" s="11">
        <v>44444</v>
      </c>
      <c r="S30" s="6">
        <v>44449</v>
      </c>
      <c r="T30" s="4" t="s">
        <v>33</v>
      </c>
      <c r="U30" s="4">
        <v>123</v>
      </c>
      <c r="V30" s="4">
        <v>0</v>
      </c>
      <c r="W30" s="4">
        <v>0</v>
      </c>
      <c r="X30" s="4">
        <v>2243843</v>
      </c>
      <c r="Y30" s="4">
        <v>42930440276</v>
      </c>
    </row>
    <row r="31" s="4" customFormat="1" spans="1:25">
      <c r="A31" s="4">
        <v>16213394986</v>
      </c>
      <c r="B31" s="4" t="s">
        <v>25</v>
      </c>
      <c r="C31" s="4" t="s">
        <v>26</v>
      </c>
      <c r="D31" s="4" t="s">
        <v>113</v>
      </c>
      <c r="E31" s="4" t="s">
        <v>114</v>
      </c>
      <c r="F31" s="6">
        <v>44445</v>
      </c>
      <c r="G31" s="6">
        <v>44446</v>
      </c>
      <c r="H31" s="4">
        <v>1</v>
      </c>
      <c r="I31" s="4">
        <v>1</v>
      </c>
      <c r="J31" s="4">
        <v>1</v>
      </c>
      <c r="K31" s="4" t="s">
        <v>29</v>
      </c>
      <c r="L31" s="4">
        <v>43</v>
      </c>
      <c r="M31" s="4">
        <v>43</v>
      </c>
      <c r="N31" s="4" t="s">
        <v>115</v>
      </c>
      <c r="O31" s="4" t="s">
        <v>31</v>
      </c>
      <c r="P31" s="4" t="s">
        <v>32</v>
      </c>
      <c r="Q31" s="4">
        <v>0</v>
      </c>
      <c r="R31" s="11">
        <v>44444</v>
      </c>
      <c r="S31" s="6">
        <v>44449</v>
      </c>
      <c r="T31" s="4" t="s">
        <v>33</v>
      </c>
      <c r="U31" s="4">
        <v>43</v>
      </c>
      <c r="V31" s="4">
        <v>0</v>
      </c>
      <c r="W31" s="4">
        <v>0</v>
      </c>
      <c r="X31" s="4">
        <v>2244236</v>
      </c>
      <c r="Y31" s="4">
        <v>2352118568</v>
      </c>
    </row>
    <row r="32" s="4" customFormat="1" spans="1:24">
      <c r="A32" s="4">
        <v>16214622694</v>
      </c>
      <c r="B32" s="4" t="s">
        <v>25</v>
      </c>
      <c r="C32" s="4" t="s">
        <v>26</v>
      </c>
      <c r="D32" s="4" t="s">
        <v>116</v>
      </c>
      <c r="E32" s="4" t="s">
        <v>117</v>
      </c>
      <c r="F32" s="6">
        <v>44444</v>
      </c>
      <c r="G32" s="6">
        <v>44446</v>
      </c>
      <c r="H32" s="4">
        <v>1</v>
      </c>
      <c r="I32" s="4">
        <v>2</v>
      </c>
      <c r="J32" s="4">
        <v>2</v>
      </c>
      <c r="K32" s="4" t="s">
        <v>29</v>
      </c>
      <c r="L32" s="4">
        <v>136</v>
      </c>
      <c r="M32" s="4">
        <v>136</v>
      </c>
      <c r="N32" s="4" t="s">
        <v>118</v>
      </c>
      <c r="O32" s="4" t="s">
        <v>31</v>
      </c>
      <c r="P32" s="4" t="s">
        <v>32</v>
      </c>
      <c r="Q32" s="4">
        <v>0</v>
      </c>
      <c r="R32" s="11">
        <v>44444</v>
      </c>
      <c r="S32" s="6">
        <v>44449</v>
      </c>
      <c r="T32" s="4" t="s">
        <v>33</v>
      </c>
      <c r="U32" s="4">
        <v>136</v>
      </c>
      <c r="V32" s="4">
        <v>0</v>
      </c>
      <c r="W32" s="4">
        <v>0</v>
      </c>
      <c r="X32" s="4">
        <v>2244527</v>
      </c>
    </row>
    <row r="33" s="4" customFormat="1" spans="1:24">
      <c r="A33" s="4">
        <v>16215122320</v>
      </c>
      <c r="B33" s="4" t="s">
        <v>25</v>
      </c>
      <c r="C33" s="4" t="s">
        <v>26</v>
      </c>
      <c r="D33" s="4" t="s">
        <v>119</v>
      </c>
      <c r="E33" s="4" t="s">
        <v>120</v>
      </c>
      <c r="F33" s="6">
        <v>44445</v>
      </c>
      <c r="G33" s="6">
        <v>44446</v>
      </c>
      <c r="H33" s="4">
        <v>1</v>
      </c>
      <c r="I33" s="4">
        <v>1</v>
      </c>
      <c r="J33" s="4">
        <v>1</v>
      </c>
      <c r="K33" s="4" t="s">
        <v>29</v>
      </c>
      <c r="L33" s="4">
        <v>286</v>
      </c>
      <c r="M33" s="4">
        <v>286</v>
      </c>
      <c r="N33" s="4" t="s">
        <v>121</v>
      </c>
      <c r="O33" s="4" t="s">
        <v>31</v>
      </c>
      <c r="P33" s="4" t="s">
        <v>32</v>
      </c>
      <c r="Q33" s="4">
        <v>0</v>
      </c>
      <c r="R33" s="11">
        <v>44445</v>
      </c>
      <c r="S33" s="6">
        <v>44449</v>
      </c>
      <c r="T33" s="4" t="s">
        <v>33</v>
      </c>
      <c r="U33" s="4">
        <v>286</v>
      </c>
      <c r="V33" s="4">
        <v>0</v>
      </c>
      <c r="W33" s="4">
        <v>0</v>
      </c>
      <c r="X33" s="4">
        <v>2244639</v>
      </c>
    </row>
    <row r="34" s="4" customFormat="1" spans="1:25">
      <c r="A34" s="4">
        <v>16215158650</v>
      </c>
      <c r="B34" s="4" t="s">
        <v>25</v>
      </c>
      <c r="C34" s="4" t="s">
        <v>26</v>
      </c>
      <c r="D34" s="4" t="s">
        <v>122</v>
      </c>
      <c r="E34" s="4" t="s">
        <v>44</v>
      </c>
      <c r="F34" s="6">
        <v>44445</v>
      </c>
      <c r="G34" s="6">
        <v>44446</v>
      </c>
      <c r="H34" s="4">
        <v>1</v>
      </c>
      <c r="I34" s="4">
        <v>1</v>
      </c>
      <c r="J34" s="4">
        <v>1</v>
      </c>
      <c r="K34" s="4" t="s">
        <v>29</v>
      </c>
      <c r="L34" s="4">
        <v>95</v>
      </c>
      <c r="M34" s="4">
        <v>95</v>
      </c>
      <c r="N34" s="4" t="s">
        <v>123</v>
      </c>
      <c r="O34" s="4" t="s">
        <v>31</v>
      </c>
      <c r="P34" s="4" t="s">
        <v>32</v>
      </c>
      <c r="Q34" s="4">
        <v>0</v>
      </c>
      <c r="R34" s="11">
        <v>44445</v>
      </c>
      <c r="S34" s="6">
        <v>44449</v>
      </c>
      <c r="T34" s="4" t="s">
        <v>33</v>
      </c>
      <c r="U34" s="4">
        <v>95</v>
      </c>
      <c r="V34" s="4">
        <v>0</v>
      </c>
      <c r="W34" s="4">
        <v>0</v>
      </c>
      <c r="X34" s="4">
        <v>2244659</v>
      </c>
      <c r="Y34" s="4" t="s">
        <v>124</v>
      </c>
    </row>
    <row r="35" s="4" customFormat="1" spans="1:25">
      <c r="A35" s="4">
        <v>16215220176</v>
      </c>
      <c r="B35" s="4" t="s">
        <v>25</v>
      </c>
      <c r="C35" s="4" t="s">
        <v>26</v>
      </c>
      <c r="D35" s="4" t="s">
        <v>125</v>
      </c>
      <c r="E35" s="4" t="s">
        <v>126</v>
      </c>
      <c r="F35" s="6">
        <v>44445</v>
      </c>
      <c r="G35" s="6">
        <v>44446</v>
      </c>
      <c r="H35" s="4">
        <v>1</v>
      </c>
      <c r="I35" s="4">
        <v>1</v>
      </c>
      <c r="J35" s="4">
        <v>1</v>
      </c>
      <c r="K35" s="4" t="s">
        <v>29</v>
      </c>
      <c r="L35" s="4">
        <v>116</v>
      </c>
      <c r="M35" s="4">
        <v>116</v>
      </c>
      <c r="N35" s="4" t="s">
        <v>127</v>
      </c>
      <c r="O35" s="4" t="s">
        <v>31</v>
      </c>
      <c r="P35" s="4" t="s">
        <v>32</v>
      </c>
      <c r="Q35" s="4">
        <v>0</v>
      </c>
      <c r="R35" s="11">
        <v>44445</v>
      </c>
      <c r="S35" s="6">
        <v>44449</v>
      </c>
      <c r="T35" s="4" t="s">
        <v>33</v>
      </c>
      <c r="U35" s="4">
        <v>116</v>
      </c>
      <c r="V35" s="4">
        <v>0</v>
      </c>
      <c r="W35" s="4">
        <v>0</v>
      </c>
      <c r="X35" s="4">
        <v>2244697</v>
      </c>
      <c r="Y35" s="4">
        <v>73829857</v>
      </c>
    </row>
    <row r="36" s="4" customFormat="1" spans="1:24">
      <c r="A36" s="4">
        <v>16215277414</v>
      </c>
      <c r="B36" s="4" t="s">
        <v>25</v>
      </c>
      <c r="C36" s="4" t="s">
        <v>26</v>
      </c>
      <c r="D36" s="4" t="s">
        <v>128</v>
      </c>
      <c r="E36" s="4" t="s">
        <v>129</v>
      </c>
      <c r="F36" s="6">
        <v>44445</v>
      </c>
      <c r="G36" s="6">
        <v>44446</v>
      </c>
      <c r="H36" s="4">
        <v>1</v>
      </c>
      <c r="I36" s="4">
        <v>1</v>
      </c>
      <c r="J36" s="4">
        <v>1</v>
      </c>
      <c r="K36" s="4" t="s">
        <v>29</v>
      </c>
      <c r="L36" s="4">
        <v>200</v>
      </c>
      <c r="M36" s="4">
        <v>200</v>
      </c>
      <c r="N36" s="4" t="s">
        <v>130</v>
      </c>
      <c r="O36" s="4" t="s">
        <v>31</v>
      </c>
      <c r="P36" s="4" t="s">
        <v>32</v>
      </c>
      <c r="Q36" s="4">
        <v>0</v>
      </c>
      <c r="R36" s="11">
        <v>44445</v>
      </c>
      <c r="S36" s="6">
        <v>44449</v>
      </c>
      <c r="T36" s="4" t="s">
        <v>33</v>
      </c>
      <c r="U36" s="4">
        <v>200</v>
      </c>
      <c r="V36" s="4">
        <v>0</v>
      </c>
      <c r="W36" s="4">
        <v>0</v>
      </c>
      <c r="X36" s="4">
        <v>2244709</v>
      </c>
    </row>
    <row r="37" s="4" customFormat="1" spans="1:24">
      <c r="A37" s="4">
        <v>16219222503</v>
      </c>
      <c r="B37" s="4" t="s">
        <v>25</v>
      </c>
      <c r="C37" s="4" t="s">
        <v>26</v>
      </c>
      <c r="D37" s="4" t="s">
        <v>131</v>
      </c>
      <c r="E37" s="4" t="s">
        <v>132</v>
      </c>
      <c r="F37" s="6">
        <v>44445</v>
      </c>
      <c r="G37" s="6">
        <v>44446</v>
      </c>
      <c r="H37" s="4">
        <v>1</v>
      </c>
      <c r="I37" s="4">
        <v>1</v>
      </c>
      <c r="J37" s="4">
        <v>1</v>
      </c>
      <c r="K37" s="4" t="s">
        <v>29</v>
      </c>
      <c r="L37" s="4">
        <v>26</v>
      </c>
      <c r="M37" s="4">
        <v>26</v>
      </c>
      <c r="N37" s="4" t="s">
        <v>133</v>
      </c>
      <c r="O37" s="4" t="s">
        <v>31</v>
      </c>
      <c r="P37" s="4" t="s">
        <v>32</v>
      </c>
      <c r="Q37" s="4">
        <v>0</v>
      </c>
      <c r="R37" s="11">
        <v>44445</v>
      </c>
      <c r="S37" s="6">
        <v>44449</v>
      </c>
      <c r="T37" s="4" t="s">
        <v>33</v>
      </c>
      <c r="U37" s="4">
        <v>26</v>
      </c>
      <c r="V37" s="4">
        <v>0</v>
      </c>
      <c r="W37" s="4">
        <v>0</v>
      </c>
      <c r="X37" s="4">
        <v>2244839</v>
      </c>
    </row>
    <row r="38" s="4" customFormat="1" spans="1:25">
      <c r="A38" s="4">
        <v>16219304297</v>
      </c>
      <c r="B38" s="4" t="s">
        <v>25</v>
      </c>
      <c r="C38" s="4" t="s">
        <v>26</v>
      </c>
      <c r="D38" s="4" t="s">
        <v>134</v>
      </c>
      <c r="E38" s="4" t="s">
        <v>135</v>
      </c>
      <c r="F38" s="6">
        <v>44445</v>
      </c>
      <c r="G38" s="6">
        <v>44446</v>
      </c>
      <c r="H38" s="4">
        <v>1</v>
      </c>
      <c r="I38" s="4">
        <v>1</v>
      </c>
      <c r="J38" s="4">
        <v>1</v>
      </c>
      <c r="K38" s="4" t="s">
        <v>29</v>
      </c>
      <c r="L38" s="4">
        <v>111</v>
      </c>
      <c r="M38" s="4">
        <v>111</v>
      </c>
      <c r="N38" s="4" t="s">
        <v>136</v>
      </c>
      <c r="O38" s="4" t="s">
        <v>31</v>
      </c>
      <c r="P38" s="4" t="s">
        <v>32</v>
      </c>
      <c r="Q38" s="4">
        <v>0</v>
      </c>
      <c r="R38" s="11">
        <v>44445</v>
      </c>
      <c r="S38" s="6">
        <v>44449</v>
      </c>
      <c r="T38" s="4" t="s">
        <v>33</v>
      </c>
      <c r="U38" s="4">
        <v>111</v>
      </c>
      <c r="V38" s="4">
        <v>0</v>
      </c>
      <c r="W38" s="4">
        <v>0</v>
      </c>
      <c r="X38" s="4">
        <v>2244842</v>
      </c>
      <c r="Y38" s="4" t="s">
        <v>137</v>
      </c>
    </row>
    <row r="39" s="4" customFormat="1" spans="1:25">
      <c r="A39" s="4">
        <v>16220661137</v>
      </c>
      <c r="B39" s="4" t="s">
        <v>25</v>
      </c>
      <c r="C39" s="4" t="s">
        <v>26</v>
      </c>
      <c r="D39" s="4" t="s">
        <v>138</v>
      </c>
      <c r="E39" s="4" t="s">
        <v>139</v>
      </c>
      <c r="F39" s="6">
        <v>44445</v>
      </c>
      <c r="G39" s="6">
        <v>44446</v>
      </c>
      <c r="H39" s="4">
        <v>1</v>
      </c>
      <c r="I39" s="4">
        <v>1</v>
      </c>
      <c r="J39" s="4">
        <v>1</v>
      </c>
      <c r="K39" s="4" t="s">
        <v>29</v>
      </c>
      <c r="L39" s="4">
        <v>41</v>
      </c>
      <c r="M39" s="4">
        <v>41</v>
      </c>
      <c r="N39" s="4" t="s">
        <v>140</v>
      </c>
      <c r="O39" s="4" t="s">
        <v>31</v>
      </c>
      <c r="P39" s="4" t="s">
        <v>32</v>
      </c>
      <c r="Q39" s="4">
        <v>0</v>
      </c>
      <c r="R39" s="11">
        <v>44445</v>
      </c>
      <c r="S39" s="6">
        <v>44449</v>
      </c>
      <c r="T39" s="4" t="s">
        <v>33</v>
      </c>
      <c r="U39" s="4">
        <v>41</v>
      </c>
      <c r="V39" s="4">
        <v>0</v>
      </c>
      <c r="W39" s="4">
        <v>0</v>
      </c>
      <c r="X39" s="4">
        <v>2245082</v>
      </c>
      <c r="Y39" s="4">
        <v>8860762</v>
      </c>
    </row>
    <row r="40" s="4" customFormat="1" spans="1:24">
      <c r="A40" s="4">
        <v>16220723001</v>
      </c>
      <c r="B40" s="4" t="s">
        <v>25</v>
      </c>
      <c r="C40" s="4" t="s">
        <v>26</v>
      </c>
      <c r="D40" s="4" t="s">
        <v>141</v>
      </c>
      <c r="E40" s="4" t="s">
        <v>142</v>
      </c>
      <c r="F40" s="6">
        <v>44445</v>
      </c>
      <c r="G40" s="6">
        <v>44446</v>
      </c>
      <c r="H40" s="4">
        <v>1</v>
      </c>
      <c r="I40" s="4">
        <v>1</v>
      </c>
      <c r="J40" s="4">
        <v>1</v>
      </c>
      <c r="K40" s="4" t="s">
        <v>29</v>
      </c>
      <c r="L40" s="4">
        <v>53</v>
      </c>
      <c r="M40" s="4">
        <v>53</v>
      </c>
      <c r="N40" s="4" t="s">
        <v>143</v>
      </c>
      <c r="O40" s="4" t="s">
        <v>31</v>
      </c>
      <c r="P40" s="4" t="s">
        <v>32</v>
      </c>
      <c r="Q40" s="4">
        <v>0</v>
      </c>
      <c r="R40" s="11">
        <v>44445</v>
      </c>
      <c r="S40" s="6">
        <v>44449</v>
      </c>
      <c r="T40" s="4" t="s">
        <v>33</v>
      </c>
      <c r="U40" s="4">
        <v>53</v>
      </c>
      <c r="V40" s="4">
        <v>0</v>
      </c>
      <c r="W40" s="4">
        <v>0</v>
      </c>
      <c r="X40" s="4">
        <v>2245103</v>
      </c>
    </row>
    <row r="41" s="4" customFormat="1" spans="1:25">
      <c r="A41" s="4">
        <v>16220829096</v>
      </c>
      <c r="B41" s="4" t="s">
        <v>25</v>
      </c>
      <c r="C41" s="4" t="s">
        <v>26</v>
      </c>
      <c r="D41" s="4" t="s">
        <v>144</v>
      </c>
      <c r="E41" s="4" t="s">
        <v>145</v>
      </c>
      <c r="F41" s="6">
        <v>44445</v>
      </c>
      <c r="G41" s="6">
        <v>44446</v>
      </c>
      <c r="H41" s="4">
        <v>1</v>
      </c>
      <c r="I41" s="4">
        <v>1</v>
      </c>
      <c r="J41" s="4">
        <v>1</v>
      </c>
      <c r="K41" s="4" t="s">
        <v>29</v>
      </c>
      <c r="L41" s="4">
        <v>45</v>
      </c>
      <c r="M41" s="4">
        <v>45</v>
      </c>
      <c r="N41" s="4" t="s">
        <v>146</v>
      </c>
      <c r="O41" s="4" t="s">
        <v>31</v>
      </c>
      <c r="P41" s="4" t="s">
        <v>32</v>
      </c>
      <c r="Q41" s="4">
        <v>0</v>
      </c>
      <c r="R41" s="11">
        <v>44445</v>
      </c>
      <c r="S41" s="6">
        <v>44449</v>
      </c>
      <c r="T41" s="4" t="s">
        <v>33</v>
      </c>
      <c r="U41" s="4">
        <v>45</v>
      </c>
      <c r="V41" s="4">
        <v>0</v>
      </c>
      <c r="W41" s="4">
        <v>0</v>
      </c>
      <c r="X41" s="4">
        <v>2245119</v>
      </c>
      <c r="Y41" s="4">
        <v>2352155326</v>
      </c>
    </row>
    <row r="42" s="4" customFormat="1" spans="1:25">
      <c r="A42" s="4">
        <v>16220947603</v>
      </c>
      <c r="B42" s="4" t="s">
        <v>25</v>
      </c>
      <c r="C42" s="4" t="s">
        <v>26</v>
      </c>
      <c r="D42" s="4" t="s">
        <v>147</v>
      </c>
      <c r="E42" s="4" t="s">
        <v>148</v>
      </c>
      <c r="F42" s="6">
        <v>44445</v>
      </c>
      <c r="G42" s="6">
        <v>44446</v>
      </c>
      <c r="H42" s="4">
        <v>1</v>
      </c>
      <c r="I42" s="4">
        <v>1</v>
      </c>
      <c r="J42" s="4">
        <v>1</v>
      </c>
      <c r="K42" s="4" t="s">
        <v>29</v>
      </c>
      <c r="L42" s="4">
        <v>88</v>
      </c>
      <c r="M42" s="4">
        <v>88</v>
      </c>
      <c r="N42" s="4" t="s">
        <v>149</v>
      </c>
      <c r="O42" s="4" t="s">
        <v>31</v>
      </c>
      <c r="P42" s="4" t="s">
        <v>32</v>
      </c>
      <c r="Q42" s="4">
        <v>0</v>
      </c>
      <c r="R42" s="11">
        <v>44445</v>
      </c>
      <c r="S42" s="6">
        <v>44449</v>
      </c>
      <c r="T42" s="4" t="s">
        <v>33</v>
      </c>
      <c r="U42" s="4">
        <v>88</v>
      </c>
      <c r="V42" s="4">
        <v>0</v>
      </c>
      <c r="W42" s="4">
        <v>0</v>
      </c>
      <c r="X42" s="4">
        <v>2245144</v>
      </c>
      <c r="Y42" s="4" t="s">
        <v>150</v>
      </c>
    </row>
    <row r="43" s="4" customFormat="1" spans="1:25">
      <c r="A43" s="4">
        <v>16222078645</v>
      </c>
      <c r="B43" s="4" t="s">
        <v>25</v>
      </c>
      <c r="C43" s="4" t="s">
        <v>26</v>
      </c>
      <c r="D43" s="4" t="s">
        <v>151</v>
      </c>
      <c r="E43" s="4" t="s">
        <v>152</v>
      </c>
      <c r="F43" s="6">
        <v>44445</v>
      </c>
      <c r="G43" s="6">
        <v>44446</v>
      </c>
      <c r="H43" s="4">
        <v>1</v>
      </c>
      <c r="I43" s="4">
        <v>1</v>
      </c>
      <c r="J43" s="4">
        <v>1</v>
      </c>
      <c r="K43" s="4" t="s">
        <v>29</v>
      </c>
      <c r="L43" s="4">
        <v>55</v>
      </c>
      <c r="M43" s="4">
        <v>55</v>
      </c>
      <c r="N43" s="4" t="s">
        <v>153</v>
      </c>
      <c r="O43" s="4" t="s">
        <v>31</v>
      </c>
      <c r="P43" s="4" t="s">
        <v>32</v>
      </c>
      <c r="Q43" s="4">
        <v>0</v>
      </c>
      <c r="R43" s="11">
        <v>44445</v>
      </c>
      <c r="S43" s="6">
        <v>44449</v>
      </c>
      <c r="T43" s="4" t="s">
        <v>33</v>
      </c>
      <c r="U43" s="4">
        <v>55</v>
      </c>
      <c r="V43" s="4">
        <v>0</v>
      </c>
      <c r="W43" s="4">
        <v>0</v>
      </c>
      <c r="X43" s="4">
        <v>2245430</v>
      </c>
      <c r="Y43" s="4">
        <v>2352168680</v>
      </c>
    </row>
    <row r="44" s="4" customFormat="1" spans="1:25">
      <c r="A44" s="4">
        <v>16222672783</v>
      </c>
      <c r="B44" s="4" t="s">
        <v>25</v>
      </c>
      <c r="C44" s="4" t="s">
        <v>26</v>
      </c>
      <c r="D44" s="4" t="s">
        <v>154</v>
      </c>
      <c r="E44" s="4" t="s">
        <v>155</v>
      </c>
      <c r="F44" s="6">
        <v>44445</v>
      </c>
      <c r="G44" s="6">
        <v>44446</v>
      </c>
      <c r="H44" s="4">
        <v>1</v>
      </c>
      <c r="I44" s="4">
        <v>1</v>
      </c>
      <c r="J44" s="4">
        <v>1</v>
      </c>
      <c r="K44" s="4" t="s">
        <v>29</v>
      </c>
      <c r="L44" s="4">
        <v>34</v>
      </c>
      <c r="M44" s="4">
        <v>34</v>
      </c>
      <c r="N44" s="4" t="s">
        <v>156</v>
      </c>
      <c r="O44" s="4" t="s">
        <v>31</v>
      </c>
      <c r="P44" s="4" t="s">
        <v>32</v>
      </c>
      <c r="Q44" s="4">
        <v>0</v>
      </c>
      <c r="R44" s="11">
        <v>44445</v>
      </c>
      <c r="S44" s="6">
        <v>44449</v>
      </c>
      <c r="T44" s="4" t="s">
        <v>33</v>
      </c>
      <c r="U44" s="4">
        <v>34</v>
      </c>
      <c r="V44" s="4">
        <v>0</v>
      </c>
      <c r="W44" s="4">
        <v>0</v>
      </c>
      <c r="X44" s="4">
        <v>2245532</v>
      </c>
      <c r="Y44" s="4">
        <v>97211862</v>
      </c>
    </row>
    <row r="45" s="4" customFormat="1" spans="1:24">
      <c r="A45" s="4">
        <v>16222681487</v>
      </c>
      <c r="B45" s="4" t="s">
        <v>25</v>
      </c>
      <c r="C45" s="4" t="s">
        <v>26</v>
      </c>
      <c r="D45" s="4" t="s">
        <v>157</v>
      </c>
      <c r="E45" s="4" t="s">
        <v>158</v>
      </c>
      <c r="F45" s="6">
        <v>44445</v>
      </c>
      <c r="G45" s="6">
        <v>44446</v>
      </c>
      <c r="H45" s="4">
        <v>1</v>
      </c>
      <c r="I45" s="4">
        <v>1</v>
      </c>
      <c r="J45" s="4">
        <v>1</v>
      </c>
      <c r="K45" s="4" t="s">
        <v>29</v>
      </c>
      <c r="L45" s="4">
        <v>70</v>
      </c>
      <c r="M45" s="4">
        <v>70</v>
      </c>
      <c r="N45" s="4" t="s">
        <v>159</v>
      </c>
      <c r="O45" s="4" t="s">
        <v>31</v>
      </c>
      <c r="P45" s="4" t="s">
        <v>32</v>
      </c>
      <c r="Q45" s="4">
        <v>0</v>
      </c>
      <c r="R45" s="11">
        <v>44445</v>
      </c>
      <c r="S45" s="6">
        <v>44449</v>
      </c>
      <c r="T45" s="4" t="s">
        <v>33</v>
      </c>
      <c r="U45" s="4">
        <v>70</v>
      </c>
      <c r="V45" s="4">
        <v>0</v>
      </c>
      <c r="W45" s="4">
        <v>0</v>
      </c>
      <c r="X45" s="4">
        <v>2245534</v>
      </c>
    </row>
    <row r="46" s="4" customFormat="1" spans="1:24">
      <c r="A46" s="4">
        <v>16222949896</v>
      </c>
      <c r="B46" s="4" t="s">
        <v>25</v>
      </c>
      <c r="C46" s="4" t="s">
        <v>26</v>
      </c>
      <c r="D46" s="4" t="s">
        <v>160</v>
      </c>
      <c r="E46" s="4" t="s">
        <v>161</v>
      </c>
      <c r="F46" s="6">
        <v>44445</v>
      </c>
      <c r="G46" s="6">
        <v>44446</v>
      </c>
      <c r="H46" s="4">
        <v>1</v>
      </c>
      <c r="I46" s="4">
        <v>1</v>
      </c>
      <c r="J46" s="4">
        <v>1</v>
      </c>
      <c r="K46" s="4" t="s">
        <v>29</v>
      </c>
      <c r="L46" s="4">
        <v>20</v>
      </c>
      <c r="M46" s="4">
        <v>20</v>
      </c>
      <c r="N46" s="4" t="s">
        <v>162</v>
      </c>
      <c r="O46" s="4" t="s">
        <v>31</v>
      </c>
      <c r="P46" s="4" t="s">
        <v>32</v>
      </c>
      <c r="Q46" s="4">
        <v>0</v>
      </c>
      <c r="R46" s="11">
        <v>44445</v>
      </c>
      <c r="S46" s="6">
        <v>44449</v>
      </c>
      <c r="T46" s="4" t="s">
        <v>33</v>
      </c>
      <c r="U46" s="4">
        <v>20</v>
      </c>
      <c r="V46" s="4">
        <v>0</v>
      </c>
      <c r="W46" s="4">
        <v>0</v>
      </c>
      <c r="X46" s="4">
        <v>2245595</v>
      </c>
    </row>
    <row r="47" s="4" customFormat="1" spans="1:25">
      <c r="A47" s="4">
        <v>16211134191</v>
      </c>
      <c r="B47" s="4" t="s">
        <v>25</v>
      </c>
      <c r="C47" s="4" t="s">
        <v>106</v>
      </c>
      <c r="D47" s="4" t="s">
        <v>107</v>
      </c>
      <c r="E47" s="4" t="s">
        <v>108</v>
      </c>
      <c r="F47" s="6">
        <v>44445</v>
      </c>
      <c r="G47" s="6">
        <v>44446</v>
      </c>
      <c r="H47" s="4">
        <v>1</v>
      </c>
      <c r="I47" s="4">
        <v>1</v>
      </c>
      <c r="J47" s="4">
        <v>1</v>
      </c>
      <c r="K47" s="4" t="s">
        <v>29</v>
      </c>
      <c r="L47" s="4">
        <v>-91</v>
      </c>
      <c r="M47" s="4">
        <v>-91</v>
      </c>
      <c r="N47" s="4" t="s">
        <v>109</v>
      </c>
      <c r="O47" s="4" t="s">
        <v>31</v>
      </c>
      <c r="P47" s="4" t="s">
        <v>32</v>
      </c>
      <c r="Q47" s="4">
        <v>0</v>
      </c>
      <c r="R47" s="11">
        <v>44444</v>
      </c>
      <c r="S47" s="6">
        <v>44449</v>
      </c>
      <c r="T47" s="4" t="s">
        <v>33</v>
      </c>
      <c r="U47" s="4">
        <v>-91</v>
      </c>
      <c r="V47" s="4">
        <v>0</v>
      </c>
      <c r="W47" s="4">
        <v>0</v>
      </c>
      <c r="X47" s="4">
        <v>2243680</v>
      </c>
      <c r="Y47" s="4">
        <v>444423461501</v>
      </c>
    </row>
    <row r="48" s="4" customFormat="1" spans="1:24">
      <c r="A48" s="4">
        <v>16138096692</v>
      </c>
      <c r="B48" s="4" t="s">
        <v>25</v>
      </c>
      <c r="C48" s="4" t="s">
        <v>163</v>
      </c>
      <c r="D48" s="4" t="s">
        <v>164</v>
      </c>
      <c r="E48" s="4" t="s">
        <v>165</v>
      </c>
      <c r="F48" s="6">
        <v>44435</v>
      </c>
      <c r="G48" s="6">
        <v>44437</v>
      </c>
      <c r="H48" s="4">
        <v>1</v>
      </c>
      <c r="I48" s="4">
        <v>2</v>
      </c>
      <c r="J48" s="4">
        <v>2</v>
      </c>
      <c r="K48" s="4" t="s">
        <v>29</v>
      </c>
      <c r="L48" s="4">
        <v>1.35</v>
      </c>
      <c r="M48" s="4">
        <v>1.35</v>
      </c>
      <c r="N48" s="4" t="s">
        <v>166</v>
      </c>
      <c r="O48" s="4" t="s">
        <v>31</v>
      </c>
      <c r="P48" s="4" t="s">
        <v>32</v>
      </c>
      <c r="Q48" s="4">
        <v>0</v>
      </c>
      <c r="R48" s="11">
        <v>44434</v>
      </c>
      <c r="S48" s="6">
        <v>44449</v>
      </c>
      <c r="T48" s="4" t="s">
        <v>33</v>
      </c>
      <c r="U48" s="4">
        <v>1.35</v>
      </c>
      <c r="V48" s="4">
        <v>0</v>
      </c>
      <c r="W48" s="4">
        <v>0</v>
      </c>
      <c r="X48" s="4">
        <v>2233140</v>
      </c>
    </row>
    <row r="49" s="4" customFormat="1" spans="1:24">
      <c r="A49" s="4">
        <v>16118036136</v>
      </c>
      <c r="B49" s="4" t="s">
        <v>25</v>
      </c>
      <c r="C49" s="4" t="s">
        <v>163</v>
      </c>
      <c r="D49" s="4" t="s">
        <v>167</v>
      </c>
      <c r="E49" s="4" t="s">
        <v>168</v>
      </c>
      <c r="F49" s="6">
        <v>44433</v>
      </c>
      <c r="G49" s="6">
        <v>44437</v>
      </c>
      <c r="H49" s="4">
        <v>1</v>
      </c>
      <c r="I49" s="4">
        <v>4</v>
      </c>
      <c r="J49" s="4">
        <v>4</v>
      </c>
      <c r="K49" s="4" t="s">
        <v>29</v>
      </c>
      <c r="L49" s="4">
        <v>12</v>
      </c>
      <c r="M49" s="4">
        <v>12</v>
      </c>
      <c r="N49" s="4" t="s">
        <v>169</v>
      </c>
      <c r="O49" s="4" t="s">
        <v>31</v>
      </c>
      <c r="P49" s="4" t="s">
        <v>32</v>
      </c>
      <c r="Q49" s="4">
        <v>0</v>
      </c>
      <c r="R49" s="11">
        <v>44431</v>
      </c>
      <c r="S49" s="6">
        <v>44449</v>
      </c>
      <c r="T49" s="4" t="s">
        <v>33</v>
      </c>
      <c r="U49" s="4">
        <v>12</v>
      </c>
      <c r="V49" s="4">
        <v>0</v>
      </c>
      <c r="W49" s="4">
        <v>0</v>
      </c>
      <c r="X49" s="4">
        <v>2230081</v>
      </c>
    </row>
    <row r="50" s="4" customFormat="1" spans="1:24">
      <c r="A50" s="4">
        <v>15874234114</v>
      </c>
      <c r="B50" s="4" t="s">
        <v>25</v>
      </c>
      <c r="C50" s="4" t="s">
        <v>170</v>
      </c>
      <c r="D50" s="4" t="s">
        <v>171</v>
      </c>
      <c r="E50" s="4" t="s">
        <v>172</v>
      </c>
      <c r="F50" s="6">
        <v>44425</v>
      </c>
      <c r="G50" s="6">
        <v>44426</v>
      </c>
      <c r="H50" s="4">
        <v>1</v>
      </c>
      <c r="I50" s="4">
        <v>1</v>
      </c>
      <c r="J50" s="4">
        <v>1</v>
      </c>
      <c r="K50" s="4" t="s">
        <v>29</v>
      </c>
      <c r="L50" s="4">
        <v>66</v>
      </c>
      <c r="M50" s="4">
        <v>66</v>
      </c>
      <c r="N50" s="4" t="s">
        <v>173</v>
      </c>
      <c r="O50" s="4" t="s">
        <v>31</v>
      </c>
      <c r="P50" s="4" t="s">
        <v>32</v>
      </c>
      <c r="Q50" s="4">
        <v>0</v>
      </c>
      <c r="R50" s="11">
        <v>44398</v>
      </c>
      <c r="S50" s="6">
        <v>44449</v>
      </c>
      <c r="T50" s="4" t="s">
        <v>33</v>
      </c>
      <c r="U50" s="4">
        <v>66</v>
      </c>
      <c r="V50" s="4">
        <v>0</v>
      </c>
      <c r="W50" s="4">
        <v>0</v>
      </c>
      <c r="X50" s="4">
        <v>2203740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56"/>
  <sheetViews>
    <sheetView tabSelected="1" workbookViewId="0">
      <selection activeCell="C70" sqref="C70"/>
    </sheetView>
  </sheetViews>
  <sheetFormatPr defaultColWidth="9" defaultRowHeight="13.5"/>
  <cols>
    <col min="1" max="1" width="13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174</v>
      </c>
    </row>
    <row r="2" s="4" customFormat="1" hidden="1" spans="1:9">
      <c r="A2" s="4">
        <v>15966944059</v>
      </c>
      <c r="B2" s="6">
        <v>44445</v>
      </c>
      <c r="C2" s="6">
        <v>44446</v>
      </c>
      <c r="D2" s="4">
        <v>88</v>
      </c>
      <c r="E2" s="4" t="str">
        <f>VLOOKUP(A2,HOP!A:L,12,0)</f>
        <v>88.00</v>
      </c>
      <c r="F2" s="4" t="str">
        <f>VLOOKUP(A2,HOP!A:C,3,0)</f>
        <v>2212604</v>
      </c>
      <c r="G2" s="4">
        <f t="shared" ref="G2:G26" si="0">D2-E2</f>
        <v>0</v>
      </c>
      <c r="H2" s="4" t="str">
        <f>$H$1&amp;F2</f>
        <v>，2212604</v>
      </c>
      <c r="I2" s="4" t="str">
        <f>VLOOKUP(A2,HOP!A:T,20,0)</f>
        <v>直连</v>
      </c>
    </row>
    <row r="3" s="4" customFormat="1" hidden="1" spans="1:9">
      <c r="A3" s="4">
        <v>16044657517</v>
      </c>
      <c r="B3" s="6">
        <v>44443</v>
      </c>
      <c r="C3" s="6">
        <v>44446</v>
      </c>
      <c r="D3" s="4">
        <v>954</v>
      </c>
      <c r="E3" s="4" t="str">
        <f>VLOOKUP(A3,HOP!A:L,12,0)</f>
        <v>954.00</v>
      </c>
      <c r="F3" s="4" t="str">
        <f>VLOOKUP(A3,HOP!A:C,3,0)</f>
        <v>2220192</v>
      </c>
      <c r="G3" s="4">
        <f t="shared" si="0"/>
        <v>0</v>
      </c>
      <c r="H3" s="4" t="str">
        <f>$H$1&amp;F3</f>
        <v>，2220192</v>
      </c>
      <c r="I3" s="4" t="str">
        <f>VLOOKUP(A3,HOP!A:T,20,0)</f>
        <v>直连</v>
      </c>
    </row>
    <row r="4" s="4" customFormat="1" hidden="1" spans="1:9">
      <c r="A4" s="4">
        <v>16048198534</v>
      </c>
      <c r="B4" s="6">
        <v>44445</v>
      </c>
      <c r="C4" s="6">
        <v>44446</v>
      </c>
      <c r="D4" s="4">
        <v>131</v>
      </c>
      <c r="E4" s="4" t="str">
        <f>VLOOKUP(A4,HOP!A:L,12,0)</f>
        <v>131.00</v>
      </c>
      <c r="F4" s="4" t="str">
        <f>VLOOKUP(A4,HOP!A:C,3,0)</f>
        <v>2220707</v>
      </c>
      <c r="G4" s="4">
        <f t="shared" si="0"/>
        <v>0</v>
      </c>
      <c r="H4" s="4" t="str">
        <f>$H$1&amp;F4</f>
        <v>，2220707</v>
      </c>
      <c r="I4" s="4" t="str">
        <f>VLOOKUP(A4,HOP!A:T,20,0)</f>
        <v>直连</v>
      </c>
    </row>
    <row r="5" s="4" customFormat="1" spans="1:10">
      <c r="A5" s="4">
        <v>16076702196</v>
      </c>
      <c r="B5" s="6">
        <v>44445</v>
      </c>
      <c r="C5" s="6">
        <v>44446</v>
      </c>
      <c r="D5" s="4">
        <v>39.21</v>
      </c>
      <c r="E5" s="4">
        <v>40</v>
      </c>
      <c r="F5" s="4" t="str">
        <f>VLOOKUP(A5,HOP!A:C,3,0)</f>
        <v>2224805</v>
      </c>
      <c r="G5" s="4">
        <f t="shared" si="0"/>
        <v>-0.789999999999999</v>
      </c>
      <c r="H5" s="4" t="str">
        <f>$H$1&amp;F5</f>
        <v>，2224805</v>
      </c>
      <c r="I5" s="4" t="str">
        <f>VLOOKUP(A5,HOP!A:T,20,0)</f>
        <v>直连</v>
      </c>
      <c r="J5" s="4" t="s">
        <v>175</v>
      </c>
    </row>
    <row r="6" s="4" customFormat="1" hidden="1" spans="1:9">
      <c r="A6" s="4">
        <v>16087697335</v>
      </c>
      <c r="B6" s="6">
        <v>44442</v>
      </c>
      <c r="C6" s="6">
        <v>44446</v>
      </c>
      <c r="D6" s="4">
        <v>390</v>
      </c>
      <c r="E6" s="4" t="str">
        <f>VLOOKUP(A6,HOP!A:L,12,0)</f>
        <v>390.00</v>
      </c>
      <c r="F6" s="4" t="str">
        <f>VLOOKUP(A6,HOP!A:C,3,0)</f>
        <v>2226121</v>
      </c>
      <c r="G6" s="4">
        <f t="shared" si="0"/>
        <v>0</v>
      </c>
      <c r="H6" s="4" t="str">
        <f>$H$1&amp;F6</f>
        <v>，2226121</v>
      </c>
      <c r="I6" s="4" t="str">
        <f>VLOOKUP(A6,HOP!A:T,20,0)</f>
        <v>直连</v>
      </c>
    </row>
    <row r="7" s="4" customFormat="1" hidden="1" spans="1:9">
      <c r="A7" s="4">
        <v>16117183925</v>
      </c>
      <c r="B7" s="6">
        <v>44441</v>
      </c>
      <c r="C7" s="6">
        <v>44446</v>
      </c>
      <c r="D7" s="4">
        <v>505</v>
      </c>
      <c r="E7" s="4" t="str">
        <f>VLOOKUP(A7,HOP!A:L,12,0)</f>
        <v>505.00</v>
      </c>
      <c r="F7" s="4" t="str">
        <f>VLOOKUP(A7,HOP!A:C,3,0)</f>
        <v>2229964</v>
      </c>
      <c r="G7" s="4">
        <f t="shared" si="0"/>
        <v>0</v>
      </c>
      <c r="H7" s="4" t="str">
        <f>$H$1&amp;F7</f>
        <v>，2229964</v>
      </c>
      <c r="I7" s="4" t="str">
        <f>VLOOKUP(A7,HOP!A:T,20,0)</f>
        <v>直连</v>
      </c>
    </row>
    <row r="8" s="4" customFormat="1" hidden="1" spans="1:9">
      <c r="A8" s="4">
        <v>16128519581</v>
      </c>
      <c r="B8" s="6">
        <v>44445</v>
      </c>
      <c r="C8" s="6">
        <v>44446</v>
      </c>
      <c r="D8" s="4">
        <v>89</v>
      </c>
      <c r="E8" s="4" t="str">
        <f>VLOOKUP(A8,HOP!A:L,12,0)</f>
        <v>89.00</v>
      </c>
      <c r="F8" s="4" t="str">
        <f>VLOOKUP(A8,HOP!A:C,3,0)</f>
        <v>2231749</v>
      </c>
      <c r="G8" s="4">
        <f t="shared" si="0"/>
        <v>0</v>
      </c>
      <c r="H8" s="4" t="str">
        <f>$H$1&amp;F8</f>
        <v>，2231749</v>
      </c>
      <c r="I8" s="4" t="str">
        <f>VLOOKUP(A8,HOP!A:T,20,0)</f>
        <v>直连</v>
      </c>
    </row>
    <row r="9" s="4" customFormat="1" hidden="1" spans="1:9">
      <c r="A9" s="4">
        <v>16129291368</v>
      </c>
      <c r="B9" s="6">
        <v>44445</v>
      </c>
      <c r="C9" s="6">
        <v>44446</v>
      </c>
      <c r="D9" s="4">
        <v>76</v>
      </c>
      <c r="E9" s="4" t="str">
        <f>VLOOKUP(A9,HOP!A:L,12,0)</f>
        <v>76.00</v>
      </c>
      <c r="F9" s="4" t="str">
        <f>VLOOKUP(A9,HOP!A:C,3,0)</f>
        <v>2231955</v>
      </c>
      <c r="G9" s="4">
        <f t="shared" si="0"/>
        <v>0</v>
      </c>
      <c r="H9" s="4" t="str">
        <f>$H$1&amp;F9</f>
        <v>，2231955</v>
      </c>
      <c r="I9" s="4" t="str">
        <f>VLOOKUP(A9,HOP!A:T,20,0)</f>
        <v>直连</v>
      </c>
    </row>
    <row r="10" s="4" customFormat="1" hidden="1" spans="1:9">
      <c r="A10" s="4">
        <v>16138013729</v>
      </c>
      <c r="B10" s="6">
        <v>44445</v>
      </c>
      <c r="C10" s="6">
        <v>44446</v>
      </c>
      <c r="D10" s="4">
        <v>88</v>
      </c>
      <c r="E10" s="4" t="str">
        <f>VLOOKUP(A10,HOP!A:L,12,0)</f>
        <v>88.00</v>
      </c>
      <c r="F10" s="4" t="str">
        <f>VLOOKUP(A10,HOP!A:C,3,0)</f>
        <v>2233114</v>
      </c>
      <c r="G10" s="4">
        <f t="shared" si="0"/>
        <v>0</v>
      </c>
      <c r="H10" s="4" t="str">
        <f>$H$1&amp;F10</f>
        <v>，2233114</v>
      </c>
      <c r="I10" s="4" t="str">
        <f>VLOOKUP(A10,HOP!A:T,20,0)</f>
        <v>直连</v>
      </c>
    </row>
    <row r="11" s="4" customFormat="1" hidden="1" spans="1:9">
      <c r="A11" s="4">
        <v>16140613808</v>
      </c>
      <c r="B11" s="6">
        <v>44444</v>
      </c>
      <c r="C11" s="6">
        <v>44446</v>
      </c>
      <c r="D11" s="4">
        <v>200</v>
      </c>
      <c r="E11" s="4" t="str">
        <f>VLOOKUP(A11,HOP!A:L,12,0)</f>
        <v>200.00</v>
      </c>
      <c r="F11" s="4" t="str">
        <f>VLOOKUP(A11,HOP!A:C,3,0)</f>
        <v>2233806</v>
      </c>
      <c r="G11" s="4">
        <f t="shared" si="0"/>
        <v>0</v>
      </c>
      <c r="H11" s="4" t="str">
        <f>$H$1&amp;F11</f>
        <v>，2233806</v>
      </c>
      <c r="I11" s="4" t="str">
        <f>VLOOKUP(A11,HOP!A:T,20,0)</f>
        <v>直连</v>
      </c>
    </row>
    <row r="12" s="4" customFormat="1" hidden="1" spans="1:9">
      <c r="A12" s="4">
        <v>16142524045</v>
      </c>
      <c r="B12" s="6">
        <v>44445</v>
      </c>
      <c r="C12" s="6">
        <v>44446</v>
      </c>
      <c r="D12" s="4">
        <v>242</v>
      </c>
      <c r="E12" s="4" t="str">
        <f>VLOOKUP(A12,HOP!A:L,12,0)</f>
        <v>242.00</v>
      </c>
      <c r="F12" s="4" t="str">
        <f>VLOOKUP(A12,HOP!A:C,3,0)</f>
        <v>2234288</v>
      </c>
      <c r="G12" s="4">
        <f t="shared" si="0"/>
        <v>0</v>
      </c>
      <c r="H12" s="4" t="str">
        <f>$H$1&amp;F12</f>
        <v>，2234288</v>
      </c>
      <c r="I12" s="4" t="str">
        <f>VLOOKUP(A12,HOP!A:T,20,0)</f>
        <v>直连</v>
      </c>
    </row>
    <row r="13" s="4" customFormat="1" hidden="1" spans="1:9">
      <c r="A13" s="4">
        <v>16151161433</v>
      </c>
      <c r="B13" s="6">
        <v>44444</v>
      </c>
      <c r="C13" s="6">
        <v>44446</v>
      </c>
      <c r="D13" s="4">
        <v>324</v>
      </c>
      <c r="E13" s="4" t="str">
        <f>VLOOKUP(A13,HOP!A:L,12,0)</f>
        <v>324.00</v>
      </c>
      <c r="F13" s="4" t="str">
        <f>VLOOKUP(A13,HOP!A:C,3,0)</f>
        <v>2235218</v>
      </c>
      <c r="G13" s="4">
        <f t="shared" si="0"/>
        <v>0</v>
      </c>
      <c r="H13" s="4" t="str">
        <f>$H$1&amp;F13</f>
        <v>，2235218</v>
      </c>
      <c r="I13" s="4" t="str">
        <f>VLOOKUP(A13,HOP!A:T,20,0)</f>
        <v>直连</v>
      </c>
    </row>
    <row r="14" s="4" customFormat="1" hidden="1" spans="1:9">
      <c r="A14" s="4">
        <v>16164556157</v>
      </c>
      <c r="B14" s="6">
        <v>44445</v>
      </c>
      <c r="C14" s="6">
        <v>44446</v>
      </c>
      <c r="D14" s="4">
        <v>284</v>
      </c>
      <c r="E14" s="4" t="str">
        <f>VLOOKUP(A14,HOP!A:L,12,0)</f>
        <v>284.00</v>
      </c>
      <c r="F14" s="4" t="str">
        <f>VLOOKUP(A14,HOP!A:C,3,0)</f>
        <v>2237051</v>
      </c>
      <c r="G14" s="4">
        <f t="shared" si="0"/>
        <v>0</v>
      </c>
      <c r="H14" s="4" t="str">
        <f>$H$1&amp;F14</f>
        <v>，2237051</v>
      </c>
      <c r="I14" s="4" t="str">
        <f>VLOOKUP(A14,HOP!A:T,20,0)</f>
        <v>直连</v>
      </c>
    </row>
    <row r="15" s="4" customFormat="1" hidden="1" spans="1:9">
      <c r="A15" s="4">
        <v>16170557243</v>
      </c>
      <c r="B15" s="6">
        <v>44445</v>
      </c>
      <c r="C15" s="6">
        <v>44446</v>
      </c>
      <c r="D15" s="4">
        <v>103</v>
      </c>
      <c r="E15" s="4" t="str">
        <f>VLOOKUP(A15,HOP!A:L,12,0)</f>
        <v>103.00</v>
      </c>
      <c r="F15" s="4" t="str">
        <f>VLOOKUP(A15,HOP!A:C,3,0)</f>
        <v>2237532</v>
      </c>
      <c r="G15" s="4">
        <f t="shared" si="0"/>
        <v>0</v>
      </c>
      <c r="H15" s="4" t="str">
        <f>$H$1&amp;F15</f>
        <v>，2237532</v>
      </c>
      <c r="I15" s="4" t="str">
        <f>VLOOKUP(A15,HOP!A:T,20,0)</f>
        <v>直连</v>
      </c>
    </row>
    <row r="16" s="4" customFormat="1" hidden="1" spans="1:9">
      <c r="A16" s="4">
        <v>16171678339</v>
      </c>
      <c r="B16" s="6">
        <v>44445</v>
      </c>
      <c r="C16" s="6">
        <v>44446</v>
      </c>
      <c r="D16" s="4">
        <v>50</v>
      </c>
      <c r="E16" s="4" t="str">
        <f>VLOOKUP(A16,HOP!A:L,12,0)</f>
        <v>50.00</v>
      </c>
      <c r="F16" s="4" t="str">
        <f>VLOOKUP(A16,HOP!A:C,3,0)</f>
        <v>2237766</v>
      </c>
      <c r="G16" s="4">
        <f t="shared" si="0"/>
        <v>0</v>
      </c>
      <c r="H16" s="4" t="str">
        <f>$H$1&amp;F16</f>
        <v>，2237766</v>
      </c>
      <c r="I16" s="4" t="str">
        <f>VLOOKUP(A16,HOP!A:T,20,0)</f>
        <v>直连</v>
      </c>
    </row>
    <row r="17" s="4" customFormat="1" hidden="1" spans="1:9">
      <c r="A17" s="4">
        <v>16173099619</v>
      </c>
      <c r="B17" s="6">
        <v>44445</v>
      </c>
      <c r="C17" s="6">
        <v>44446</v>
      </c>
      <c r="D17" s="4">
        <v>435</v>
      </c>
      <c r="E17" s="4" t="str">
        <f>VLOOKUP(A17,HOP!A:L,12,0)</f>
        <v>435.00</v>
      </c>
      <c r="F17" s="4" t="str">
        <f>VLOOKUP(A17,HOP!A:C,3,0)</f>
        <v>2238100</v>
      </c>
      <c r="G17" s="4">
        <f t="shared" si="0"/>
        <v>0</v>
      </c>
      <c r="H17" s="4" t="str">
        <f>$H$1&amp;F17</f>
        <v>，2238100</v>
      </c>
      <c r="I17" s="4" t="str">
        <f>VLOOKUP(A17,HOP!A:T,20,0)</f>
        <v>直连</v>
      </c>
    </row>
    <row r="18" s="4" customFormat="1" hidden="1" spans="1:9">
      <c r="A18" s="4">
        <v>16184572420</v>
      </c>
      <c r="B18" s="6">
        <v>44445</v>
      </c>
      <c r="C18" s="6">
        <v>44446</v>
      </c>
      <c r="D18" s="4">
        <v>105</v>
      </c>
      <c r="E18" s="4" t="str">
        <f>VLOOKUP(A18,HOP!A:L,12,0)</f>
        <v>105.00</v>
      </c>
      <c r="F18" s="4" t="str">
        <f>VLOOKUP(A18,HOP!A:C,3,0)</f>
        <v>2239885</v>
      </c>
      <c r="G18" s="4">
        <f t="shared" si="0"/>
        <v>0</v>
      </c>
      <c r="H18" s="4" t="str">
        <f>$H$1&amp;F18</f>
        <v>，2239885</v>
      </c>
      <c r="I18" s="4" t="str">
        <f>VLOOKUP(A18,HOP!A:T,20,0)</f>
        <v>直连</v>
      </c>
    </row>
    <row r="19" s="4" customFormat="1" hidden="1" spans="1:9">
      <c r="A19" s="4">
        <v>16185183751</v>
      </c>
      <c r="B19" s="6">
        <v>44445</v>
      </c>
      <c r="C19" s="6">
        <v>44446</v>
      </c>
      <c r="D19" s="4">
        <v>256</v>
      </c>
      <c r="E19" s="4" t="str">
        <f>VLOOKUP(A19,HOP!A:L,12,0)</f>
        <v>256.00</v>
      </c>
      <c r="F19" s="4" t="str">
        <f>VLOOKUP(A19,HOP!A:C,3,0)</f>
        <v>2240021</v>
      </c>
      <c r="G19" s="4">
        <f t="shared" si="0"/>
        <v>0</v>
      </c>
      <c r="H19" s="4" t="str">
        <f>$H$1&amp;F19</f>
        <v>，2240021</v>
      </c>
      <c r="I19" s="4" t="str">
        <f>VLOOKUP(A19,HOP!A:T,20,0)</f>
        <v>直连</v>
      </c>
    </row>
    <row r="20" s="4" customFormat="1" hidden="1" spans="1:9">
      <c r="A20" s="4">
        <v>16185205804</v>
      </c>
      <c r="B20" s="6">
        <v>44445</v>
      </c>
      <c r="C20" s="6">
        <v>44446</v>
      </c>
      <c r="D20" s="4">
        <v>105</v>
      </c>
      <c r="E20" s="4" t="str">
        <f>VLOOKUP(A20,HOP!A:L,12,0)</f>
        <v>105.00</v>
      </c>
      <c r="F20" s="4" t="str">
        <f>VLOOKUP(A20,HOP!A:C,3,0)</f>
        <v>2240028</v>
      </c>
      <c r="G20" s="4">
        <f t="shared" si="0"/>
        <v>0</v>
      </c>
      <c r="H20" s="4" t="str">
        <f>$H$1&amp;F20</f>
        <v>，2240028</v>
      </c>
      <c r="I20" s="4" t="str">
        <f>VLOOKUP(A20,HOP!A:T,20,0)</f>
        <v>直连</v>
      </c>
    </row>
    <row r="21" s="4" customFormat="1" hidden="1" spans="1:9">
      <c r="A21" s="4">
        <v>16193854773</v>
      </c>
      <c r="B21" s="6">
        <v>44445</v>
      </c>
      <c r="C21" s="6">
        <v>44446</v>
      </c>
      <c r="D21" s="4">
        <v>123</v>
      </c>
      <c r="E21" s="4" t="str">
        <f>VLOOKUP(A21,HOP!A:L,12,0)</f>
        <v>123.00</v>
      </c>
      <c r="F21" s="4" t="str">
        <f>VLOOKUP(A21,HOP!A:C,3,0)</f>
        <v>2241404</v>
      </c>
      <c r="G21" s="4">
        <f t="shared" si="0"/>
        <v>0</v>
      </c>
      <c r="H21" s="4" t="str">
        <f>$H$1&amp;F21</f>
        <v>，2241404</v>
      </c>
      <c r="I21" s="4" t="str">
        <f>VLOOKUP(A21,HOP!A:T,20,0)</f>
        <v>直连</v>
      </c>
    </row>
    <row r="22" s="4" customFormat="1" hidden="1" spans="1:9">
      <c r="A22" s="4">
        <v>16194311241</v>
      </c>
      <c r="B22" s="6">
        <v>44442</v>
      </c>
      <c r="C22" s="6">
        <v>44446</v>
      </c>
      <c r="D22" s="4">
        <v>238</v>
      </c>
      <c r="E22" s="4" t="str">
        <f>VLOOKUP(A22,HOP!A:L,12,0)</f>
        <v>238.00</v>
      </c>
      <c r="F22" s="4" t="str">
        <f>VLOOKUP(A22,HOP!A:C,3,0)</f>
        <v>2241541</v>
      </c>
      <c r="G22" s="4">
        <f t="shared" si="0"/>
        <v>0</v>
      </c>
      <c r="H22" s="4" t="str">
        <f>$H$1&amp;F22</f>
        <v>，2241541</v>
      </c>
      <c r="I22" s="4" t="str">
        <f>VLOOKUP(A22,HOP!A:T,20,0)</f>
        <v>直连</v>
      </c>
    </row>
    <row r="23" s="4" customFormat="1" hidden="1" spans="1:9">
      <c r="A23" s="4">
        <v>16202235857</v>
      </c>
      <c r="B23" s="6">
        <v>44445</v>
      </c>
      <c r="C23" s="6">
        <v>44446</v>
      </c>
      <c r="D23" s="4">
        <v>60</v>
      </c>
      <c r="E23" s="4" t="str">
        <f>VLOOKUP(A23,HOP!A:L,12,0)</f>
        <v>60.00</v>
      </c>
      <c r="F23" s="4" t="str">
        <f>VLOOKUP(A23,HOP!A:C,3,0)</f>
        <v>2242587</v>
      </c>
      <c r="G23" s="4">
        <f t="shared" si="0"/>
        <v>0</v>
      </c>
      <c r="H23" s="4" t="str">
        <f>$H$1&amp;F23</f>
        <v>，2242587</v>
      </c>
      <c r="I23" s="4" t="str">
        <f>VLOOKUP(A23,HOP!A:T,20,0)</f>
        <v>直连</v>
      </c>
    </row>
    <row r="24" s="4" customFormat="1" hidden="1" spans="1:9">
      <c r="A24" s="4">
        <v>16202455664</v>
      </c>
      <c r="B24" s="6">
        <v>44445</v>
      </c>
      <c r="C24" s="6">
        <v>44446</v>
      </c>
      <c r="D24" s="4">
        <v>592</v>
      </c>
      <c r="E24" s="4" t="str">
        <f>VLOOKUP(A24,HOP!A:L,12,0)</f>
        <v>592.00</v>
      </c>
      <c r="F24" s="4" t="str">
        <f>VLOOKUP(A24,HOP!A:C,3,0)</f>
        <v>2242655</v>
      </c>
      <c r="G24" s="4">
        <f t="shared" si="0"/>
        <v>0</v>
      </c>
      <c r="H24" s="4" t="str">
        <f>$H$1&amp;F24</f>
        <v>，2242655</v>
      </c>
      <c r="I24" s="4" t="str">
        <f>VLOOKUP(A24,HOP!A:T,20,0)</f>
        <v>直连</v>
      </c>
    </row>
    <row r="25" s="4" customFormat="1" hidden="1" spans="1:9">
      <c r="A25" s="4">
        <v>16204582405</v>
      </c>
      <c r="B25" s="6">
        <v>44445</v>
      </c>
      <c r="C25" s="6">
        <v>44446</v>
      </c>
      <c r="D25" s="4">
        <v>41</v>
      </c>
      <c r="E25" s="4" t="str">
        <f>VLOOKUP(A25,HOP!A:L,12,0)</f>
        <v>41.00</v>
      </c>
      <c r="F25" s="4" t="str">
        <f>VLOOKUP(A25,HOP!A:C,3,0)</f>
        <v>2243099</v>
      </c>
      <c r="G25" s="4">
        <f t="shared" si="0"/>
        <v>0</v>
      </c>
      <c r="H25" s="4" t="str">
        <f>$H$1&amp;F25</f>
        <v>，2243099</v>
      </c>
      <c r="I25" s="4" t="str">
        <f>VLOOKUP(A25,HOP!A:T,20,0)</f>
        <v>直连</v>
      </c>
    </row>
    <row r="26" s="4" customFormat="1" hidden="1" spans="1:9">
      <c r="A26" s="4">
        <v>16211106034</v>
      </c>
      <c r="B26" s="6">
        <v>44444</v>
      </c>
      <c r="C26" s="6">
        <v>44446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>$H$1&amp;F26</f>
        <v>#N/A</v>
      </c>
      <c r="I26" s="4" t="e">
        <f>VLOOKUP(A26,HOP!A:T,20,0)</f>
        <v>#N/A</v>
      </c>
    </row>
    <row r="27" s="4" customFormat="1" hidden="1" spans="1:9">
      <c r="A27" s="4">
        <v>16211134191</v>
      </c>
      <c r="B27" s="6">
        <v>44445</v>
      </c>
      <c r="C27" s="6">
        <v>44446</v>
      </c>
      <c r="D27" s="4">
        <v>0</v>
      </c>
      <c r="E27" s="4" t="str">
        <f>VLOOKUP(A27,HOP!A:L,12,0)</f>
        <v>0.00</v>
      </c>
      <c r="F27" s="4" t="str">
        <f>VLOOKUP(A27,HOP!A:C,3,0)</f>
        <v>2243680</v>
      </c>
      <c r="G27" s="4">
        <f t="shared" ref="G27:G48" si="1">D27-E27</f>
        <v>0</v>
      </c>
      <c r="H27" s="4" t="str">
        <f t="shared" ref="H27:H48" si="2">$H$1&amp;F27</f>
        <v>，2243680</v>
      </c>
      <c r="I27" s="4" t="str">
        <f>VLOOKUP(A27,HOP!A:T,20,0)</f>
        <v>直连</v>
      </c>
    </row>
    <row r="28" s="4" customFormat="1" hidden="1" spans="1:9">
      <c r="A28" s="4">
        <v>16211788083</v>
      </c>
      <c r="B28" s="6">
        <v>44445</v>
      </c>
      <c r="C28" s="6">
        <v>44446</v>
      </c>
      <c r="D28" s="4">
        <v>123</v>
      </c>
      <c r="E28" s="4" t="str">
        <f>VLOOKUP(A28,HOP!A:L,12,0)</f>
        <v>123.00</v>
      </c>
      <c r="F28" s="4" t="str">
        <f>VLOOKUP(A28,HOP!A:C,3,0)</f>
        <v>2243843</v>
      </c>
      <c r="G28" s="4">
        <f t="shared" si="1"/>
        <v>0</v>
      </c>
      <c r="H28" s="4" t="str">
        <f t="shared" si="2"/>
        <v>，2243843</v>
      </c>
      <c r="I28" s="4" t="str">
        <f>VLOOKUP(A28,HOP!A:T,20,0)</f>
        <v>直连</v>
      </c>
    </row>
    <row r="29" s="4" customFormat="1" hidden="1" spans="1:9">
      <c r="A29" s="4">
        <v>16213394986</v>
      </c>
      <c r="B29" s="6">
        <v>44445</v>
      </c>
      <c r="C29" s="6">
        <v>44446</v>
      </c>
      <c r="D29" s="4">
        <v>43</v>
      </c>
      <c r="E29" s="4" t="str">
        <f>VLOOKUP(A29,HOP!A:L,12,0)</f>
        <v>43.00</v>
      </c>
      <c r="F29" s="4" t="str">
        <f>VLOOKUP(A29,HOP!A:C,3,0)</f>
        <v>2244236</v>
      </c>
      <c r="G29" s="4">
        <f t="shared" si="1"/>
        <v>0</v>
      </c>
      <c r="H29" s="4" t="str">
        <f t="shared" si="2"/>
        <v>，2244236</v>
      </c>
      <c r="I29" s="4" t="str">
        <f>VLOOKUP(A29,HOP!A:T,20,0)</f>
        <v>直连</v>
      </c>
    </row>
    <row r="30" s="4" customFormat="1" hidden="1" spans="1:9">
      <c r="A30" s="4">
        <v>16214622694</v>
      </c>
      <c r="B30" s="6">
        <v>44444</v>
      </c>
      <c r="C30" s="6">
        <v>44446</v>
      </c>
      <c r="D30" s="4">
        <v>136</v>
      </c>
      <c r="E30" s="4" t="str">
        <f>VLOOKUP(A30,HOP!A:L,12,0)</f>
        <v>136.00</v>
      </c>
      <c r="F30" s="4" t="str">
        <f>VLOOKUP(A30,HOP!A:C,3,0)</f>
        <v>2244527</v>
      </c>
      <c r="G30" s="4">
        <f t="shared" si="1"/>
        <v>0</v>
      </c>
      <c r="H30" s="4" t="str">
        <f t="shared" si="2"/>
        <v>，2244527</v>
      </c>
      <c r="I30" s="4" t="str">
        <f>VLOOKUP(A30,HOP!A:T,20,0)</f>
        <v>直连</v>
      </c>
    </row>
    <row r="31" s="4" customFormat="1" hidden="1" spans="1:9">
      <c r="A31" s="4">
        <v>16215122320</v>
      </c>
      <c r="B31" s="6">
        <v>44445</v>
      </c>
      <c r="C31" s="6">
        <v>44446</v>
      </c>
      <c r="D31" s="4">
        <v>286</v>
      </c>
      <c r="E31" s="4" t="str">
        <f>VLOOKUP(A31,HOP!A:L,12,0)</f>
        <v>286.00</v>
      </c>
      <c r="F31" s="4" t="str">
        <f>VLOOKUP(A31,HOP!A:C,3,0)</f>
        <v>2244639</v>
      </c>
      <c r="G31" s="4">
        <f t="shared" si="1"/>
        <v>0</v>
      </c>
      <c r="H31" s="4" t="str">
        <f t="shared" si="2"/>
        <v>，2244639</v>
      </c>
      <c r="I31" s="4" t="str">
        <f>VLOOKUP(A31,HOP!A:T,20,0)</f>
        <v>直连</v>
      </c>
    </row>
    <row r="32" s="4" customFormat="1" hidden="1" spans="1:9">
      <c r="A32" s="4">
        <v>16215158650</v>
      </c>
      <c r="B32" s="6">
        <v>44445</v>
      </c>
      <c r="C32" s="6">
        <v>44446</v>
      </c>
      <c r="D32" s="4">
        <v>95</v>
      </c>
      <c r="E32" s="4" t="str">
        <f>VLOOKUP(A32,HOP!A:L,12,0)</f>
        <v>95.00</v>
      </c>
      <c r="F32" s="4" t="str">
        <f>VLOOKUP(A32,HOP!A:C,3,0)</f>
        <v>2244659</v>
      </c>
      <c r="G32" s="4">
        <f t="shared" si="1"/>
        <v>0</v>
      </c>
      <c r="H32" s="4" t="str">
        <f t="shared" si="2"/>
        <v>，2244659</v>
      </c>
      <c r="I32" s="4" t="str">
        <f>VLOOKUP(A32,HOP!A:T,20,0)</f>
        <v>直连</v>
      </c>
    </row>
    <row r="33" s="4" customFormat="1" hidden="1" spans="1:9">
      <c r="A33" s="4">
        <v>16215220176</v>
      </c>
      <c r="B33" s="6">
        <v>44445</v>
      </c>
      <c r="C33" s="6">
        <v>44446</v>
      </c>
      <c r="D33" s="4">
        <v>116</v>
      </c>
      <c r="E33" s="4" t="str">
        <f>VLOOKUP(A33,HOP!A:L,12,0)</f>
        <v>116.00</v>
      </c>
      <c r="F33" s="4" t="str">
        <f>VLOOKUP(A33,HOP!A:C,3,0)</f>
        <v>2244697</v>
      </c>
      <c r="G33" s="4">
        <f t="shared" si="1"/>
        <v>0</v>
      </c>
      <c r="H33" s="4" t="str">
        <f t="shared" si="2"/>
        <v>，2244697</v>
      </c>
      <c r="I33" s="4" t="str">
        <f>VLOOKUP(A33,HOP!A:T,20,0)</f>
        <v>直连</v>
      </c>
    </row>
    <row r="34" s="4" customFormat="1" hidden="1" spans="1:9">
      <c r="A34" s="4">
        <v>16215277414</v>
      </c>
      <c r="B34" s="6">
        <v>44445</v>
      </c>
      <c r="C34" s="6">
        <v>44446</v>
      </c>
      <c r="D34" s="4">
        <v>200</v>
      </c>
      <c r="E34" s="4" t="str">
        <f>VLOOKUP(A34,HOP!A:L,12,0)</f>
        <v>200.00</v>
      </c>
      <c r="F34" s="4" t="str">
        <f>VLOOKUP(A34,HOP!A:C,3,0)</f>
        <v>2244709</v>
      </c>
      <c r="G34" s="4">
        <f t="shared" si="1"/>
        <v>0</v>
      </c>
      <c r="H34" s="4" t="str">
        <f t="shared" si="2"/>
        <v>，2244709</v>
      </c>
      <c r="I34" s="4" t="str">
        <f>VLOOKUP(A34,HOP!A:T,20,0)</f>
        <v>直连</v>
      </c>
    </row>
    <row r="35" s="4" customFormat="1" hidden="1" spans="1:9">
      <c r="A35" s="4">
        <v>16219222503</v>
      </c>
      <c r="B35" s="6">
        <v>44445</v>
      </c>
      <c r="C35" s="6">
        <v>44446</v>
      </c>
      <c r="D35" s="4">
        <v>26</v>
      </c>
      <c r="E35" s="4" t="str">
        <f>VLOOKUP(A35,HOP!A:L,12,0)</f>
        <v>26.00</v>
      </c>
      <c r="F35" s="4" t="str">
        <f>VLOOKUP(A35,HOP!A:C,3,0)</f>
        <v>2244839</v>
      </c>
      <c r="G35" s="4">
        <f t="shared" si="1"/>
        <v>0</v>
      </c>
      <c r="H35" s="4" t="str">
        <f t="shared" si="2"/>
        <v>，2244839</v>
      </c>
      <c r="I35" s="4" t="str">
        <f>VLOOKUP(A35,HOP!A:T,20,0)</f>
        <v>直连</v>
      </c>
    </row>
    <row r="36" s="4" customFormat="1" hidden="1" spans="1:9">
      <c r="A36" s="4">
        <v>16219304297</v>
      </c>
      <c r="B36" s="6">
        <v>44445</v>
      </c>
      <c r="C36" s="6">
        <v>44446</v>
      </c>
      <c r="D36" s="4">
        <v>111</v>
      </c>
      <c r="E36" s="4" t="str">
        <f>VLOOKUP(A36,HOP!A:L,12,0)</f>
        <v>111.00</v>
      </c>
      <c r="F36" s="4" t="str">
        <f>VLOOKUP(A36,HOP!A:C,3,0)</f>
        <v>2244842</v>
      </c>
      <c r="G36" s="4">
        <f t="shared" si="1"/>
        <v>0</v>
      </c>
      <c r="H36" s="4" t="str">
        <f t="shared" si="2"/>
        <v>，2244842</v>
      </c>
      <c r="I36" s="4" t="str">
        <f>VLOOKUP(A36,HOP!A:T,20,0)</f>
        <v>直连</v>
      </c>
    </row>
    <row r="37" s="4" customFormat="1" hidden="1" spans="1:9">
      <c r="A37" s="4">
        <v>16220661137</v>
      </c>
      <c r="B37" s="6">
        <v>44445</v>
      </c>
      <c r="C37" s="6">
        <v>44446</v>
      </c>
      <c r="D37" s="4">
        <v>41</v>
      </c>
      <c r="E37" s="4" t="str">
        <f>VLOOKUP(A37,HOP!A:L,12,0)</f>
        <v>41.00</v>
      </c>
      <c r="F37" s="4" t="str">
        <f>VLOOKUP(A37,HOP!A:C,3,0)</f>
        <v>2245082</v>
      </c>
      <c r="G37" s="4">
        <f t="shared" si="1"/>
        <v>0</v>
      </c>
      <c r="H37" s="4" t="str">
        <f t="shared" si="2"/>
        <v>，2245082</v>
      </c>
      <c r="I37" s="4" t="str">
        <f>VLOOKUP(A37,HOP!A:T,20,0)</f>
        <v>直连</v>
      </c>
    </row>
    <row r="38" s="4" customFormat="1" hidden="1" spans="1:9">
      <c r="A38" s="4">
        <v>16220723001</v>
      </c>
      <c r="B38" s="6">
        <v>44445</v>
      </c>
      <c r="C38" s="6">
        <v>44446</v>
      </c>
      <c r="D38" s="4">
        <v>53</v>
      </c>
      <c r="E38" s="4" t="str">
        <f>VLOOKUP(A38,HOP!A:L,12,0)</f>
        <v>53.00</v>
      </c>
      <c r="F38" s="4" t="str">
        <f>VLOOKUP(A38,HOP!A:C,3,0)</f>
        <v>2245103</v>
      </c>
      <c r="G38" s="4">
        <f t="shared" si="1"/>
        <v>0</v>
      </c>
      <c r="H38" s="4" t="str">
        <f t="shared" si="2"/>
        <v>，2245103</v>
      </c>
      <c r="I38" s="4" t="str">
        <f>VLOOKUP(A38,HOP!A:T,20,0)</f>
        <v>直连</v>
      </c>
    </row>
    <row r="39" s="4" customFormat="1" hidden="1" spans="1:9">
      <c r="A39" s="4">
        <v>16220829096</v>
      </c>
      <c r="B39" s="6">
        <v>44445</v>
      </c>
      <c r="C39" s="6">
        <v>44446</v>
      </c>
      <c r="D39" s="4">
        <v>45</v>
      </c>
      <c r="E39" s="4" t="str">
        <f>VLOOKUP(A39,HOP!A:L,12,0)</f>
        <v>45.00</v>
      </c>
      <c r="F39" s="4" t="str">
        <f>VLOOKUP(A39,HOP!A:C,3,0)</f>
        <v>2245119</v>
      </c>
      <c r="G39" s="4">
        <f t="shared" si="1"/>
        <v>0</v>
      </c>
      <c r="H39" s="4" t="str">
        <f t="shared" si="2"/>
        <v>，2245119</v>
      </c>
      <c r="I39" s="4" t="str">
        <f>VLOOKUP(A39,HOP!A:T,20,0)</f>
        <v>直连</v>
      </c>
    </row>
    <row r="40" s="4" customFormat="1" hidden="1" spans="1:9">
      <c r="A40" s="4">
        <v>16220947603</v>
      </c>
      <c r="B40" s="6">
        <v>44445</v>
      </c>
      <c r="C40" s="6">
        <v>44446</v>
      </c>
      <c r="D40" s="4">
        <v>88</v>
      </c>
      <c r="E40" s="4" t="str">
        <f>VLOOKUP(A40,HOP!A:L,12,0)</f>
        <v>88.00</v>
      </c>
      <c r="F40" s="4" t="str">
        <f>VLOOKUP(A40,HOP!A:C,3,0)</f>
        <v>2245144</v>
      </c>
      <c r="G40" s="4">
        <f t="shared" si="1"/>
        <v>0</v>
      </c>
      <c r="H40" s="4" t="str">
        <f t="shared" si="2"/>
        <v>，2245144</v>
      </c>
      <c r="I40" s="4" t="str">
        <f>VLOOKUP(A40,HOP!A:T,20,0)</f>
        <v>直连</v>
      </c>
    </row>
    <row r="41" s="4" customFormat="1" hidden="1" spans="1:9">
      <c r="A41" s="4">
        <v>16222078645</v>
      </c>
      <c r="B41" s="6">
        <v>44445</v>
      </c>
      <c r="C41" s="6">
        <v>44446</v>
      </c>
      <c r="D41" s="4">
        <v>55</v>
      </c>
      <c r="E41" s="4" t="str">
        <f>VLOOKUP(A41,HOP!A:L,12,0)</f>
        <v>55.00</v>
      </c>
      <c r="F41" s="4" t="str">
        <f>VLOOKUP(A41,HOP!A:C,3,0)</f>
        <v>2245430</v>
      </c>
      <c r="G41" s="4">
        <f t="shared" si="1"/>
        <v>0</v>
      </c>
      <c r="H41" s="4" t="str">
        <f t="shared" si="2"/>
        <v>，2245430</v>
      </c>
      <c r="I41" s="4" t="str">
        <f>VLOOKUP(A41,HOP!A:T,20,0)</f>
        <v>直连</v>
      </c>
    </row>
    <row r="42" s="4" customFormat="1" hidden="1" spans="1:9">
      <c r="A42" s="4">
        <v>16222672783</v>
      </c>
      <c r="B42" s="6">
        <v>44445</v>
      </c>
      <c r="C42" s="6">
        <v>44446</v>
      </c>
      <c r="D42" s="4">
        <v>34</v>
      </c>
      <c r="E42" s="4" t="str">
        <f>VLOOKUP(A42,HOP!A:L,12,0)</f>
        <v>34.00</v>
      </c>
      <c r="F42" s="4" t="str">
        <f>VLOOKUP(A42,HOP!A:C,3,0)</f>
        <v>2245532</v>
      </c>
      <c r="G42" s="4">
        <f t="shared" si="1"/>
        <v>0</v>
      </c>
      <c r="H42" s="4" t="str">
        <f t="shared" si="2"/>
        <v>，2245532</v>
      </c>
      <c r="I42" s="4" t="str">
        <f>VLOOKUP(A42,HOP!A:T,20,0)</f>
        <v>直连</v>
      </c>
    </row>
    <row r="43" s="4" customFormat="1" hidden="1" spans="1:9">
      <c r="A43" s="4">
        <v>16222681487</v>
      </c>
      <c r="B43" s="6">
        <v>44445</v>
      </c>
      <c r="C43" s="6">
        <v>44446</v>
      </c>
      <c r="D43" s="4">
        <v>70</v>
      </c>
      <c r="E43" s="4" t="str">
        <f>VLOOKUP(A43,HOP!A:L,12,0)</f>
        <v>70.00</v>
      </c>
      <c r="F43" s="4" t="str">
        <f>VLOOKUP(A43,HOP!A:C,3,0)</f>
        <v>2245534</v>
      </c>
      <c r="G43" s="4">
        <f t="shared" si="1"/>
        <v>0</v>
      </c>
      <c r="H43" s="4" t="str">
        <f t="shared" si="2"/>
        <v>，2245534</v>
      </c>
      <c r="I43" s="4" t="str">
        <f>VLOOKUP(A43,HOP!A:T,20,0)</f>
        <v>直连</v>
      </c>
    </row>
    <row r="44" s="4" customFormat="1" hidden="1" spans="1:9">
      <c r="A44" s="4">
        <v>16222949896</v>
      </c>
      <c r="B44" s="6">
        <v>44445</v>
      </c>
      <c r="C44" s="6">
        <v>44446</v>
      </c>
      <c r="D44" s="4">
        <v>20</v>
      </c>
      <c r="E44" s="4" t="str">
        <f>VLOOKUP(A44,HOP!A:L,12,0)</f>
        <v>20.00</v>
      </c>
      <c r="F44" s="4" t="str">
        <f>VLOOKUP(A44,HOP!A:C,3,0)</f>
        <v>2245595</v>
      </c>
      <c r="G44" s="4">
        <f t="shared" si="1"/>
        <v>0</v>
      </c>
      <c r="H44" s="4" t="str">
        <f t="shared" si="2"/>
        <v>，2245595</v>
      </c>
      <c r="I44" s="4" t="str">
        <f>VLOOKUP(A44,HOP!A:T,20,0)</f>
        <v>直连</v>
      </c>
    </row>
    <row r="45" s="5" customFormat="1" spans="1:13">
      <c r="A45" s="7">
        <v>16138096692</v>
      </c>
      <c r="B45" s="8">
        <v>44435</v>
      </c>
      <c r="C45" s="9">
        <v>44437</v>
      </c>
      <c r="D45" s="10">
        <v>1.35</v>
      </c>
      <c r="E45" s="10" t="e">
        <f>VLOOKUP(A45,HOP!A:L,12,0)</f>
        <v>#N/A</v>
      </c>
      <c r="F45" s="10">
        <v>2233140</v>
      </c>
      <c r="G45" s="10" t="e">
        <f t="shared" si="1"/>
        <v>#N/A</v>
      </c>
      <c r="H45" s="10" t="str">
        <f>$H$1&amp;F45</f>
        <v>，2233140</v>
      </c>
      <c r="I45" s="10" t="e">
        <f>VLOOKUP(A45,HOP!A:T,20,0)</f>
        <v>#N/A</v>
      </c>
      <c r="J45" s="10" t="s">
        <v>176</v>
      </c>
      <c r="K45" s="7"/>
      <c r="L45" s="7"/>
      <c r="M45" s="7"/>
    </row>
    <row r="46" s="5" customFormat="1" spans="1:13">
      <c r="A46" s="7">
        <v>16118036136</v>
      </c>
      <c r="B46" s="8">
        <v>44433</v>
      </c>
      <c r="C46" s="9">
        <v>44437</v>
      </c>
      <c r="D46" s="10">
        <v>12</v>
      </c>
      <c r="E46" s="10" t="e">
        <f>VLOOKUP(A46,HOP!A:L,12,0)</f>
        <v>#N/A</v>
      </c>
      <c r="F46" s="10">
        <v>2230081</v>
      </c>
      <c r="G46" s="10" t="e">
        <f t="shared" si="1"/>
        <v>#N/A</v>
      </c>
      <c r="H46" s="10" t="str">
        <f>$H$1&amp;F46</f>
        <v>，2230081</v>
      </c>
      <c r="I46" s="10" t="e">
        <f>VLOOKUP(A46,HOP!A:T,20,0)</f>
        <v>#N/A</v>
      </c>
      <c r="J46" s="10" t="s">
        <v>177</v>
      </c>
      <c r="K46" s="7"/>
      <c r="L46" s="7"/>
      <c r="M46" s="7"/>
    </row>
    <row r="47" s="4" customFormat="1" hidden="1" spans="1:9">
      <c r="A47" s="4">
        <v>15874234114</v>
      </c>
      <c r="B47" s="6">
        <v>44425</v>
      </c>
      <c r="C47" s="6">
        <v>44426</v>
      </c>
      <c r="D47" s="4">
        <v>66</v>
      </c>
      <c r="E47" s="4">
        <v>66</v>
      </c>
      <c r="F47" s="4">
        <v>2203740</v>
      </c>
      <c r="G47" s="4">
        <f t="shared" si="1"/>
        <v>0</v>
      </c>
      <c r="H47" s="4" t="str">
        <f>$H$1&amp;F47</f>
        <v>，2203740</v>
      </c>
      <c r="I47" s="4" t="e">
        <f>VLOOKUP(A47,HOP!A:T,20,0)</f>
        <v>#N/A</v>
      </c>
    </row>
    <row r="49" spans="4:4">
      <c r="D49" s="4">
        <f>SUM(D2:D48)</f>
        <v>7139.56</v>
      </c>
    </row>
    <row r="54" spans="1:1">
      <c r="A54" s="4" t="s">
        <v>178</v>
      </c>
    </row>
    <row r="55" spans="1:1">
      <c r="A55" s="4" t="s">
        <v>179</v>
      </c>
    </row>
    <row r="56" spans="1:1">
      <c r="A56" s="4" t="s">
        <v>180</v>
      </c>
    </row>
  </sheetData>
  <autoFilter ref="A1:XFD49">
    <filterColumn colId="3">
      <filters blank="1">
        <filter val="50"/>
        <filter val="390"/>
        <filter val="111"/>
        <filter val="12"/>
        <filter val="592"/>
        <filter val="53"/>
        <filter val="954"/>
        <filter val="55"/>
        <filter val="95"/>
        <filter val="116"/>
        <filter val="256"/>
        <filter val="20"/>
        <filter val="60"/>
        <filter val="39.21"/>
        <filter val="123"/>
        <filter val="324"/>
        <filter val="26"/>
        <filter val="66"/>
        <filter val="70"/>
        <filter val="131"/>
        <filter val="34"/>
        <filter val="435"/>
        <filter val="1.35"/>
        <filter val="76"/>
        <filter val="136"/>
        <filter val="238"/>
        <filter val="200"/>
        <filter val="41"/>
        <filter val="242"/>
        <filter val="43"/>
        <filter val="103"/>
        <filter val="284"/>
        <filter val="45"/>
        <filter val="105"/>
        <filter val="505"/>
        <filter val="286"/>
        <filter val="7139.56"/>
        <filter val="88"/>
        <filter val="89"/>
      </filters>
    </filterColumn>
    <filterColumn colId="6">
      <filters blank="1">
        <filter val="#N/A"/>
        <filter val="-0.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181</v>
      </c>
      <c r="B1" s="2" t="s">
        <v>182</v>
      </c>
      <c r="C1" s="2" t="s">
        <v>183</v>
      </c>
      <c r="D1" s="2" t="s">
        <v>184</v>
      </c>
      <c r="E1" s="2" t="s">
        <v>13</v>
      </c>
      <c r="F1" s="2" t="s">
        <v>5</v>
      </c>
      <c r="G1" s="2" t="s">
        <v>6</v>
      </c>
      <c r="H1" s="2" t="s">
        <v>185</v>
      </c>
      <c r="I1" s="2" t="s">
        <v>186</v>
      </c>
      <c r="J1" s="2" t="s">
        <v>187</v>
      </c>
      <c r="K1" s="2" t="s">
        <v>188</v>
      </c>
      <c r="L1" s="2" t="s">
        <v>189</v>
      </c>
      <c r="M1" s="2" t="s">
        <v>190</v>
      </c>
      <c r="N1" s="2" t="s">
        <v>191</v>
      </c>
      <c r="O1" s="2" t="s">
        <v>192</v>
      </c>
      <c r="P1" s="2" t="s">
        <v>193</v>
      </c>
      <c r="Q1" s="2" t="s">
        <v>194</v>
      </c>
      <c r="R1" s="2" t="s">
        <v>195</v>
      </c>
      <c r="S1" s="2" t="s">
        <v>196</v>
      </c>
      <c r="T1" s="2" t="s">
        <v>197</v>
      </c>
    </row>
    <row r="2" s="1" customFormat="1" spans="1:20">
      <c r="A2" s="3">
        <v>15966944059</v>
      </c>
      <c r="B2" s="1" t="s">
        <v>198</v>
      </c>
      <c r="C2" s="1" t="s">
        <v>199</v>
      </c>
      <c r="D2" s="1" t="s">
        <v>200</v>
      </c>
      <c r="E2" s="1" t="s">
        <v>201</v>
      </c>
      <c r="F2" s="1" t="s">
        <v>202</v>
      </c>
      <c r="G2" s="1" t="s">
        <v>203</v>
      </c>
      <c r="H2" s="1" t="s">
        <v>204</v>
      </c>
      <c r="I2" s="1" t="s">
        <v>205</v>
      </c>
      <c r="J2" s="1" t="s">
        <v>29</v>
      </c>
      <c r="K2" s="1" t="s">
        <v>206</v>
      </c>
      <c r="L2" s="1" t="s">
        <v>206</v>
      </c>
      <c r="M2" s="1" t="s">
        <v>207</v>
      </c>
      <c r="N2" s="1" t="s">
        <v>207</v>
      </c>
      <c r="O2" s="1" t="s">
        <v>208</v>
      </c>
      <c r="P2" s="1" t="s">
        <v>209</v>
      </c>
      <c r="Q2" s="1" t="s">
        <v>210</v>
      </c>
      <c r="R2" s="1" t="s">
        <v>211</v>
      </c>
      <c r="S2" s="1" t="s">
        <v>212</v>
      </c>
      <c r="T2" s="1" t="s">
        <v>213</v>
      </c>
    </row>
    <row r="3" s="1" customFormat="1" spans="1:20">
      <c r="A3" s="3">
        <v>16044657517</v>
      </c>
      <c r="B3" s="1" t="s">
        <v>214</v>
      </c>
      <c r="C3" s="1" t="s">
        <v>215</v>
      </c>
      <c r="D3" s="1" t="s">
        <v>216</v>
      </c>
      <c r="E3" s="1" t="s">
        <v>217</v>
      </c>
      <c r="F3" s="1" t="s">
        <v>218</v>
      </c>
      <c r="G3" s="1" t="s">
        <v>203</v>
      </c>
      <c r="H3" s="1" t="s">
        <v>204</v>
      </c>
      <c r="I3" s="1" t="s">
        <v>219</v>
      </c>
      <c r="J3" s="1" t="s">
        <v>29</v>
      </c>
      <c r="K3" s="1" t="s">
        <v>220</v>
      </c>
      <c r="L3" s="1" t="s">
        <v>220</v>
      </c>
      <c r="M3" s="1" t="s">
        <v>207</v>
      </c>
      <c r="N3" s="1" t="s">
        <v>207</v>
      </c>
      <c r="O3" s="1" t="s">
        <v>208</v>
      </c>
      <c r="P3" s="1" t="s">
        <v>209</v>
      </c>
      <c r="Q3" s="1" t="s">
        <v>221</v>
      </c>
      <c r="R3" s="1" t="s">
        <v>211</v>
      </c>
      <c r="S3" s="1" t="s">
        <v>212</v>
      </c>
      <c r="T3" s="1" t="s">
        <v>213</v>
      </c>
    </row>
    <row r="4" s="1" customFormat="1" spans="1:20">
      <c r="A4" s="3">
        <v>16048198534</v>
      </c>
      <c r="B4" s="1" t="s">
        <v>222</v>
      </c>
      <c r="C4" s="1" t="s">
        <v>223</v>
      </c>
      <c r="D4" s="1" t="s">
        <v>224</v>
      </c>
      <c r="E4" s="1" t="s">
        <v>225</v>
      </c>
      <c r="F4" s="1" t="s">
        <v>202</v>
      </c>
      <c r="G4" s="1" t="s">
        <v>203</v>
      </c>
      <c r="H4" s="1" t="s">
        <v>204</v>
      </c>
      <c r="I4" s="1" t="s">
        <v>226</v>
      </c>
      <c r="J4" s="1" t="s">
        <v>29</v>
      </c>
      <c r="K4" s="1" t="s">
        <v>227</v>
      </c>
      <c r="L4" s="1" t="s">
        <v>227</v>
      </c>
      <c r="M4" s="1" t="s">
        <v>207</v>
      </c>
      <c r="N4" s="1" t="s">
        <v>207</v>
      </c>
      <c r="O4" s="1" t="s">
        <v>208</v>
      </c>
      <c r="P4" s="1" t="s">
        <v>209</v>
      </c>
      <c r="Q4" s="1" t="s">
        <v>228</v>
      </c>
      <c r="R4" s="1" t="s">
        <v>211</v>
      </c>
      <c r="S4" s="1" t="s">
        <v>212</v>
      </c>
      <c r="T4" s="1" t="s">
        <v>213</v>
      </c>
    </row>
    <row r="5" s="1" customFormat="1" spans="1:20">
      <c r="A5" s="3">
        <v>16076702196</v>
      </c>
      <c r="B5" s="1" t="s">
        <v>229</v>
      </c>
      <c r="C5" s="1" t="s">
        <v>230</v>
      </c>
      <c r="D5" s="1" t="s">
        <v>231</v>
      </c>
      <c r="E5" s="1" t="s">
        <v>232</v>
      </c>
      <c r="F5" s="1" t="s">
        <v>202</v>
      </c>
      <c r="G5" s="1" t="s">
        <v>203</v>
      </c>
      <c r="H5" s="1" t="s">
        <v>204</v>
      </c>
      <c r="I5" s="1" t="s">
        <v>208</v>
      </c>
      <c r="J5" s="1" t="s">
        <v>29</v>
      </c>
      <c r="K5" s="1" t="s">
        <v>208</v>
      </c>
      <c r="L5" s="1" t="s">
        <v>233</v>
      </c>
      <c r="M5" s="1" t="s">
        <v>234</v>
      </c>
      <c r="N5" s="1" t="s">
        <v>235</v>
      </c>
      <c r="O5" s="1" t="s">
        <v>208</v>
      </c>
      <c r="P5" s="1" t="s">
        <v>209</v>
      </c>
      <c r="Q5" s="1" t="s">
        <v>236</v>
      </c>
      <c r="R5" s="1" t="s">
        <v>211</v>
      </c>
      <c r="S5" s="1" t="s">
        <v>212</v>
      </c>
      <c r="T5" s="1" t="s">
        <v>213</v>
      </c>
    </row>
    <row r="6" s="1" customFormat="1" spans="1:20">
      <c r="A6" s="3">
        <v>16087697335</v>
      </c>
      <c r="B6" s="1" t="s">
        <v>237</v>
      </c>
      <c r="C6" s="1" t="s">
        <v>238</v>
      </c>
      <c r="D6" s="1" t="s">
        <v>239</v>
      </c>
      <c r="E6" s="1" t="s">
        <v>240</v>
      </c>
      <c r="F6" s="1" t="s">
        <v>241</v>
      </c>
      <c r="G6" s="1" t="s">
        <v>203</v>
      </c>
      <c r="H6" s="1" t="s">
        <v>204</v>
      </c>
      <c r="I6" s="1" t="s">
        <v>242</v>
      </c>
      <c r="J6" s="1" t="s">
        <v>29</v>
      </c>
      <c r="K6" s="1" t="s">
        <v>243</v>
      </c>
      <c r="L6" s="1" t="s">
        <v>243</v>
      </c>
      <c r="M6" s="1" t="s">
        <v>207</v>
      </c>
      <c r="N6" s="1" t="s">
        <v>207</v>
      </c>
      <c r="O6" s="1" t="s">
        <v>208</v>
      </c>
      <c r="P6" s="1" t="s">
        <v>209</v>
      </c>
      <c r="Q6" s="1" t="s">
        <v>244</v>
      </c>
      <c r="R6" s="1" t="s">
        <v>211</v>
      </c>
      <c r="S6" s="1" t="s">
        <v>212</v>
      </c>
      <c r="T6" s="1" t="s">
        <v>213</v>
      </c>
    </row>
    <row r="7" s="1" customFormat="1" spans="1:20">
      <c r="A7" s="3">
        <v>16117183925</v>
      </c>
      <c r="B7" s="1" t="s">
        <v>245</v>
      </c>
      <c r="C7" s="1" t="s">
        <v>246</v>
      </c>
      <c r="D7" s="1" t="s">
        <v>247</v>
      </c>
      <c r="E7" s="1" t="s">
        <v>248</v>
      </c>
      <c r="F7" s="1" t="s">
        <v>249</v>
      </c>
      <c r="G7" s="1" t="s">
        <v>203</v>
      </c>
      <c r="H7" s="1" t="s">
        <v>204</v>
      </c>
      <c r="I7" s="1" t="s">
        <v>250</v>
      </c>
      <c r="J7" s="1" t="s">
        <v>29</v>
      </c>
      <c r="K7" s="1" t="s">
        <v>251</v>
      </c>
      <c r="L7" s="1" t="s">
        <v>251</v>
      </c>
      <c r="M7" s="1" t="s">
        <v>207</v>
      </c>
      <c r="N7" s="1" t="s">
        <v>207</v>
      </c>
      <c r="O7" s="1" t="s">
        <v>208</v>
      </c>
      <c r="P7" s="1" t="s">
        <v>209</v>
      </c>
      <c r="Q7" s="1" t="s">
        <v>252</v>
      </c>
      <c r="R7" s="1" t="s">
        <v>211</v>
      </c>
      <c r="S7" s="1" t="s">
        <v>212</v>
      </c>
      <c r="T7" s="1" t="s">
        <v>213</v>
      </c>
    </row>
    <row r="8" s="1" customFormat="1" spans="1:20">
      <c r="A8" s="3">
        <v>16128519581</v>
      </c>
      <c r="B8" s="1" t="s">
        <v>253</v>
      </c>
      <c r="C8" s="1" t="s">
        <v>254</v>
      </c>
      <c r="D8" s="1" t="s">
        <v>255</v>
      </c>
      <c r="E8" s="1" t="s">
        <v>256</v>
      </c>
      <c r="F8" s="1" t="s">
        <v>202</v>
      </c>
      <c r="G8" s="1" t="s">
        <v>203</v>
      </c>
      <c r="H8" s="1" t="s">
        <v>204</v>
      </c>
      <c r="I8" s="1" t="s">
        <v>257</v>
      </c>
      <c r="J8" s="1" t="s">
        <v>29</v>
      </c>
      <c r="K8" s="1" t="s">
        <v>258</v>
      </c>
      <c r="L8" s="1" t="s">
        <v>258</v>
      </c>
      <c r="M8" s="1" t="s">
        <v>207</v>
      </c>
      <c r="N8" s="1" t="s">
        <v>207</v>
      </c>
      <c r="O8" s="1" t="s">
        <v>208</v>
      </c>
      <c r="P8" s="1" t="s">
        <v>209</v>
      </c>
      <c r="Q8" s="1" t="s">
        <v>259</v>
      </c>
      <c r="R8" s="1" t="s">
        <v>211</v>
      </c>
      <c r="S8" s="1" t="s">
        <v>212</v>
      </c>
      <c r="T8" s="1" t="s">
        <v>213</v>
      </c>
    </row>
    <row r="9" s="1" customFormat="1" spans="1:20">
      <c r="A9" s="3">
        <v>16129291368</v>
      </c>
      <c r="B9" s="1" t="s">
        <v>253</v>
      </c>
      <c r="C9" s="1" t="s">
        <v>260</v>
      </c>
      <c r="D9" s="1" t="s">
        <v>261</v>
      </c>
      <c r="E9" s="1" t="s">
        <v>262</v>
      </c>
      <c r="F9" s="1" t="s">
        <v>202</v>
      </c>
      <c r="G9" s="1" t="s">
        <v>203</v>
      </c>
      <c r="H9" s="1" t="s">
        <v>204</v>
      </c>
      <c r="I9" s="1" t="s">
        <v>263</v>
      </c>
      <c r="J9" s="1" t="s">
        <v>29</v>
      </c>
      <c r="K9" s="1" t="s">
        <v>264</v>
      </c>
      <c r="L9" s="1" t="s">
        <v>264</v>
      </c>
      <c r="M9" s="1" t="s">
        <v>207</v>
      </c>
      <c r="N9" s="1" t="s">
        <v>207</v>
      </c>
      <c r="O9" s="1" t="s">
        <v>208</v>
      </c>
      <c r="P9" s="1" t="s">
        <v>209</v>
      </c>
      <c r="Q9" s="1" t="s">
        <v>265</v>
      </c>
      <c r="R9" s="1" t="s">
        <v>211</v>
      </c>
      <c r="S9" s="1" t="s">
        <v>212</v>
      </c>
      <c r="T9" s="1" t="s">
        <v>213</v>
      </c>
    </row>
    <row r="10" s="1" customFormat="1" spans="1:20">
      <c r="A10" s="3">
        <v>16138013729</v>
      </c>
      <c r="B10" s="1" t="s">
        <v>266</v>
      </c>
      <c r="C10" s="1" t="s">
        <v>267</v>
      </c>
      <c r="D10" s="1" t="s">
        <v>268</v>
      </c>
      <c r="E10" s="1" t="s">
        <v>269</v>
      </c>
      <c r="F10" s="1" t="s">
        <v>202</v>
      </c>
      <c r="G10" s="1" t="s">
        <v>203</v>
      </c>
      <c r="H10" s="1" t="s">
        <v>204</v>
      </c>
      <c r="I10" s="1" t="s">
        <v>270</v>
      </c>
      <c r="J10" s="1" t="s">
        <v>29</v>
      </c>
      <c r="K10" s="1" t="s">
        <v>206</v>
      </c>
      <c r="L10" s="1" t="s">
        <v>206</v>
      </c>
      <c r="M10" s="1" t="s">
        <v>207</v>
      </c>
      <c r="N10" s="1" t="s">
        <v>207</v>
      </c>
      <c r="O10" s="1" t="s">
        <v>208</v>
      </c>
      <c r="P10" s="1" t="s">
        <v>209</v>
      </c>
      <c r="Q10" s="1" t="s">
        <v>271</v>
      </c>
      <c r="R10" s="1" t="s">
        <v>211</v>
      </c>
      <c r="S10" s="1" t="s">
        <v>212</v>
      </c>
      <c r="T10" s="1" t="s">
        <v>213</v>
      </c>
    </row>
    <row r="11" s="1" customFormat="1" spans="1:20">
      <c r="A11" s="3">
        <v>16140613808</v>
      </c>
      <c r="B11" s="1" t="s">
        <v>266</v>
      </c>
      <c r="C11" s="1" t="s">
        <v>272</v>
      </c>
      <c r="D11" s="1" t="s">
        <v>273</v>
      </c>
      <c r="E11" s="1" t="s">
        <v>274</v>
      </c>
      <c r="F11" s="1" t="s">
        <v>275</v>
      </c>
      <c r="G11" s="1" t="s">
        <v>203</v>
      </c>
      <c r="H11" s="1" t="s">
        <v>204</v>
      </c>
      <c r="I11" s="1" t="s">
        <v>276</v>
      </c>
      <c r="J11" s="1" t="s">
        <v>29</v>
      </c>
      <c r="K11" s="1" t="s">
        <v>277</v>
      </c>
      <c r="L11" s="1" t="s">
        <v>277</v>
      </c>
      <c r="M11" s="1" t="s">
        <v>207</v>
      </c>
      <c r="N11" s="1" t="s">
        <v>207</v>
      </c>
      <c r="O11" s="1" t="s">
        <v>208</v>
      </c>
      <c r="P11" s="1" t="s">
        <v>209</v>
      </c>
      <c r="Q11" s="1" t="s">
        <v>278</v>
      </c>
      <c r="R11" s="1" t="s">
        <v>211</v>
      </c>
      <c r="S11" s="1" t="s">
        <v>212</v>
      </c>
      <c r="T11" s="1" t="s">
        <v>213</v>
      </c>
    </row>
    <row r="12" s="1" customFormat="1" spans="1:20">
      <c r="A12" s="3">
        <v>16142524045</v>
      </c>
      <c r="B12" s="1" t="s">
        <v>279</v>
      </c>
      <c r="C12" s="1" t="s">
        <v>280</v>
      </c>
      <c r="D12" s="1" t="s">
        <v>281</v>
      </c>
      <c r="E12" s="1" t="s">
        <v>282</v>
      </c>
      <c r="F12" s="1" t="s">
        <v>202</v>
      </c>
      <c r="G12" s="1" t="s">
        <v>203</v>
      </c>
      <c r="H12" s="1" t="s">
        <v>204</v>
      </c>
      <c r="I12" s="1" t="s">
        <v>283</v>
      </c>
      <c r="J12" s="1" t="s">
        <v>29</v>
      </c>
      <c r="K12" s="1" t="s">
        <v>284</v>
      </c>
      <c r="L12" s="1" t="s">
        <v>284</v>
      </c>
      <c r="M12" s="1" t="s">
        <v>207</v>
      </c>
      <c r="N12" s="1" t="s">
        <v>207</v>
      </c>
      <c r="O12" s="1" t="s">
        <v>208</v>
      </c>
      <c r="P12" s="1" t="s">
        <v>209</v>
      </c>
      <c r="Q12" s="1" t="s">
        <v>285</v>
      </c>
      <c r="R12" s="1" t="s">
        <v>211</v>
      </c>
      <c r="S12" s="1" t="s">
        <v>212</v>
      </c>
      <c r="T12" s="1" t="s">
        <v>213</v>
      </c>
    </row>
    <row r="13" s="1" customFormat="1" spans="1:20">
      <c r="A13" s="3">
        <v>16151161433</v>
      </c>
      <c r="B13" s="1" t="s">
        <v>286</v>
      </c>
      <c r="C13" s="1" t="s">
        <v>287</v>
      </c>
      <c r="D13" s="1" t="s">
        <v>288</v>
      </c>
      <c r="E13" s="1" t="s">
        <v>289</v>
      </c>
      <c r="F13" s="1" t="s">
        <v>275</v>
      </c>
      <c r="G13" s="1" t="s">
        <v>203</v>
      </c>
      <c r="H13" s="1" t="s">
        <v>204</v>
      </c>
      <c r="I13" s="1" t="s">
        <v>290</v>
      </c>
      <c r="J13" s="1" t="s">
        <v>29</v>
      </c>
      <c r="K13" s="1" t="s">
        <v>291</v>
      </c>
      <c r="L13" s="1" t="s">
        <v>291</v>
      </c>
      <c r="M13" s="1" t="s">
        <v>207</v>
      </c>
      <c r="N13" s="1" t="s">
        <v>207</v>
      </c>
      <c r="O13" s="1" t="s">
        <v>208</v>
      </c>
      <c r="P13" s="1" t="s">
        <v>209</v>
      </c>
      <c r="Q13" s="1" t="s">
        <v>292</v>
      </c>
      <c r="R13" s="1" t="s">
        <v>211</v>
      </c>
      <c r="S13" s="1" t="s">
        <v>212</v>
      </c>
      <c r="T13" s="1" t="s">
        <v>213</v>
      </c>
    </row>
    <row r="14" s="1" customFormat="1" spans="1:20">
      <c r="A14" s="3">
        <v>16164556157</v>
      </c>
      <c r="B14" s="1" t="s">
        <v>293</v>
      </c>
      <c r="C14" s="1" t="s">
        <v>294</v>
      </c>
      <c r="D14" s="1" t="s">
        <v>295</v>
      </c>
      <c r="E14" s="1" t="s">
        <v>296</v>
      </c>
      <c r="F14" s="1" t="s">
        <v>202</v>
      </c>
      <c r="G14" s="1" t="s">
        <v>203</v>
      </c>
      <c r="H14" s="1" t="s">
        <v>204</v>
      </c>
      <c r="I14" s="1" t="s">
        <v>297</v>
      </c>
      <c r="J14" s="1" t="s">
        <v>29</v>
      </c>
      <c r="K14" s="1" t="s">
        <v>298</v>
      </c>
      <c r="L14" s="1" t="s">
        <v>298</v>
      </c>
      <c r="M14" s="1" t="s">
        <v>207</v>
      </c>
      <c r="N14" s="1" t="s">
        <v>207</v>
      </c>
      <c r="O14" s="1" t="s">
        <v>208</v>
      </c>
      <c r="P14" s="1" t="s">
        <v>209</v>
      </c>
      <c r="Q14" s="1" t="s">
        <v>299</v>
      </c>
      <c r="R14" s="1" t="s">
        <v>211</v>
      </c>
      <c r="S14" s="1" t="s">
        <v>212</v>
      </c>
      <c r="T14" s="1" t="s">
        <v>213</v>
      </c>
    </row>
    <row r="15" s="1" customFormat="1" spans="1:20">
      <c r="A15" s="3">
        <v>16170557243</v>
      </c>
      <c r="B15" s="1" t="s">
        <v>293</v>
      </c>
      <c r="C15" s="1" t="s">
        <v>300</v>
      </c>
      <c r="D15" s="1" t="s">
        <v>301</v>
      </c>
      <c r="E15" s="1" t="s">
        <v>302</v>
      </c>
      <c r="F15" s="1" t="s">
        <v>202</v>
      </c>
      <c r="G15" s="1" t="s">
        <v>203</v>
      </c>
      <c r="H15" s="1" t="s">
        <v>204</v>
      </c>
      <c r="I15" s="1" t="s">
        <v>303</v>
      </c>
      <c r="J15" s="1" t="s">
        <v>29</v>
      </c>
      <c r="K15" s="1" t="s">
        <v>304</v>
      </c>
      <c r="L15" s="1" t="s">
        <v>304</v>
      </c>
      <c r="M15" s="1" t="s">
        <v>207</v>
      </c>
      <c r="N15" s="1" t="s">
        <v>207</v>
      </c>
      <c r="O15" s="1" t="s">
        <v>208</v>
      </c>
      <c r="P15" s="1" t="s">
        <v>209</v>
      </c>
      <c r="Q15" s="1" t="s">
        <v>305</v>
      </c>
      <c r="R15" s="1" t="s">
        <v>211</v>
      </c>
      <c r="S15" s="1" t="s">
        <v>212</v>
      </c>
      <c r="T15" s="1" t="s">
        <v>213</v>
      </c>
    </row>
    <row r="16" s="1" customFormat="1" spans="1:20">
      <c r="A16" s="3">
        <v>16171678339</v>
      </c>
      <c r="B16" s="1" t="s">
        <v>293</v>
      </c>
      <c r="C16" s="1" t="s">
        <v>306</v>
      </c>
      <c r="D16" s="1" t="s">
        <v>307</v>
      </c>
      <c r="E16" s="1" t="s">
        <v>308</v>
      </c>
      <c r="F16" s="1" t="s">
        <v>202</v>
      </c>
      <c r="G16" s="1" t="s">
        <v>203</v>
      </c>
      <c r="H16" s="1" t="s">
        <v>204</v>
      </c>
      <c r="I16" s="1" t="s">
        <v>309</v>
      </c>
      <c r="J16" s="1" t="s">
        <v>29</v>
      </c>
      <c r="K16" s="1" t="s">
        <v>310</v>
      </c>
      <c r="L16" s="1" t="s">
        <v>310</v>
      </c>
      <c r="M16" s="1" t="s">
        <v>207</v>
      </c>
      <c r="N16" s="1" t="s">
        <v>207</v>
      </c>
      <c r="O16" s="1" t="s">
        <v>208</v>
      </c>
      <c r="P16" s="1" t="s">
        <v>209</v>
      </c>
      <c r="Q16" s="1" t="s">
        <v>311</v>
      </c>
      <c r="R16" s="1" t="s">
        <v>211</v>
      </c>
      <c r="S16" s="1" t="s">
        <v>212</v>
      </c>
      <c r="T16" s="1" t="s">
        <v>213</v>
      </c>
    </row>
    <row r="17" s="1" customFormat="1" spans="1:20">
      <c r="A17" s="3">
        <v>16173099619</v>
      </c>
      <c r="B17" s="1" t="s">
        <v>312</v>
      </c>
      <c r="C17" s="1" t="s">
        <v>313</v>
      </c>
      <c r="D17" s="1" t="s">
        <v>314</v>
      </c>
      <c r="E17" s="1" t="s">
        <v>315</v>
      </c>
      <c r="F17" s="1" t="s">
        <v>202</v>
      </c>
      <c r="G17" s="1" t="s">
        <v>203</v>
      </c>
      <c r="H17" s="1" t="s">
        <v>204</v>
      </c>
      <c r="I17" s="1" t="s">
        <v>316</v>
      </c>
      <c r="J17" s="1" t="s">
        <v>29</v>
      </c>
      <c r="K17" s="1" t="s">
        <v>317</v>
      </c>
      <c r="L17" s="1" t="s">
        <v>317</v>
      </c>
      <c r="M17" s="1" t="s">
        <v>207</v>
      </c>
      <c r="N17" s="1" t="s">
        <v>207</v>
      </c>
      <c r="O17" s="1" t="s">
        <v>208</v>
      </c>
      <c r="P17" s="1" t="s">
        <v>209</v>
      </c>
      <c r="Q17" s="1" t="s">
        <v>318</v>
      </c>
      <c r="R17" s="1" t="s">
        <v>211</v>
      </c>
      <c r="S17" s="1" t="s">
        <v>212</v>
      </c>
      <c r="T17" s="1" t="s">
        <v>213</v>
      </c>
    </row>
    <row r="18" s="1" customFormat="1" spans="1:20">
      <c r="A18" s="3">
        <v>16184572420</v>
      </c>
      <c r="B18" s="1" t="s">
        <v>319</v>
      </c>
      <c r="C18" s="1" t="s">
        <v>320</v>
      </c>
      <c r="D18" s="1" t="s">
        <v>321</v>
      </c>
      <c r="E18" s="1" t="s">
        <v>322</v>
      </c>
      <c r="F18" s="1" t="s">
        <v>202</v>
      </c>
      <c r="G18" s="1" t="s">
        <v>203</v>
      </c>
      <c r="H18" s="1" t="s">
        <v>204</v>
      </c>
      <c r="I18" s="1" t="s">
        <v>323</v>
      </c>
      <c r="J18" s="1" t="s">
        <v>29</v>
      </c>
      <c r="K18" s="1" t="s">
        <v>324</v>
      </c>
      <c r="L18" s="1" t="s">
        <v>324</v>
      </c>
      <c r="M18" s="1" t="s">
        <v>207</v>
      </c>
      <c r="N18" s="1" t="s">
        <v>207</v>
      </c>
      <c r="O18" s="1" t="s">
        <v>208</v>
      </c>
      <c r="P18" s="1" t="s">
        <v>209</v>
      </c>
      <c r="Q18" s="1" t="s">
        <v>325</v>
      </c>
      <c r="R18" s="1" t="s">
        <v>211</v>
      </c>
      <c r="S18" s="1" t="s">
        <v>212</v>
      </c>
      <c r="T18" s="1" t="s">
        <v>213</v>
      </c>
    </row>
    <row r="19" s="1" customFormat="1" spans="1:20">
      <c r="A19" s="3">
        <v>16185183751</v>
      </c>
      <c r="B19" s="1" t="s">
        <v>319</v>
      </c>
      <c r="C19" s="1" t="s">
        <v>326</v>
      </c>
      <c r="D19" s="1" t="s">
        <v>327</v>
      </c>
      <c r="E19" s="1" t="s">
        <v>328</v>
      </c>
      <c r="F19" s="1" t="s">
        <v>202</v>
      </c>
      <c r="G19" s="1" t="s">
        <v>203</v>
      </c>
      <c r="H19" s="1" t="s">
        <v>204</v>
      </c>
      <c r="I19" s="1" t="s">
        <v>329</v>
      </c>
      <c r="J19" s="1" t="s">
        <v>29</v>
      </c>
      <c r="K19" s="1" t="s">
        <v>330</v>
      </c>
      <c r="L19" s="1" t="s">
        <v>330</v>
      </c>
      <c r="M19" s="1" t="s">
        <v>207</v>
      </c>
      <c r="N19" s="1" t="s">
        <v>207</v>
      </c>
      <c r="O19" s="1" t="s">
        <v>208</v>
      </c>
      <c r="P19" s="1" t="s">
        <v>209</v>
      </c>
      <c r="Q19" s="1" t="s">
        <v>331</v>
      </c>
      <c r="R19" s="1" t="s">
        <v>211</v>
      </c>
      <c r="S19" s="1" t="s">
        <v>212</v>
      </c>
      <c r="T19" s="1" t="s">
        <v>213</v>
      </c>
    </row>
    <row r="20" s="1" customFormat="1" spans="1:20">
      <c r="A20" s="3">
        <v>16185205804</v>
      </c>
      <c r="B20" s="1" t="s">
        <v>319</v>
      </c>
      <c r="C20" s="1" t="s">
        <v>332</v>
      </c>
      <c r="D20" s="1" t="s">
        <v>321</v>
      </c>
      <c r="E20" s="1" t="s">
        <v>333</v>
      </c>
      <c r="F20" s="1" t="s">
        <v>202</v>
      </c>
      <c r="G20" s="1" t="s">
        <v>203</v>
      </c>
      <c r="H20" s="1" t="s">
        <v>204</v>
      </c>
      <c r="I20" s="1" t="s">
        <v>323</v>
      </c>
      <c r="J20" s="1" t="s">
        <v>29</v>
      </c>
      <c r="K20" s="1" t="s">
        <v>324</v>
      </c>
      <c r="L20" s="1" t="s">
        <v>324</v>
      </c>
      <c r="M20" s="1" t="s">
        <v>207</v>
      </c>
      <c r="N20" s="1" t="s">
        <v>207</v>
      </c>
      <c r="O20" s="1" t="s">
        <v>208</v>
      </c>
      <c r="P20" s="1" t="s">
        <v>209</v>
      </c>
      <c r="Q20" s="1" t="s">
        <v>334</v>
      </c>
      <c r="R20" s="1" t="s">
        <v>211</v>
      </c>
      <c r="S20" s="1" t="s">
        <v>212</v>
      </c>
      <c r="T20" s="1" t="s">
        <v>213</v>
      </c>
    </row>
    <row r="21" s="1" customFormat="1" spans="1:20">
      <c r="A21" s="3">
        <v>16193854773</v>
      </c>
      <c r="B21" s="1" t="s">
        <v>241</v>
      </c>
      <c r="C21" s="1" t="s">
        <v>335</v>
      </c>
      <c r="D21" s="1" t="s">
        <v>336</v>
      </c>
      <c r="E21" s="1" t="s">
        <v>337</v>
      </c>
      <c r="F21" s="1" t="s">
        <v>202</v>
      </c>
      <c r="G21" s="1" t="s">
        <v>203</v>
      </c>
      <c r="H21" s="1" t="s">
        <v>204</v>
      </c>
      <c r="I21" s="1" t="s">
        <v>338</v>
      </c>
      <c r="J21" s="1" t="s">
        <v>29</v>
      </c>
      <c r="K21" s="1" t="s">
        <v>339</v>
      </c>
      <c r="L21" s="1" t="s">
        <v>339</v>
      </c>
      <c r="M21" s="1" t="s">
        <v>207</v>
      </c>
      <c r="N21" s="1" t="s">
        <v>207</v>
      </c>
      <c r="O21" s="1" t="s">
        <v>208</v>
      </c>
      <c r="P21" s="1" t="s">
        <v>209</v>
      </c>
      <c r="Q21" s="1" t="s">
        <v>340</v>
      </c>
      <c r="R21" s="1" t="s">
        <v>211</v>
      </c>
      <c r="S21" s="1" t="s">
        <v>212</v>
      </c>
      <c r="T21" s="1" t="s">
        <v>213</v>
      </c>
    </row>
    <row r="22" s="1" customFormat="1" spans="1:20">
      <c r="A22" s="3">
        <v>16194311241</v>
      </c>
      <c r="B22" s="1" t="s">
        <v>241</v>
      </c>
      <c r="C22" s="1" t="s">
        <v>341</v>
      </c>
      <c r="D22" s="1" t="s">
        <v>342</v>
      </c>
      <c r="E22" s="1" t="s">
        <v>343</v>
      </c>
      <c r="F22" s="1" t="s">
        <v>241</v>
      </c>
      <c r="G22" s="1" t="s">
        <v>203</v>
      </c>
      <c r="H22" s="1" t="s">
        <v>204</v>
      </c>
      <c r="I22" s="1" t="s">
        <v>344</v>
      </c>
      <c r="J22" s="1" t="s">
        <v>29</v>
      </c>
      <c r="K22" s="1" t="s">
        <v>345</v>
      </c>
      <c r="L22" s="1" t="s">
        <v>345</v>
      </c>
      <c r="M22" s="1" t="s">
        <v>207</v>
      </c>
      <c r="N22" s="1" t="s">
        <v>207</v>
      </c>
      <c r="O22" s="1" t="s">
        <v>208</v>
      </c>
      <c r="P22" s="1" t="s">
        <v>209</v>
      </c>
      <c r="Q22" s="1" t="s">
        <v>346</v>
      </c>
      <c r="R22" s="1" t="s">
        <v>211</v>
      </c>
      <c r="S22" s="1" t="s">
        <v>212</v>
      </c>
      <c r="T22" s="1" t="s">
        <v>213</v>
      </c>
    </row>
    <row r="23" s="1" customFormat="1" spans="1:20">
      <c r="A23" s="3">
        <v>16202235857</v>
      </c>
      <c r="B23" s="1" t="s">
        <v>218</v>
      </c>
      <c r="C23" s="1" t="s">
        <v>347</v>
      </c>
      <c r="D23" s="1" t="s">
        <v>348</v>
      </c>
      <c r="E23" s="1" t="s">
        <v>349</v>
      </c>
      <c r="F23" s="1" t="s">
        <v>202</v>
      </c>
      <c r="G23" s="1" t="s">
        <v>203</v>
      </c>
      <c r="H23" s="1" t="s">
        <v>204</v>
      </c>
      <c r="I23" s="1" t="s">
        <v>350</v>
      </c>
      <c r="J23" s="1" t="s">
        <v>29</v>
      </c>
      <c r="K23" s="1" t="s">
        <v>351</v>
      </c>
      <c r="L23" s="1" t="s">
        <v>351</v>
      </c>
      <c r="M23" s="1" t="s">
        <v>207</v>
      </c>
      <c r="N23" s="1" t="s">
        <v>207</v>
      </c>
      <c r="O23" s="1" t="s">
        <v>208</v>
      </c>
      <c r="P23" s="1" t="s">
        <v>209</v>
      </c>
      <c r="Q23" s="1" t="s">
        <v>352</v>
      </c>
      <c r="R23" s="1" t="s">
        <v>211</v>
      </c>
      <c r="S23" s="1" t="s">
        <v>212</v>
      </c>
      <c r="T23" s="1" t="s">
        <v>213</v>
      </c>
    </row>
    <row r="24" s="1" customFormat="1" spans="1:20">
      <c r="A24" s="3">
        <v>16202455664</v>
      </c>
      <c r="B24" s="1" t="s">
        <v>218</v>
      </c>
      <c r="C24" s="1" t="s">
        <v>353</v>
      </c>
      <c r="D24" s="1" t="s">
        <v>354</v>
      </c>
      <c r="E24" s="1" t="s">
        <v>355</v>
      </c>
      <c r="F24" s="1" t="s">
        <v>202</v>
      </c>
      <c r="G24" s="1" t="s">
        <v>203</v>
      </c>
      <c r="H24" s="1" t="s">
        <v>204</v>
      </c>
      <c r="I24" s="1" t="s">
        <v>356</v>
      </c>
      <c r="J24" s="1" t="s">
        <v>29</v>
      </c>
      <c r="K24" s="1" t="s">
        <v>357</v>
      </c>
      <c r="L24" s="1" t="s">
        <v>357</v>
      </c>
      <c r="M24" s="1" t="s">
        <v>207</v>
      </c>
      <c r="N24" s="1" t="s">
        <v>207</v>
      </c>
      <c r="O24" s="1" t="s">
        <v>208</v>
      </c>
      <c r="P24" s="1" t="s">
        <v>209</v>
      </c>
      <c r="Q24" s="1" t="s">
        <v>358</v>
      </c>
      <c r="R24" s="1" t="s">
        <v>211</v>
      </c>
      <c r="S24" s="1" t="s">
        <v>212</v>
      </c>
      <c r="T24" s="1" t="s">
        <v>213</v>
      </c>
    </row>
    <row r="25" s="1" customFormat="1" spans="1:20">
      <c r="A25" s="3">
        <v>16204582405</v>
      </c>
      <c r="B25" s="1" t="s">
        <v>218</v>
      </c>
      <c r="C25" s="1" t="s">
        <v>359</v>
      </c>
      <c r="D25" s="1" t="s">
        <v>360</v>
      </c>
      <c r="E25" s="1" t="s">
        <v>361</v>
      </c>
      <c r="F25" s="1" t="s">
        <v>202</v>
      </c>
      <c r="G25" s="1" t="s">
        <v>203</v>
      </c>
      <c r="H25" s="1" t="s">
        <v>204</v>
      </c>
      <c r="I25" s="1" t="s">
        <v>362</v>
      </c>
      <c r="J25" s="1" t="s">
        <v>29</v>
      </c>
      <c r="K25" s="1" t="s">
        <v>363</v>
      </c>
      <c r="L25" s="1" t="s">
        <v>363</v>
      </c>
      <c r="M25" s="1" t="s">
        <v>207</v>
      </c>
      <c r="N25" s="1" t="s">
        <v>207</v>
      </c>
      <c r="O25" s="1" t="s">
        <v>208</v>
      </c>
      <c r="P25" s="1" t="s">
        <v>209</v>
      </c>
      <c r="Q25" s="1" t="s">
        <v>364</v>
      </c>
      <c r="R25" s="1" t="s">
        <v>211</v>
      </c>
      <c r="S25" s="1" t="s">
        <v>212</v>
      </c>
      <c r="T25" s="1" t="s">
        <v>213</v>
      </c>
    </row>
    <row r="26" s="1" customFormat="1" spans="1:20">
      <c r="A26" s="3">
        <v>16211134191</v>
      </c>
      <c r="B26" s="1" t="s">
        <v>275</v>
      </c>
      <c r="C26" s="1" t="s">
        <v>365</v>
      </c>
      <c r="D26" s="1" t="s">
        <v>366</v>
      </c>
      <c r="E26" s="1" t="s">
        <v>367</v>
      </c>
      <c r="F26" s="1" t="s">
        <v>202</v>
      </c>
      <c r="G26" s="1" t="s">
        <v>203</v>
      </c>
      <c r="H26" s="1" t="s">
        <v>204</v>
      </c>
      <c r="I26" s="1" t="s">
        <v>368</v>
      </c>
      <c r="J26" s="1" t="s">
        <v>29</v>
      </c>
      <c r="K26" s="1" t="s">
        <v>369</v>
      </c>
      <c r="L26" s="1" t="s">
        <v>208</v>
      </c>
      <c r="M26" s="1" t="s">
        <v>370</v>
      </c>
      <c r="N26" s="1" t="s">
        <v>371</v>
      </c>
      <c r="O26" s="1" t="s">
        <v>208</v>
      </c>
      <c r="P26" s="1" t="s">
        <v>209</v>
      </c>
      <c r="Q26" s="1" t="s">
        <v>372</v>
      </c>
      <c r="R26" s="1" t="s">
        <v>211</v>
      </c>
      <c r="S26" s="1" t="s">
        <v>212</v>
      </c>
      <c r="T26" s="1" t="s">
        <v>213</v>
      </c>
    </row>
    <row r="27" s="1" customFormat="1" spans="1:20">
      <c r="A27" s="3">
        <v>16211788083</v>
      </c>
      <c r="B27" s="1" t="s">
        <v>275</v>
      </c>
      <c r="C27" s="1" t="s">
        <v>373</v>
      </c>
      <c r="D27" s="1" t="s">
        <v>374</v>
      </c>
      <c r="E27" s="1" t="s">
        <v>375</v>
      </c>
      <c r="F27" s="1" t="s">
        <v>202</v>
      </c>
      <c r="G27" s="1" t="s">
        <v>203</v>
      </c>
      <c r="H27" s="1" t="s">
        <v>204</v>
      </c>
      <c r="I27" s="1" t="s">
        <v>338</v>
      </c>
      <c r="J27" s="1" t="s">
        <v>29</v>
      </c>
      <c r="K27" s="1" t="s">
        <v>339</v>
      </c>
      <c r="L27" s="1" t="s">
        <v>339</v>
      </c>
      <c r="M27" s="1" t="s">
        <v>207</v>
      </c>
      <c r="N27" s="1" t="s">
        <v>207</v>
      </c>
      <c r="O27" s="1" t="s">
        <v>208</v>
      </c>
      <c r="P27" s="1" t="s">
        <v>209</v>
      </c>
      <c r="Q27" s="1" t="s">
        <v>376</v>
      </c>
      <c r="R27" s="1" t="s">
        <v>211</v>
      </c>
      <c r="S27" s="1" t="s">
        <v>212</v>
      </c>
      <c r="T27" s="1" t="s">
        <v>213</v>
      </c>
    </row>
    <row r="28" s="1" customFormat="1" spans="1:20">
      <c r="A28" s="3">
        <v>16213394986</v>
      </c>
      <c r="B28" s="1" t="s">
        <v>275</v>
      </c>
      <c r="C28" s="1" t="s">
        <v>377</v>
      </c>
      <c r="D28" s="1" t="s">
        <v>378</v>
      </c>
      <c r="E28" s="1" t="s">
        <v>379</v>
      </c>
      <c r="F28" s="1" t="s">
        <v>202</v>
      </c>
      <c r="G28" s="1" t="s">
        <v>203</v>
      </c>
      <c r="H28" s="1" t="s">
        <v>204</v>
      </c>
      <c r="I28" s="1" t="s">
        <v>380</v>
      </c>
      <c r="J28" s="1" t="s">
        <v>29</v>
      </c>
      <c r="K28" s="1" t="s">
        <v>381</v>
      </c>
      <c r="L28" s="1" t="s">
        <v>381</v>
      </c>
      <c r="M28" s="1" t="s">
        <v>207</v>
      </c>
      <c r="N28" s="1" t="s">
        <v>207</v>
      </c>
      <c r="O28" s="1" t="s">
        <v>208</v>
      </c>
      <c r="P28" s="1" t="s">
        <v>209</v>
      </c>
      <c r="Q28" s="1" t="s">
        <v>382</v>
      </c>
      <c r="R28" s="1" t="s">
        <v>211</v>
      </c>
      <c r="S28" s="1" t="s">
        <v>212</v>
      </c>
      <c r="T28" s="1" t="s">
        <v>213</v>
      </c>
    </row>
    <row r="29" s="1" customFormat="1" spans="1:20">
      <c r="A29" s="3">
        <v>16214622694</v>
      </c>
      <c r="B29" s="1" t="s">
        <v>275</v>
      </c>
      <c r="C29" s="1" t="s">
        <v>383</v>
      </c>
      <c r="D29" s="1" t="s">
        <v>384</v>
      </c>
      <c r="E29" s="1" t="s">
        <v>385</v>
      </c>
      <c r="F29" s="1" t="s">
        <v>275</v>
      </c>
      <c r="G29" s="1" t="s">
        <v>203</v>
      </c>
      <c r="H29" s="1" t="s">
        <v>204</v>
      </c>
      <c r="I29" s="1" t="s">
        <v>386</v>
      </c>
      <c r="J29" s="1" t="s">
        <v>29</v>
      </c>
      <c r="K29" s="1" t="s">
        <v>387</v>
      </c>
      <c r="L29" s="1" t="s">
        <v>387</v>
      </c>
      <c r="M29" s="1" t="s">
        <v>207</v>
      </c>
      <c r="N29" s="1" t="s">
        <v>207</v>
      </c>
      <c r="O29" s="1" t="s">
        <v>208</v>
      </c>
      <c r="P29" s="1" t="s">
        <v>209</v>
      </c>
      <c r="Q29" s="1" t="s">
        <v>388</v>
      </c>
      <c r="R29" s="1" t="s">
        <v>211</v>
      </c>
      <c r="S29" s="1" t="s">
        <v>212</v>
      </c>
      <c r="T29" s="1" t="s">
        <v>213</v>
      </c>
    </row>
    <row r="30" s="1" customFormat="1" spans="1:20">
      <c r="A30" s="3">
        <v>16215122320</v>
      </c>
      <c r="B30" s="1" t="s">
        <v>202</v>
      </c>
      <c r="C30" s="1" t="s">
        <v>389</v>
      </c>
      <c r="D30" s="1" t="s">
        <v>390</v>
      </c>
      <c r="E30" s="1" t="s">
        <v>391</v>
      </c>
      <c r="F30" s="1" t="s">
        <v>202</v>
      </c>
      <c r="G30" s="1" t="s">
        <v>203</v>
      </c>
      <c r="H30" s="1" t="s">
        <v>204</v>
      </c>
      <c r="I30" s="1" t="s">
        <v>392</v>
      </c>
      <c r="J30" s="1" t="s">
        <v>29</v>
      </c>
      <c r="K30" s="1" t="s">
        <v>393</v>
      </c>
      <c r="L30" s="1" t="s">
        <v>393</v>
      </c>
      <c r="M30" s="1" t="s">
        <v>207</v>
      </c>
      <c r="N30" s="1" t="s">
        <v>207</v>
      </c>
      <c r="O30" s="1" t="s">
        <v>208</v>
      </c>
      <c r="P30" s="1" t="s">
        <v>209</v>
      </c>
      <c r="Q30" s="1" t="s">
        <v>394</v>
      </c>
      <c r="R30" s="1" t="s">
        <v>211</v>
      </c>
      <c r="S30" s="1" t="s">
        <v>212</v>
      </c>
      <c r="T30" s="1" t="s">
        <v>213</v>
      </c>
    </row>
    <row r="31" s="1" customFormat="1" spans="1:20">
      <c r="A31" s="3">
        <v>16215158650</v>
      </c>
      <c r="B31" s="1" t="s">
        <v>202</v>
      </c>
      <c r="C31" s="1" t="s">
        <v>395</v>
      </c>
      <c r="D31" s="1" t="s">
        <v>396</v>
      </c>
      <c r="E31" s="1" t="s">
        <v>397</v>
      </c>
      <c r="F31" s="1" t="s">
        <v>202</v>
      </c>
      <c r="G31" s="1" t="s">
        <v>203</v>
      </c>
      <c r="H31" s="1" t="s">
        <v>204</v>
      </c>
      <c r="I31" s="1" t="s">
        <v>398</v>
      </c>
      <c r="J31" s="1" t="s">
        <v>29</v>
      </c>
      <c r="K31" s="1" t="s">
        <v>399</v>
      </c>
      <c r="L31" s="1" t="s">
        <v>399</v>
      </c>
      <c r="M31" s="1" t="s">
        <v>207</v>
      </c>
      <c r="N31" s="1" t="s">
        <v>207</v>
      </c>
      <c r="O31" s="1" t="s">
        <v>208</v>
      </c>
      <c r="P31" s="1" t="s">
        <v>209</v>
      </c>
      <c r="Q31" s="1" t="s">
        <v>400</v>
      </c>
      <c r="R31" s="1" t="s">
        <v>211</v>
      </c>
      <c r="S31" s="1" t="s">
        <v>212</v>
      </c>
      <c r="T31" s="1" t="s">
        <v>213</v>
      </c>
    </row>
    <row r="32" s="1" customFormat="1" spans="1:20">
      <c r="A32" s="3">
        <v>16215220176</v>
      </c>
      <c r="B32" s="1" t="s">
        <v>202</v>
      </c>
      <c r="C32" s="1" t="s">
        <v>401</v>
      </c>
      <c r="D32" s="1" t="s">
        <v>402</v>
      </c>
      <c r="E32" s="1" t="s">
        <v>403</v>
      </c>
      <c r="F32" s="1" t="s">
        <v>202</v>
      </c>
      <c r="G32" s="1" t="s">
        <v>203</v>
      </c>
      <c r="H32" s="1" t="s">
        <v>204</v>
      </c>
      <c r="I32" s="1" t="s">
        <v>404</v>
      </c>
      <c r="J32" s="1" t="s">
        <v>29</v>
      </c>
      <c r="K32" s="1" t="s">
        <v>405</v>
      </c>
      <c r="L32" s="1" t="s">
        <v>405</v>
      </c>
      <c r="M32" s="1" t="s">
        <v>207</v>
      </c>
      <c r="N32" s="1" t="s">
        <v>207</v>
      </c>
      <c r="O32" s="1" t="s">
        <v>208</v>
      </c>
      <c r="P32" s="1" t="s">
        <v>209</v>
      </c>
      <c r="Q32" s="1" t="s">
        <v>406</v>
      </c>
      <c r="R32" s="1" t="s">
        <v>211</v>
      </c>
      <c r="S32" s="1" t="s">
        <v>212</v>
      </c>
      <c r="T32" s="1" t="s">
        <v>213</v>
      </c>
    </row>
    <row r="33" s="1" customFormat="1" spans="1:20">
      <c r="A33" s="3">
        <v>16215277414</v>
      </c>
      <c r="B33" s="1" t="s">
        <v>202</v>
      </c>
      <c r="C33" s="1" t="s">
        <v>407</v>
      </c>
      <c r="D33" s="1" t="s">
        <v>408</v>
      </c>
      <c r="E33" s="1" t="s">
        <v>409</v>
      </c>
      <c r="F33" s="1" t="s">
        <v>202</v>
      </c>
      <c r="G33" s="1" t="s">
        <v>203</v>
      </c>
      <c r="H33" s="1" t="s">
        <v>204</v>
      </c>
      <c r="I33" s="1" t="s">
        <v>410</v>
      </c>
      <c r="J33" s="1" t="s">
        <v>29</v>
      </c>
      <c r="K33" s="1" t="s">
        <v>277</v>
      </c>
      <c r="L33" s="1" t="s">
        <v>277</v>
      </c>
      <c r="M33" s="1" t="s">
        <v>207</v>
      </c>
      <c r="N33" s="1" t="s">
        <v>207</v>
      </c>
      <c r="O33" s="1" t="s">
        <v>208</v>
      </c>
      <c r="P33" s="1" t="s">
        <v>209</v>
      </c>
      <c r="Q33" s="1" t="s">
        <v>411</v>
      </c>
      <c r="R33" s="1" t="s">
        <v>211</v>
      </c>
      <c r="S33" s="1" t="s">
        <v>212</v>
      </c>
      <c r="T33" s="1" t="s">
        <v>213</v>
      </c>
    </row>
    <row r="34" s="1" customFormat="1" spans="1:20">
      <c r="A34" s="3">
        <v>16219222503</v>
      </c>
      <c r="B34" s="1" t="s">
        <v>202</v>
      </c>
      <c r="C34" s="1" t="s">
        <v>412</v>
      </c>
      <c r="D34" s="1" t="s">
        <v>413</v>
      </c>
      <c r="E34" s="1" t="s">
        <v>414</v>
      </c>
      <c r="F34" s="1" t="s">
        <v>202</v>
      </c>
      <c r="G34" s="1" t="s">
        <v>203</v>
      </c>
      <c r="H34" s="1" t="s">
        <v>204</v>
      </c>
      <c r="I34" s="1" t="s">
        <v>415</v>
      </c>
      <c r="J34" s="1" t="s">
        <v>29</v>
      </c>
      <c r="K34" s="1" t="s">
        <v>416</v>
      </c>
      <c r="L34" s="1" t="s">
        <v>416</v>
      </c>
      <c r="M34" s="1" t="s">
        <v>207</v>
      </c>
      <c r="N34" s="1" t="s">
        <v>207</v>
      </c>
      <c r="O34" s="1" t="s">
        <v>208</v>
      </c>
      <c r="P34" s="1" t="s">
        <v>209</v>
      </c>
      <c r="Q34" s="1" t="s">
        <v>417</v>
      </c>
      <c r="R34" s="1" t="s">
        <v>211</v>
      </c>
      <c r="S34" s="1" t="s">
        <v>212</v>
      </c>
      <c r="T34" s="1" t="s">
        <v>213</v>
      </c>
    </row>
    <row r="35" s="1" customFormat="1" spans="1:20">
      <c r="A35" s="3">
        <v>16219304297</v>
      </c>
      <c r="B35" s="1" t="s">
        <v>202</v>
      </c>
      <c r="C35" s="1" t="s">
        <v>418</v>
      </c>
      <c r="D35" s="1" t="s">
        <v>419</v>
      </c>
      <c r="E35" s="1" t="s">
        <v>420</v>
      </c>
      <c r="F35" s="1" t="s">
        <v>202</v>
      </c>
      <c r="G35" s="1" t="s">
        <v>203</v>
      </c>
      <c r="H35" s="1" t="s">
        <v>204</v>
      </c>
      <c r="I35" s="1" t="s">
        <v>421</v>
      </c>
      <c r="J35" s="1" t="s">
        <v>29</v>
      </c>
      <c r="K35" s="1" t="s">
        <v>422</v>
      </c>
      <c r="L35" s="1" t="s">
        <v>422</v>
      </c>
      <c r="M35" s="1" t="s">
        <v>207</v>
      </c>
      <c r="N35" s="1" t="s">
        <v>207</v>
      </c>
      <c r="O35" s="1" t="s">
        <v>208</v>
      </c>
      <c r="P35" s="1" t="s">
        <v>209</v>
      </c>
      <c r="Q35" s="1" t="s">
        <v>423</v>
      </c>
      <c r="R35" s="1" t="s">
        <v>211</v>
      </c>
      <c r="S35" s="1" t="s">
        <v>212</v>
      </c>
      <c r="T35" s="1" t="s">
        <v>213</v>
      </c>
    </row>
    <row r="36" s="1" customFormat="1" spans="1:20">
      <c r="A36" s="3">
        <v>16220661137</v>
      </c>
      <c r="B36" s="1" t="s">
        <v>202</v>
      </c>
      <c r="C36" s="1" t="s">
        <v>424</v>
      </c>
      <c r="D36" s="1" t="s">
        <v>425</v>
      </c>
      <c r="E36" s="1" t="s">
        <v>426</v>
      </c>
      <c r="F36" s="1" t="s">
        <v>202</v>
      </c>
      <c r="G36" s="1" t="s">
        <v>203</v>
      </c>
      <c r="H36" s="1" t="s">
        <v>204</v>
      </c>
      <c r="I36" s="1" t="s">
        <v>362</v>
      </c>
      <c r="J36" s="1" t="s">
        <v>29</v>
      </c>
      <c r="K36" s="1" t="s">
        <v>363</v>
      </c>
      <c r="L36" s="1" t="s">
        <v>363</v>
      </c>
      <c r="M36" s="1" t="s">
        <v>207</v>
      </c>
      <c r="N36" s="1" t="s">
        <v>207</v>
      </c>
      <c r="O36" s="1" t="s">
        <v>208</v>
      </c>
      <c r="P36" s="1" t="s">
        <v>209</v>
      </c>
      <c r="Q36" s="1" t="s">
        <v>427</v>
      </c>
      <c r="R36" s="1" t="s">
        <v>211</v>
      </c>
      <c r="S36" s="1" t="s">
        <v>212</v>
      </c>
      <c r="T36" s="1" t="s">
        <v>213</v>
      </c>
    </row>
    <row r="37" s="1" customFormat="1" spans="1:20">
      <c r="A37" s="3">
        <v>16220723001</v>
      </c>
      <c r="B37" s="1" t="s">
        <v>202</v>
      </c>
      <c r="C37" s="1" t="s">
        <v>428</v>
      </c>
      <c r="D37" s="1" t="s">
        <v>429</v>
      </c>
      <c r="E37" s="1" t="s">
        <v>430</v>
      </c>
      <c r="F37" s="1" t="s">
        <v>202</v>
      </c>
      <c r="G37" s="1" t="s">
        <v>203</v>
      </c>
      <c r="H37" s="1" t="s">
        <v>204</v>
      </c>
      <c r="I37" s="1" t="s">
        <v>431</v>
      </c>
      <c r="J37" s="1" t="s">
        <v>29</v>
      </c>
      <c r="K37" s="1" t="s">
        <v>432</v>
      </c>
      <c r="L37" s="1" t="s">
        <v>432</v>
      </c>
      <c r="M37" s="1" t="s">
        <v>207</v>
      </c>
      <c r="N37" s="1" t="s">
        <v>207</v>
      </c>
      <c r="O37" s="1" t="s">
        <v>208</v>
      </c>
      <c r="P37" s="1" t="s">
        <v>209</v>
      </c>
      <c r="Q37" s="1" t="s">
        <v>433</v>
      </c>
      <c r="R37" s="1" t="s">
        <v>211</v>
      </c>
      <c r="S37" s="1" t="s">
        <v>212</v>
      </c>
      <c r="T37" s="1" t="s">
        <v>213</v>
      </c>
    </row>
    <row r="38" s="1" customFormat="1" spans="1:20">
      <c r="A38" s="3">
        <v>16220829096</v>
      </c>
      <c r="B38" s="1" t="s">
        <v>202</v>
      </c>
      <c r="C38" s="1" t="s">
        <v>434</v>
      </c>
      <c r="D38" s="1" t="s">
        <v>435</v>
      </c>
      <c r="E38" s="1" t="s">
        <v>436</v>
      </c>
      <c r="F38" s="1" t="s">
        <v>202</v>
      </c>
      <c r="G38" s="1" t="s">
        <v>203</v>
      </c>
      <c r="H38" s="1" t="s">
        <v>204</v>
      </c>
      <c r="I38" s="1" t="s">
        <v>437</v>
      </c>
      <c r="J38" s="1" t="s">
        <v>29</v>
      </c>
      <c r="K38" s="1" t="s">
        <v>438</v>
      </c>
      <c r="L38" s="1" t="s">
        <v>438</v>
      </c>
      <c r="M38" s="1" t="s">
        <v>207</v>
      </c>
      <c r="N38" s="1" t="s">
        <v>207</v>
      </c>
      <c r="O38" s="1" t="s">
        <v>208</v>
      </c>
      <c r="P38" s="1" t="s">
        <v>209</v>
      </c>
      <c r="Q38" s="1" t="s">
        <v>439</v>
      </c>
      <c r="R38" s="1" t="s">
        <v>211</v>
      </c>
      <c r="S38" s="1" t="s">
        <v>212</v>
      </c>
      <c r="T38" s="1" t="s">
        <v>213</v>
      </c>
    </row>
    <row r="39" s="1" customFormat="1" spans="1:20">
      <c r="A39" s="3">
        <v>16220947603</v>
      </c>
      <c r="B39" s="1" t="s">
        <v>202</v>
      </c>
      <c r="C39" s="1" t="s">
        <v>440</v>
      </c>
      <c r="D39" s="1" t="s">
        <v>441</v>
      </c>
      <c r="E39" s="1" t="s">
        <v>442</v>
      </c>
      <c r="F39" s="1" t="s">
        <v>202</v>
      </c>
      <c r="G39" s="1" t="s">
        <v>203</v>
      </c>
      <c r="H39" s="1" t="s">
        <v>204</v>
      </c>
      <c r="I39" s="1" t="s">
        <v>443</v>
      </c>
      <c r="J39" s="1" t="s">
        <v>29</v>
      </c>
      <c r="K39" s="1" t="s">
        <v>206</v>
      </c>
      <c r="L39" s="1" t="s">
        <v>206</v>
      </c>
      <c r="M39" s="1" t="s">
        <v>207</v>
      </c>
      <c r="N39" s="1" t="s">
        <v>207</v>
      </c>
      <c r="O39" s="1" t="s">
        <v>208</v>
      </c>
      <c r="P39" s="1" t="s">
        <v>209</v>
      </c>
      <c r="Q39" s="1" t="s">
        <v>444</v>
      </c>
      <c r="R39" s="1" t="s">
        <v>211</v>
      </c>
      <c r="S39" s="1" t="s">
        <v>212</v>
      </c>
      <c r="T39" s="1" t="s">
        <v>213</v>
      </c>
    </row>
    <row r="40" s="1" customFormat="1" spans="1:20">
      <c r="A40" s="3">
        <v>16222078645</v>
      </c>
      <c r="B40" s="1" t="s">
        <v>202</v>
      </c>
      <c r="C40" s="1" t="s">
        <v>445</v>
      </c>
      <c r="D40" s="1" t="s">
        <v>446</v>
      </c>
      <c r="E40" s="1" t="s">
        <v>447</v>
      </c>
      <c r="F40" s="1" t="s">
        <v>202</v>
      </c>
      <c r="G40" s="1" t="s">
        <v>203</v>
      </c>
      <c r="H40" s="1" t="s">
        <v>204</v>
      </c>
      <c r="I40" s="1" t="s">
        <v>448</v>
      </c>
      <c r="J40" s="1" t="s">
        <v>29</v>
      </c>
      <c r="K40" s="1" t="s">
        <v>449</v>
      </c>
      <c r="L40" s="1" t="s">
        <v>449</v>
      </c>
      <c r="M40" s="1" t="s">
        <v>207</v>
      </c>
      <c r="N40" s="1" t="s">
        <v>207</v>
      </c>
      <c r="O40" s="1" t="s">
        <v>208</v>
      </c>
      <c r="P40" s="1" t="s">
        <v>209</v>
      </c>
      <c r="Q40" s="1" t="s">
        <v>450</v>
      </c>
      <c r="R40" s="1" t="s">
        <v>211</v>
      </c>
      <c r="S40" s="1" t="s">
        <v>212</v>
      </c>
      <c r="T40" s="1" t="s">
        <v>213</v>
      </c>
    </row>
    <row r="41" s="1" customFormat="1" spans="1:20">
      <c r="A41" s="3">
        <v>16222672783</v>
      </c>
      <c r="B41" s="1" t="s">
        <v>202</v>
      </c>
      <c r="C41" s="1" t="s">
        <v>451</v>
      </c>
      <c r="D41" s="1" t="s">
        <v>452</v>
      </c>
      <c r="E41" s="1" t="s">
        <v>453</v>
      </c>
      <c r="F41" s="1" t="s">
        <v>202</v>
      </c>
      <c r="G41" s="1" t="s">
        <v>203</v>
      </c>
      <c r="H41" s="1" t="s">
        <v>204</v>
      </c>
      <c r="I41" s="1" t="s">
        <v>454</v>
      </c>
      <c r="J41" s="1" t="s">
        <v>29</v>
      </c>
      <c r="K41" s="1" t="s">
        <v>455</v>
      </c>
      <c r="L41" s="1" t="s">
        <v>455</v>
      </c>
      <c r="M41" s="1" t="s">
        <v>207</v>
      </c>
      <c r="N41" s="1" t="s">
        <v>207</v>
      </c>
      <c r="O41" s="1" t="s">
        <v>208</v>
      </c>
      <c r="P41" s="1" t="s">
        <v>209</v>
      </c>
      <c r="Q41" s="1" t="s">
        <v>456</v>
      </c>
      <c r="R41" s="1" t="s">
        <v>211</v>
      </c>
      <c r="S41" s="1" t="s">
        <v>212</v>
      </c>
      <c r="T41" s="1" t="s">
        <v>213</v>
      </c>
    </row>
    <row r="42" s="1" customFormat="1" spans="1:20">
      <c r="A42" s="3">
        <v>16222681487</v>
      </c>
      <c r="B42" s="1" t="s">
        <v>202</v>
      </c>
      <c r="C42" s="1" t="s">
        <v>457</v>
      </c>
      <c r="D42" s="1" t="s">
        <v>458</v>
      </c>
      <c r="E42" s="1" t="s">
        <v>459</v>
      </c>
      <c r="F42" s="1" t="s">
        <v>202</v>
      </c>
      <c r="G42" s="1" t="s">
        <v>203</v>
      </c>
      <c r="H42" s="1" t="s">
        <v>204</v>
      </c>
      <c r="I42" s="1" t="s">
        <v>460</v>
      </c>
      <c r="J42" s="1" t="s">
        <v>29</v>
      </c>
      <c r="K42" s="1" t="s">
        <v>461</v>
      </c>
      <c r="L42" s="1" t="s">
        <v>461</v>
      </c>
      <c r="M42" s="1" t="s">
        <v>207</v>
      </c>
      <c r="N42" s="1" t="s">
        <v>207</v>
      </c>
      <c r="O42" s="1" t="s">
        <v>208</v>
      </c>
      <c r="P42" s="1" t="s">
        <v>209</v>
      </c>
      <c r="Q42" s="1" t="s">
        <v>462</v>
      </c>
      <c r="R42" s="1" t="s">
        <v>211</v>
      </c>
      <c r="S42" s="1" t="s">
        <v>212</v>
      </c>
      <c r="T42" s="1" t="s">
        <v>213</v>
      </c>
    </row>
    <row r="43" s="1" customFormat="1" spans="1:20">
      <c r="A43" s="3">
        <v>16222949896</v>
      </c>
      <c r="B43" s="1" t="s">
        <v>202</v>
      </c>
      <c r="C43" s="1" t="s">
        <v>463</v>
      </c>
      <c r="D43" s="1" t="s">
        <v>464</v>
      </c>
      <c r="E43" s="1" t="s">
        <v>465</v>
      </c>
      <c r="F43" s="1" t="s">
        <v>202</v>
      </c>
      <c r="G43" s="1" t="s">
        <v>203</v>
      </c>
      <c r="H43" s="1" t="s">
        <v>204</v>
      </c>
      <c r="I43" s="1" t="s">
        <v>466</v>
      </c>
      <c r="J43" s="1" t="s">
        <v>29</v>
      </c>
      <c r="K43" s="1" t="s">
        <v>467</v>
      </c>
      <c r="L43" s="1" t="s">
        <v>467</v>
      </c>
      <c r="M43" s="1" t="s">
        <v>207</v>
      </c>
      <c r="N43" s="1" t="s">
        <v>207</v>
      </c>
      <c r="O43" s="1" t="s">
        <v>208</v>
      </c>
      <c r="P43" s="1" t="s">
        <v>209</v>
      </c>
      <c r="Q43" s="1" t="s">
        <v>468</v>
      </c>
      <c r="R43" s="1" t="s">
        <v>211</v>
      </c>
      <c r="S43" s="1" t="s">
        <v>212</v>
      </c>
      <c r="T43" s="1" t="s">
        <v>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2021-09-10T01:55:00Z</dcterms:created>
  <dcterms:modified xsi:type="dcterms:W3CDTF">2021-09-15T09:48:13Z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7239D0DD787D4B169E79AF79B9E5F800</vt:lpwstr>
  </property>
  <property fmtid="{D5CDD505-2E9C-101B-9397-08002B2CF9AE}" pid="3" name="KSOProductBuildVer">
    <vt:lpwstr>2052-11.1.0.10938</vt:lpwstr>
  </property>
</Properties>
</file>