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<sst xmlns="http://schemas.openxmlformats.org/spreadsheetml/2006/main" count="166" uniqueCount="92">
  <si>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</si>
  <si>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</si>
  <si>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</si>
  <si>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</si>
  <si>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</si>
  <si>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</si>
  <si>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</si>
  <si>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</si>
  <si>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</si>
  <si>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</si>
  <si>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</si>
  <si>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</si>
  <si>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</si>
  <si>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</si>
  <si>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</si>
  <si>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</si>
  <si>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</si>
  <si>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</si>
  <si>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</si>
  <si>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</si>
  <si>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</si>
  <si>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</si>
  <si>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</si>
  <si>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</si>
  <si>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</si>
  <si>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</si>
  <si>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</si>
  <si>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[长治]如家精选酒店(长治八一广场威远门中路店)(79875101)</t>
  </si>
  <si>
    <t>精选高级商务房&lt;双人入住&gt;&lt;无早&gt;</t>
  </si>
  <si>
    <t>CNY</t>
  </si>
  <si>
    <t>阮敦豪</t>
  </si>
  <si>
    <t>CA363210916CNY</t>
  </si>
  <si>
    <t>未提现</t>
  </si>
  <si>
    <t>携程开票</t>
  </si>
  <si>
    <t>[长沙]长沙金麓郁锦香酒店(9820015)</t>
  </si>
  <si>
    <t>高级双床房&lt;双人入住&gt;&lt;无早&gt;</t>
  </si>
  <si>
    <t>张曼</t>
  </si>
  <si>
    <t>[佛山]佛山罗浮宫索菲特酒店(67321841)</t>
  </si>
  <si>
    <t>索菲特俱乐部尊贵后现代风格房&lt;内宾&gt;&lt;双人入住&gt;&lt;预付&gt;&lt;双早&gt;</t>
  </si>
  <si>
    <t>林欣</t>
  </si>
  <si>
    <t>[舟山]舟山潮起阁海景公寓(80283369)</t>
  </si>
  <si>
    <t>微海景简约标间&lt;无早&gt;</t>
  </si>
  <si>
    <t>刘旭</t>
  </si>
  <si>
    <t>，</t>
  </si>
  <si>
    <t>A210916103131481</t>
  </si>
  <si>
    <t>A210916103206481</t>
  </si>
  <si>
    <t>CNY / HKD 当前参考汇率: 1.210269907</t>
  </si>
  <si>
    <t>总计：2128.97 CNY/
2576.63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</si>
  <si>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</si>
  <si>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</si>
  <si>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</si>
  <si>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</si>
  <si>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</si>
  <si>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</si>
  <si>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</si>
  <si>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</si>
  <si>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</si>
  <si>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</si>
  <si>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</si>
  <si>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</si>
  <si>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</si>
  <si>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</si>
  <si>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</si>
  <si>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</si>
  <si>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</si>
  <si>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2021-08-31</t>
  </si>
  <si>
    <t>2238649</t>
  </si>
  <si>
    <t>舟山潮起阁海景公寓</t>
  </si>
  <si>
    <t>2021-09-01</t>
  </si>
  <si>
    <t>退房日周结</t>
  </si>
  <si>
    <t>105.00</t>
  </si>
  <si>
    <t>RMB</t>
  </si>
  <si>
    <t>0</t>
  </si>
  <si>
    <t>0.00</t>
  </si>
  <si>
    <t>携程国内直连(DD)</t>
  </si>
  <si>
    <t>2021-08-31 21:07:50</t>
  </si>
  <si>
    <t>否</t>
  </si>
  <si>
    <t>汇智国际旅游发展有限公司</t>
  </si>
  <si>
    <t>直采</t>
  </si>
  <si>
    <t>2238571</t>
  </si>
  <si>
    <t>佛山罗浮宫索菲特酒店</t>
  </si>
  <si>
    <t>1510.97</t>
  </si>
  <si>
    <t>2021-08-31 19:59:42</t>
  </si>
  <si>
    <t>直连</t>
  </si>
  <si>
    <t>2238288</t>
  </si>
  <si>
    <t>长沙金麓郁锦香酒店</t>
  </si>
  <si>
    <t>337.00</t>
  </si>
  <si>
    <t>2021-08-31 15:49:30</t>
  </si>
  <si>
    <t>2238191</t>
  </si>
  <si>
    <t>如家精选酒店(长治八一广场威远门中路店)</t>
  </si>
  <si>
    <t>176.00</t>
  </si>
  <si>
    <t>2021-08-31 13:47:54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</si>
</sst>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16173575607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44439</v>
      </c>
      <c r="G2" s="5">
        <v>44440</v>
      </c>
      <c r="H2" s="4">
        <v>1</v>
      </c>
      <c r="I2" s="4">
        <v>1</v>
      </c>
      <c r="J2" s="4">
        <v>1</v>
      </c>
      <c r="K2" s="4" t="s">
        <v>29</v>
      </c>
      <c r="L2" s="4">
        <v>176</v>
      </c>
      <c r="M2" s="4">
        <v>176</v>
      </c>
      <c r="N2" s="4" t="s">
        <v>30</v>
      </c>
      <c r="O2" s="4" t="s">
        <v>31</v>
      </c>
      <c r="P2" s="4" t="s">
        <v>32</v>
      </c>
      <c r="Q2" s="4">
        <v>0</v>
      </c>
      <c r="R2" s="6">
        <v>44439</v>
      </c>
      <c r="S2" s="5">
        <v>44455</v>
      </c>
      <c r="T2" s="4" t="s">
        <v>33</v>
      </c>
      <c r="U2" s="4">
        <v>176</v>
      </c>
      <c r="V2" s="4">
        <v>0</v>
      </c>
      <c r="W2" s="4">
        <v>0</v>
      </c>
      <c r="X2" s="4">
        <v>2238191</v>
      </c>
    </row>
    <row r="3" s="4" customFormat="1" spans="1:24">
      <c r="A3" s="4">
        <v>16174052255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44439</v>
      </c>
      <c r="G3" s="5">
        <v>44440</v>
      </c>
      <c r="H3" s="4">
        <v>1</v>
      </c>
      <c r="I3" s="4">
        <v>1</v>
      </c>
      <c r="J3" s="4">
        <v>1</v>
      </c>
      <c r="K3" s="4" t="s">
        <v>29</v>
      </c>
      <c r="L3" s="4">
        <v>337</v>
      </c>
      <c r="M3" s="4">
        <v>337</v>
      </c>
      <c r="N3" s="4" t="s">
        <v>36</v>
      </c>
      <c r="O3" s="4" t="s">
        <v>31</v>
      </c>
      <c r="P3" s="4" t="s">
        <v>32</v>
      </c>
      <c r="Q3" s="4">
        <v>0</v>
      </c>
      <c r="R3" s="6">
        <v>44439</v>
      </c>
      <c r="S3" s="5">
        <v>44455</v>
      </c>
      <c r="T3" s="4" t="s">
        <v>33</v>
      </c>
      <c r="U3" s="4">
        <v>337</v>
      </c>
      <c r="V3" s="4">
        <v>0</v>
      </c>
      <c r="W3" s="4">
        <v>0</v>
      </c>
      <c r="X3" s="4">
        <v>2238288</v>
      </c>
    </row>
    <row r="4" s="4" customFormat="1" spans="1:24">
      <c r="A4" s="4">
        <v>16175233196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44439</v>
      </c>
      <c r="G4" s="5">
        <v>44440</v>
      </c>
      <c r="H4" s="4">
        <v>1</v>
      </c>
      <c r="I4" s="4">
        <v>1</v>
      </c>
      <c r="J4" s="4">
        <v>1</v>
      </c>
      <c r="K4" s="4" t="s">
        <v>29</v>
      </c>
      <c r="L4" s="4">
        <v>1510.97</v>
      </c>
      <c r="M4" s="4">
        <v>1510.97</v>
      </c>
      <c r="N4" s="4" t="s">
        <v>39</v>
      </c>
      <c r="O4" s="4" t="s">
        <v>31</v>
      </c>
      <c r="P4" s="4" t="s">
        <v>32</v>
      </c>
      <c r="Q4" s="4">
        <v>0</v>
      </c>
      <c r="R4" s="6">
        <v>44439</v>
      </c>
      <c r="S4" s="5">
        <v>44455</v>
      </c>
      <c r="T4" s="4" t="s">
        <v>33</v>
      </c>
      <c r="U4" s="4">
        <v>1510.97</v>
      </c>
      <c r="V4" s="4">
        <v>0</v>
      </c>
      <c r="W4" s="4">
        <v>0</v>
      </c>
      <c r="X4" s="4">
        <v>2238571</v>
      </c>
    </row>
    <row r="5" s="4" customFormat="1" spans="1:24">
      <c r="A5" s="4">
        <v>16175528367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44439</v>
      </c>
      <c r="G5" s="5">
        <v>44440</v>
      </c>
      <c r="H5" s="4">
        <v>1</v>
      </c>
      <c r="I5" s="4">
        <v>1</v>
      </c>
      <c r="J5" s="4">
        <v>1</v>
      </c>
      <c r="K5" s="4" t="s">
        <v>29</v>
      </c>
      <c r="L5" s="4">
        <v>105</v>
      </c>
      <c r="M5" s="4">
        <v>105</v>
      </c>
      <c r="N5" s="4" t="s">
        <v>42</v>
      </c>
      <c r="O5" s="4" t="s">
        <v>31</v>
      </c>
      <c r="P5" s="4" t="s">
        <v>32</v>
      </c>
      <c r="Q5" s="4">
        <v>0</v>
      </c>
      <c r="R5" s="6">
        <v>44439</v>
      </c>
      <c r="S5" s="5">
        <v>44455</v>
      </c>
      <c r="T5" s="4" t="s">
        <v>33</v>
      </c>
      <c r="U5" s="4">
        <v>105</v>
      </c>
      <c r="V5" s="4">
        <v>0</v>
      </c>
      <c r="W5" s="4">
        <v>0</v>
      </c>
      <c r="X5" s="4">
        <v>2238649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25" sqref="G25"/>
    </sheetView>
  </sheetViews>
  <sheetFormatPr defaultColWidth="9" defaultRowHeight="13.5"/>
  <cols>
    <col min="1" max="1" width="13.3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16173575607</v>
      </c>
      <c r="B2" s="5">
        <v>44439</v>
      </c>
      <c r="C2" s="5">
        <v>44440</v>
      </c>
      <c r="D2" s="4">
        <v>176</v>
      </c>
      <c r="E2" s="4" t="str">
        <f>VLOOKUP(A2,HOP!A:L,12,0)</f>
        <v>176.00</v>
      </c>
      <c r="F2" s="4" t="str">
        <f>VLOOKUP(A2,HOP!A:C,3,0)</f>
        <v>2238191</v>
      </c>
      <c r="G2" s="4">
        <f>D2-E2</f>
        <v>0</v>
      </c>
      <c r="H2" s="4" t="str">
        <f>$H$1&amp;F2</f>
        <v>，2238191</v>
      </c>
      <c r="I2" s="4" t="str">
        <f>VLOOKUP(A2,HOP!A:T,20,0)</f>
        <v>直采</v>
      </c>
    </row>
    <row r="3" s="4" customFormat="1" spans="1:9">
      <c r="A3" s="4">
        <v>16174052255</v>
      </c>
      <c r="B3" s="5">
        <v>44439</v>
      </c>
      <c r="C3" s="5">
        <v>44440</v>
      </c>
      <c r="D3" s="4">
        <v>337</v>
      </c>
      <c r="E3" s="4" t="str">
        <f>VLOOKUP(A3,HOP!A:L,12,0)</f>
        <v>337.00</v>
      </c>
      <c r="F3" s="4" t="str">
        <f>VLOOKUP(A3,HOP!A:C,3,0)</f>
        <v>2238288</v>
      </c>
      <c r="G3" s="4">
        <f>D3-E3</f>
        <v>0</v>
      </c>
      <c r="H3" s="4" t="str">
        <f>$H$1&amp;F3</f>
        <v>，2238288</v>
      </c>
      <c r="I3" s="4" t="str">
        <f>VLOOKUP(A3,HOP!A:T,20,0)</f>
        <v>直采</v>
      </c>
    </row>
    <row r="4" s="4" customFormat="1" spans="1:9">
      <c r="A4" s="4">
        <v>16175233196</v>
      </c>
      <c r="B4" s="5">
        <v>44439</v>
      </c>
      <c r="C4" s="5">
        <v>44440</v>
      </c>
      <c r="D4" s="4">
        <v>1510.97</v>
      </c>
      <c r="E4" s="4" t="str">
        <f>VLOOKUP(A4,HOP!A:L,12,0)</f>
        <v>1510.97</v>
      </c>
      <c r="F4" s="4" t="str">
        <f>VLOOKUP(A4,HOP!A:C,3,0)</f>
        <v>2238571</v>
      </c>
      <c r="G4" s="4">
        <f>D4-E4</f>
        <v>0</v>
      </c>
      <c r="H4" s="4" t="str">
        <f>$H$1&amp;F4</f>
        <v>，2238571</v>
      </c>
      <c r="I4" s="4" t="str">
        <f>VLOOKUP(A4,HOP!A:T,20,0)</f>
        <v>直连</v>
      </c>
    </row>
    <row r="5" s="4" customFormat="1" spans="1:9">
      <c r="A5" s="4">
        <v>16175528367</v>
      </c>
      <c r="B5" s="5">
        <v>44439</v>
      </c>
      <c r="C5" s="5">
        <v>44440</v>
      </c>
      <c r="D5" s="4">
        <v>105</v>
      </c>
      <c r="E5" s="4" t="str">
        <f>VLOOKUP(A5,HOP!A:L,12,0)</f>
        <v>105.00</v>
      </c>
      <c r="F5" s="4" t="str">
        <f>VLOOKUP(A5,HOP!A:C,3,0)</f>
        <v>2238649</v>
      </c>
      <c r="G5" s="4">
        <f>D5-E5</f>
        <v>0</v>
      </c>
      <c r="H5" s="4" t="str">
        <f>$H$1&amp;F5</f>
        <v>，2238649</v>
      </c>
      <c r="I5" s="4" t="str">
        <f>VLOOKUP(A5,HOP!A:T,20,0)</f>
        <v>直采</v>
      </c>
    </row>
    <row r="7" spans="4:4">
      <c r="D7" s="4">
        <f>SUM(D2:D6)</f>
        <v>2128.97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2" width="8" style="1"/>
    <col min="3" max="3" width="12.625" style="1" customWidth="1"/>
    <col min="4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16175528367</v>
      </c>
      <c r="B2" s="1" t="s">
        <v>65</v>
      </c>
      <c r="C2" s="1" t="s">
        <v>66</v>
      </c>
      <c r="D2" s="1" t="s">
        <v>67</v>
      </c>
      <c r="E2" s="1" t="s">
        <v>42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16175233196</v>
      </c>
      <c r="B3" s="1" t="s">
        <v>65</v>
      </c>
      <c r="C3" s="1" t="s">
        <v>79</v>
      </c>
      <c r="D3" s="1" t="s">
        <v>80</v>
      </c>
      <c r="E3" s="1" t="s">
        <v>39</v>
      </c>
      <c r="F3" s="1" t="s">
        <v>65</v>
      </c>
      <c r="G3" s="1" t="s">
        <v>68</v>
      </c>
      <c r="H3" s="1" t="s">
        <v>69</v>
      </c>
      <c r="I3" s="1" t="s">
        <v>81</v>
      </c>
      <c r="J3" s="1" t="s">
        <v>71</v>
      </c>
      <c r="K3" s="1" t="s">
        <v>81</v>
      </c>
      <c r="L3" s="1" t="s">
        <v>81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82</v>
      </c>
      <c r="R3" s="1" t="s">
        <v>76</v>
      </c>
      <c r="S3" s="1" t="s">
        <v>77</v>
      </c>
      <c r="T3" s="1" t="s">
        <v>83</v>
      </c>
    </row>
    <row r="4" s="1" customFormat="1" spans="1:20">
      <c r="A4" s="3">
        <v>16174052255</v>
      </c>
      <c r="B4" s="1" t="s">
        <v>65</v>
      </c>
      <c r="C4" s="1" t="s">
        <v>84</v>
      </c>
      <c r="D4" s="1" t="s">
        <v>85</v>
      </c>
      <c r="E4" s="1" t="s">
        <v>36</v>
      </c>
      <c r="F4" s="1" t="s">
        <v>65</v>
      </c>
      <c r="G4" s="1" t="s">
        <v>68</v>
      </c>
      <c r="H4" s="1" t="s">
        <v>69</v>
      </c>
      <c r="I4" s="1" t="s">
        <v>86</v>
      </c>
      <c r="J4" s="1" t="s">
        <v>71</v>
      </c>
      <c r="K4" s="1" t="s">
        <v>86</v>
      </c>
      <c r="L4" s="1" t="s">
        <v>86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87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16173575607</v>
      </c>
      <c r="B5" s="1" t="s">
        <v>65</v>
      </c>
      <c r="C5" s="1" t="s">
        <v>88</v>
      </c>
      <c r="D5" s="1" t="s">
        <v>89</v>
      </c>
      <c r="E5" s="1" t="s">
        <v>30</v>
      </c>
      <c r="F5" s="1" t="s">
        <v>65</v>
      </c>
      <c r="G5" s="1" t="s">
        <v>68</v>
      </c>
      <c r="H5" s="1" t="s">
        <v>69</v>
      </c>
      <c r="I5" s="1" t="s">
        <v>90</v>
      </c>
      <c r="J5" s="1" t="s">
        <v>71</v>
      </c>
      <c r="K5" s="1" t="s">
        <v>90</v>
      </c>
      <c r="L5" s="1" t="s">
        <v>90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91</v>
      </c>
      <c r="R5" s="1" t="s">
        <v>76</v>
      </c>
      <c r="S5" s="1" t="s">
        <v>77</v>
      </c>
      <c r="T5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2021-09-16T02:27:13Z</dcterms:created>
  <dcterms:modified xsi:type="dcterms:W3CDTF">2021-09-16T02:32:06Z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E3B6AE4F67DD4CEBAF849D1775B7DEE3</vt:lpwstr>
  </property>
  <property fmtid="{D5CDD505-2E9C-101B-9397-08002B2CF9AE}" pid="3" name="KSOProductBuildVer">
    <vt:lpwstr>2052-11.1.0.10938</vt:lpwstr>
  </property>
</Properties>
</file>