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</definedName>
  </definedNames>
  <calcPr calcId="144525"/>
</workbook>
</file>

<file path=xl/sharedStrings.xml><?xml version="1.0" encoding="utf-8"?>
<sst xmlns="http://schemas.openxmlformats.org/spreadsheetml/2006/main" count="181" uniqueCount="96">
  <si>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</si>
  <si>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</si>
  <si>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</si>
  <si>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</si>
  <si>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</si>
  <si>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</si>
  <si>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</si>
  <si>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</si>
  <si>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</si>
  <si>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</si>
  <si>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</si>
  <si>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</si>
  <si>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</si>
  <si>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</si>
  <si>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</si>
  <si>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</si>
  <si>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</si>
  <si>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</si>
  <si>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</si>
  <si>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</si>
  <si>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</si>
  <si>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</si>
  <si>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</si>
  <si>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</si>
  <si>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</si>
  <si>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</si>
  <si>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</si>
  <si>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[香港]康境酒店(The OTTO Hotel)(80243656)</t>
  </si>
  <si>
    <t>标准双床间&lt;2人入住&gt;</t>
  </si>
  <si>
    <t>CNY</t>
  </si>
  <si>
    <t>Cheung/Shing Fung</t>
  </si>
  <si>
    <t>CA13744210916CNY</t>
  </si>
  <si>
    <t>未提现</t>
  </si>
  <si>
    <t>携程开票</t>
  </si>
  <si>
    <t>[深圳]汉庭优佳酒店(深圳海上世界蛇口大厦店)(80247864)</t>
  </si>
  <si>
    <t>零压大床房&lt;2人入住&gt;</t>
  </si>
  <si>
    <t>苏洋</t>
  </si>
  <si>
    <t>[香港]香港帝逸酒店(Alva Hotel by Royal)(80251173)</t>
  </si>
  <si>
    <t>标准双床房&lt;2人入住&gt;</t>
  </si>
  <si>
    <t>cheung/Parco</t>
  </si>
  <si>
    <t>[null](80244677)</t>
  </si>
  <si>
    <t>标准大床房&lt;2人入住&gt;</t>
  </si>
  <si>
    <t>ho/chak chung</t>
  </si>
  <si>
    <t>取消</t>
  </si>
  <si>
    <t>，</t>
  </si>
  <si>
    <t>1297.8 CNY</t>
  </si>
  <si>
    <t>A210916102642481</t>
  </si>
  <si>
    <t>总计：1297.8元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</si>
  <si>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</si>
  <si>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</si>
  <si>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</si>
  <si>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</si>
  <si>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</si>
  <si>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</si>
  <si>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</si>
  <si>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</si>
  <si>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</si>
  <si>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</si>
  <si>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</si>
  <si>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</si>
  <si>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</si>
  <si>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</si>
  <si>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</si>
  <si>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</si>
  <si>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</si>
  <si>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2021-08-31</t>
  </si>
  <si>
    <t>2238344</t>
  </si>
  <si>
    <t>格林豪泰(济南大明湖店)</t>
  </si>
  <si>
    <t>肖昆</t>
  </si>
  <si>
    <t>2021-09-01</t>
  </si>
  <si>
    <t>退房日月结</t>
  </si>
  <si>
    <t>173.86</t>
  </si>
  <si>
    <t>RMB</t>
  </si>
  <si>
    <t>0</t>
  </si>
  <si>
    <t>0.00</t>
  </si>
  <si>
    <t>携程汇登国内直连</t>
  </si>
  <si>
    <t>2021-08-31 16:45:58</t>
  </si>
  <si>
    <t>否</t>
  </si>
  <si>
    <t>广州汇登信息科技有限公司</t>
  </si>
  <si>
    <t>直连</t>
  </si>
  <si>
    <t>2237813</t>
  </si>
  <si>
    <t>香港帝逸酒店</t>
  </si>
  <si>
    <t>cheung Parco</t>
  </si>
  <si>
    <t>342.24</t>
  </si>
  <si>
    <t>2021-08-31 00:02:26</t>
  </si>
  <si>
    <t>2021-08-30</t>
  </si>
  <si>
    <t>2237246</t>
  </si>
  <si>
    <t>汉庭优佳酒店(深圳海上世界蛇口大厦店)</t>
  </si>
  <si>
    <t>514.32</t>
  </si>
  <si>
    <t>2021-08-30 14:52:01</t>
  </si>
  <si>
    <t>2021-08-27</t>
  </si>
  <si>
    <t>2234279</t>
  </si>
  <si>
    <t>康境酒店</t>
  </si>
  <si>
    <t>Cheung Shing Fung</t>
  </si>
  <si>
    <t>267.38</t>
  </si>
  <si>
    <t>2021-08-27 04:04:29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</si>
</sst>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4" borderId="4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19" fillId="19" borderId="1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16142510703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44439</v>
      </c>
      <c r="G2" s="5">
        <v>44440</v>
      </c>
      <c r="H2" s="4">
        <v>1</v>
      </c>
      <c r="I2" s="4">
        <v>1</v>
      </c>
      <c r="J2" s="4">
        <v>1</v>
      </c>
      <c r="K2" s="4" t="s">
        <v>29</v>
      </c>
      <c r="L2" s="4">
        <v>267.38</v>
      </c>
      <c r="M2" s="4">
        <v>267.38</v>
      </c>
      <c r="N2" s="4" t="s">
        <v>30</v>
      </c>
      <c r="O2" s="4" t="s">
        <v>31</v>
      </c>
      <c r="P2" s="4" t="s">
        <v>32</v>
      </c>
      <c r="Q2" s="4">
        <v>0</v>
      </c>
      <c r="R2" s="6">
        <v>44435</v>
      </c>
      <c r="S2" s="5">
        <v>44455</v>
      </c>
      <c r="T2" s="4" t="s">
        <v>33</v>
      </c>
      <c r="U2" s="4">
        <v>267.38</v>
      </c>
      <c r="V2" s="4">
        <v>0</v>
      </c>
      <c r="W2" s="4">
        <v>0</v>
      </c>
    </row>
    <row r="3" s="4" customFormat="1" spans="1:24">
      <c r="A3" s="4">
        <v>16165472109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44438</v>
      </c>
      <c r="G3" s="5">
        <v>44440</v>
      </c>
      <c r="H3" s="4">
        <v>1</v>
      </c>
      <c r="I3" s="4">
        <v>2</v>
      </c>
      <c r="J3" s="4">
        <v>2</v>
      </c>
      <c r="K3" s="4" t="s">
        <v>29</v>
      </c>
      <c r="L3" s="4">
        <v>514.32</v>
      </c>
      <c r="M3" s="4">
        <v>514.32</v>
      </c>
      <c r="N3" s="4" t="s">
        <v>36</v>
      </c>
      <c r="O3" s="4" t="s">
        <v>31</v>
      </c>
      <c r="P3" s="4" t="s">
        <v>32</v>
      </c>
      <c r="Q3" s="4">
        <v>0</v>
      </c>
      <c r="R3" s="6">
        <v>44438</v>
      </c>
      <c r="S3" s="5">
        <v>44455</v>
      </c>
      <c r="T3" s="4" t="s">
        <v>33</v>
      </c>
      <c r="U3" s="4">
        <v>514.32</v>
      </c>
      <c r="V3" s="4">
        <v>0</v>
      </c>
      <c r="W3" s="4">
        <v>0</v>
      </c>
      <c r="X3" s="4">
        <v>2237246</v>
      </c>
    </row>
    <row r="4" s="4" customFormat="1" spans="1:23">
      <c r="A4" s="4">
        <v>16171938415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44439</v>
      </c>
      <c r="G4" s="5">
        <v>44440</v>
      </c>
      <c r="H4" s="4">
        <v>1</v>
      </c>
      <c r="I4" s="4">
        <v>1</v>
      </c>
      <c r="J4" s="4">
        <v>1</v>
      </c>
      <c r="K4" s="4" t="s">
        <v>29</v>
      </c>
      <c r="L4" s="4">
        <v>342.24</v>
      </c>
      <c r="M4" s="4">
        <v>342.24</v>
      </c>
      <c r="N4" s="4" t="s">
        <v>39</v>
      </c>
      <c r="O4" s="4" t="s">
        <v>31</v>
      </c>
      <c r="P4" s="4" t="s">
        <v>32</v>
      </c>
      <c r="Q4" s="4">
        <v>0</v>
      </c>
      <c r="R4" s="6">
        <v>44439</v>
      </c>
      <c r="S4" s="5">
        <v>44455</v>
      </c>
      <c r="T4" s="4" t="s">
        <v>33</v>
      </c>
      <c r="U4" s="4">
        <v>342.24</v>
      </c>
      <c r="V4" s="4">
        <v>0</v>
      </c>
      <c r="W4" s="4">
        <v>0</v>
      </c>
    </row>
    <row r="5" s="4" customFormat="1" spans="1:23">
      <c r="A5" s="4">
        <v>16174332953</v>
      </c>
      <c r="B5" s="4" t="s">
        <v>25</v>
      </c>
      <c r="C5" s="4" t="s">
        <v>26</v>
      </c>
      <c r="D5" s="4" t="s">
        <v>40</v>
      </c>
      <c r="E5" s="4"/>
      <c r="F5" s="5">
        <v>44439</v>
      </c>
      <c r="G5" s="5">
        <v>44440</v>
      </c>
      <c r="H5" s="4">
        <v>0</v>
      </c>
      <c r="I5" s="4">
        <v>1</v>
      </c>
      <c r="J5" s="4">
        <v>0</v>
      </c>
      <c r="K5" s="4" t="s">
        <v>29</v>
      </c>
      <c r="L5" s="4">
        <v>173.86</v>
      </c>
      <c r="M5" s="4">
        <v>173.86</v>
      </c>
      <c r="N5" s="4"/>
      <c r="O5" s="4" t="s">
        <v>31</v>
      </c>
      <c r="P5" s="4" t="s">
        <v>32</v>
      </c>
      <c r="Q5" s="4">
        <v>0</v>
      </c>
      <c r="R5" s="6">
        <v>44439</v>
      </c>
      <c r="S5" s="5">
        <v>44455</v>
      </c>
      <c r="T5" s="4" t="s">
        <v>33</v>
      </c>
      <c r="U5" s="4">
        <v>173.86</v>
      </c>
      <c r="V5" s="4">
        <v>0</v>
      </c>
      <c r="W5" s="4">
        <v>0</v>
      </c>
    </row>
    <row r="6" s="4" customFormat="1" spans="1:23">
      <c r="A6" s="4">
        <v>16176224965</v>
      </c>
      <c r="B6" s="4" t="s">
        <v>25</v>
      </c>
      <c r="C6" s="4" t="s">
        <v>26</v>
      </c>
      <c r="D6" s="4" t="s">
        <v>37</v>
      </c>
      <c r="E6" s="4" t="s">
        <v>41</v>
      </c>
      <c r="F6" s="5">
        <v>44439</v>
      </c>
      <c r="G6" s="5">
        <v>44440</v>
      </c>
      <c r="H6" s="4">
        <v>1</v>
      </c>
      <c r="I6" s="4">
        <v>1</v>
      </c>
      <c r="J6" s="4">
        <v>1</v>
      </c>
      <c r="K6" s="4" t="s">
        <v>29</v>
      </c>
      <c r="L6" s="4">
        <v>355</v>
      </c>
      <c r="M6" s="4">
        <v>355</v>
      </c>
      <c r="N6" s="4" t="s">
        <v>42</v>
      </c>
      <c r="O6" s="4" t="s">
        <v>31</v>
      </c>
      <c r="P6" s="4" t="s">
        <v>32</v>
      </c>
      <c r="Q6" s="4">
        <v>0</v>
      </c>
      <c r="R6" s="6">
        <v>44439</v>
      </c>
      <c r="S6" s="5">
        <v>44455</v>
      </c>
      <c r="T6" s="4" t="s">
        <v>33</v>
      </c>
      <c r="U6" s="4">
        <v>355</v>
      </c>
      <c r="V6" s="4">
        <v>0</v>
      </c>
      <c r="W6" s="4">
        <v>0</v>
      </c>
    </row>
    <row r="7" s="4" customFormat="1" spans="1:23">
      <c r="A7" s="4">
        <v>16176224965</v>
      </c>
      <c r="B7" s="4" t="s">
        <v>25</v>
      </c>
      <c r="C7" s="4" t="s">
        <v>43</v>
      </c>
      <c r="D7" s="4" t="s">
        <v>37</v>
      </c>
      <c r="E7" s="4" t="s">
        <v>41</v>
      </c>
      <c r="F7" s="5">
        <v>44439</v>
      </c>
      <c r="G7" s="5">
        <v>44440</v>
      </c>
      <c r="H7" s="4">
        <v>1</v>
      </c>
      <c r="I7" s="4">
        <v>1</v>
      </c>
      <c r="J7" s="4">
        <v>1</v>
      </c>
      <c r="K7" s="4" t="s">
        <v>29</v>
      </c>
      <c r="L7" s="4">
        <v>-355</v>
      </c>
      <c r="M7" s="4">
        <v>-355</v>
      </c>
      <c r="N7" s="4" t="s">
        <v>42</v>
      </c>
      <c r="O7" s="4" t="s">
        <v>31</v>
      </c>
      <c r="P7" s="4" t="s">
        <v>32</v>
      </c>
      <c r="Q7" s="4">
        <v>0</v>
      </c>
      <c r="R7" s="6">
        <v>44439</v>
      </c>
      <c r="S7" s="5">
        <v>44455</v>
      </c>
      <c r="T7" s="4" t="s">
        <v>33</v>
      </c>
      <c r="U7" s="4">
        <v>-355</v>
      </c>
      <c r="V7" s="4">
        <v>0</v>
      </c>
      <c r="W7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3"/>
  <sheetViews>
    <sheetView tabSelected="1" workbookViewId="0">
      <selection activeCell="A12" sqref="A12:A13"/>
    </sheetView>
  </sheetViews>
  <sheetFormatPr defaultColWidth="9" defaultRowHeight="13.5"/>
  <cols>
    <col min="1" max="1" width="12.25" style="4" customWidth="1"/>
    <col min="2" max="2" width="10.375" style="4"/>
    <col min="3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44</v>
      </c>
    </row>
    <row r="2" s="4" customFormat="1" spans="1:9">
      <c r="A2" s="4">
        <v>16142510703</v>
      </c>
      <c r="B2" s="5">
        <v>44439</v>
      </c>
      <c r="C2" s="5">
        <v>44440</v>
      </c>
      <c r="D2" s="4">
        <v>267.38</v>
      </c>
      <c r="E2" s="4" t="str">
        <f>VLOOKUP(A2,HOP!A:L,12,0)</f>
        <v>267.38</v>
      </c>
      <c r="F2" s="4" t="str">
        <f>VLOOKUP(A2,HOP!A:C,3,0)</f>
        <v>2234279</v>
      </c>
      <c r="G2" s="4">
        <f>D2-E2</f>
        <v>0</v>
      </c>
      <c r="H2" s="4" t="str">
        <f>$H$1&amp;F2</f>
        <v>，2234279</v>
      </c>
      <c r="I2" s="4" t="str">
        <f>VLOOKUP(A2,HOP!A:T,20,0)</f>
        <v>直连</v>
      </c>
    </row>
    <row r="3" s="4" customFormat="1" spans="1:9">
      <c r="A3" s="4">
        <v>16165472109</v>
      </c>
      <c r="B3" s="5">
        <v>44438</v>
      </c>
      <c r="C3" s="5">
        <v>44440</v>
      </c>
      <c r="D3" s="4">
        <v>514.32</v>
      </c>
      <c r="E3" s="4" t="str">
        <f>VLOOKUP(A3,HOP!A:L,12,0)</f>
        <v>514.32</v>
      </c>
      <c r="F3" s="4" t="str">
        <f>VLOOKUP(A3,HOP!A:C,3,0)</f>
        <v>2237246</v>
      </c>
      <c r="G3" s="4">
        <f>D3-E3</f>
        <v>0</v>
      </c>
      <c r="H3" s="4" t="str">
        <f>$H$1&amp;F3</f>
        <v>，2237246</v>
      </c>
      <c r="I3" s="4" t="str">
        <f>VLOOKUP(A3,HOP!A:T,20,0)</f>
        <v>直连</v>
      </c>
    </row>
    <row r="4" s="4" customFormat="1" spans="1:9">
      <c r="A4" s="4">
        <v>16171938415</v>
      </c>
      <c r="B4" s="5">
        <v>44439</v>
      </c>
      <c r="C4" s="5">
        <v>44440</v>
      </c>
      <c r="D4" s="4">
        <v>342.24</v>
      </c>
      <c r="E4" s="4" t="str">
        <f>VLOOKUP(A4,HOP!A:L,12,0)</f>
        <v>342.24</v>
      </c>
      <c r="F4" s="4" t="str">
        <f>VLOOKUP(A4,HOP!A:C,3,0)</f>
        <v>2237813</v>
      </c>
      <c r="G4" s="4">
        <f>D4-E4</f>
        <v>0</v>
      </c>
      <c r="H4" s="4" t="str">
        <f>$H$1&amp;F4</f>
        <v>，2237813</v>
      </c>
      <c r="I4" s="4" t="str">
        <f>VLOOKUP(A4,HOP!A:T,20,0)</f>
        <v>直连</v>
      </c>
    </row>
    <row r="5" s="4" customFormat="1" spans="1:9">
      <c r="A5" s="4">
        <v>16174332953</v>
      </c>
      <c r="B5" s="5">
        <v>44439</v>
      </c>
      <c r="C5" s="5">
        <v>44440</v>
      </c>
      <c r="D5" s="4">
        <v>173.86</v>
      </c>
      <c r="E5" s="4" t="str">
        <f>VLOOKUP(A5,HOP!A:L,12,0)</f>
        <v>173.86</v>
      </c>
      <c r="F5" s="4" t="str">
        <f>VLOOKUP(A5,HOP!A:C,3,0)</f>
        <v>2238344</v>
      </c>
      <c r="G5" s="4">
        <f>D5-E5</f>
        <v>0</v>
      </c>
      <c r="H5" s="4" t="str">
        <f>$H$1&amp;F5</f>
        <v>，2238344</v>
      </c>
      <c r="I5" s="4" t="str">
        <f>VLOOKUP(A5,HOP!A:T,20,0)</f>
        <v>直连</v>
      </c>
    </row>
    <row r="6" s="4" customFormat="1" hidden="1" spans="1:9">
      <c r="A6" s="4">
        <v>16176224965</v>
      </c>
      <c r="B6" s="5">
        <v>44439</v>
      </c>
      <c r="C6" s="5">
        <v>44440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>D6-E6</f>
        <v>#N/A</v>
      </c>
      <c r="H6" s="4" t="e">
        <f>$H$1&amp;F6</f>
        <v>#N/A</v>
      </c>
      <c r="I6" s="4" t="e">
        <f>VLOOKUP(A6,HOP!A:T,20,0)</f>
        <v>#N/A</v>
      </c>
    </row>
    <row r="8" spans="4:4">
      <c r="D8" s="4">
        <f>SUM(D2:D7)</f>
        <v>1297.8</v>
      </c>
    </row>
    <row r="9" spans="4:4">
      <c r="D9" s="4" t="s">
        <v>45</v>
      </c>
    </row>
    <row r="12" spans="1:1">
      <c r="A12" s="4" t="s">
        <v>46</v>
      </c>
    </row>
    <row r="13" spans="1:1">
      <c r="A13" s="4" t="s">
        <v>47</v>
      </c>
    </row>
  </sheetData>
  <autoFilter ref="A1:XFD9">
    <filterColumn colId="3">
      <filters blank="1">
        <filter val="514.32"/>
        <filter val="342.24"/>
        <filter val="173.86"/>
        <filter val="1297.8"/>
        <filter val="267.38"/>
        <filter val="1297.8 CNY"/>
      </filters>
    </filterColumn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H28" sqref="H28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0">
      <c r="A1" s="2" t="s">
        <v>48</v>
      </c>
      <c r="B1" s="2" t="s">
        <v>49</v>
      </c>
      <c r="C1" s="2" t="s">
        <v>50</v>
      </c>
      <c r="D1" s="2" t="s">
        <v>51</v>
      </c>
      <c r="E1" s="2" t="s">
        <v>13</v>
      </c>
      <c r="F1" s="2" t="s">
        <v>5</v>
      </c>
      <c r="G1" s="2" t="s">
        <v>6</v>
      </c>
      <c r="H1" s="2" t="s">
        <v>52</v>
      </c>
      <c r="I1" s="2" t="s">
        <v>53</v>
      </c>
      <c r="J1" s="2" t="s">
        <v>54</v>
      </c>
      <c r="K1" s="2" t="s">
        <v>55</v>
      </c>
      <c r="L1" s="2" t="s">
        <v>56</v>
      </c>
      <c r="M1" s="2" t="s">
        <v>57</v>
      </c>
      <c r="N1" s="2" t="s">
        <v>58</v>
      </c>
      <c r="O1" s="2" t="s">
        <v>59</v>
      </c>
      <c r="P1" s="2" t="s">
        <v>60</v>
      </c>
      <c r="Q1" s="2" t="s">
        <v>61</v>
      </c>
      <c r="R1" s="2" t="s">
        <v>62</v>
      </c>
      <c r="S1" s="2" t="s">
        <v>63</v>
      </c>
      <c r="T1" s="2" t="s">
        <v>64</v>
      </c>
    </row>
    <row r="2" s="1" customFormat="1" spans="1:20">
      <c r="A2" s="3">
        <v>16174332953</v>
      </c>
      <c r="B2" s="1" t="s">
        <v>65</v>
      </c>
      <c r="C2" s="1" t="s">
        <v>66</v>
      </c>
      <c r="D2" s="1" t="s">
        <v>67</v>
      </c>
      <c r="E2" s="1" t="s">
        <v>68</v>
      </c>
      <c r="F2" s="1" t="s">
        <v>65</v>
      </c>
      <c r="G2" s="1" t="s">
        <v>69</v>
      </c>
      <c r="H2" s="1" t="s">
        <v>70</v>
      </c>
      <c r="I2" s="1" t="s">
        <v>71</v>
      </c>
      <c r="J2" s="1" t="s">
        <v>72</v>
      </c>
      <c r="K2" s="1" t="s">
        <v>71</v>
      </c>
      <c r="L2" s="1" t="s">
        <v>71</v>
      </c>
      <c r="M2" s="1" t="s">
        <v>73</v>
      </c>
      <c r="N2" s="1" t="s">
        <v>73</v>
      </c>
      <c r="O2" s="1" t="s">
        <v>74</v>
      </c>
      <c r="P2" s="1" t="s">
        <v>75</v>
      </c>
      <c r="Q2" s="1" t="s">
        <v>76</v>
      </c>
      <c r="R2" s="1" t="s">
        <v>77</v>
      </c>
      <c r="S2" s="1" t="s">
        <v>78</v>
      </c>
      <c r="T2" s="1" t="s">
        <v>79</v>
      </c>
    </row>
    <row r="3" s="1" customFormat="1" spans="1:20">
      <c r="A3" s="3">
        <v>16171938415</v>
      </c>
      <c r="B3" s="1" t="s">
        <v>65</v>
      </c>
      <c r="C3" s="1" t="s">
        <v>80</v>
      </c>
      <c r="D3" s="1" t="s">
        <v>81</v>
      </c>
      <c r="E3" s="1" t="s">
        <v>82</v>
      </c>
      <c r="F3" s="1" t="s">
        <v>65</v>
      </c>
      <c r="G3" s="1" t="s">
        <v>69</v>
      </c>
      <c r="H3" s="1" t="s">
        <v>70</v>
      </c>
      <c r="I3" s="1" t="s">
        <v>83</v>
      </c>
      <c r="J3" s="1" t="s">
        <v>72</v>
      </c>
      <c r="K3" s="1" t="s">
        <v>83</v>
      </c>
      <c r="L3" s="1" t="s">
        <v>83</v>
      </c>
      <c r="M3" s="1" t="s">
        <v>73</v>
      </c>
      <c r="N3" s="1" t="s">
        <v>73</v>
      </c>
      <c r="O3" s="1" t="s">
        <v>74</v>
      </c>
      <c r="P3" s="1" t="s">
        <v>75</v>
      </c>
      <c r="Q3" s="1" t="s">
        <v>84</v>
      </c>
      <c r="R3" s="1" t="s">
        <v>77</v>
      </c>
      <c r="S3" s="1" t="s">
        <v>78</v>
      </c>
      <c r="T3" s="1" t="s">
        <v>79</v>
      </c>
    </row>
    <row r="4" s="1" customFormat="1" spans="1:20">
      <c r="A4" s="3">
        <v>16165472109</v>
      </c>
      <c r="B4" s="1" t="s">
        <v>85</v>
      </c>
      <c r="C4" s="1" t="s">
        <v>86</v>
      </c>
      <c r="D4" s="1" t="s">
        <v>87</v>
      </c>
      <c r="E4" s="1" t="s">
        <v>36</v>
      </c>
      <c r="F4" s="1" t="s">
        <v>85</v>
      </c>
      <c r="G4" s="1" t="s">
        <v>69</v>
      </c>
      <c r="H4" s="1" t="s">
        <v>70</v>
      </c>
      <c r="I4" s="1" t="s">
        <v>88</v>
      </c>
      <c r="J4" s="1" t="s">
        <v>72</v>
      </c>
      <c r="K4" s="1" t="s">
        <v>88</v>
      </c>
      <c r="L4" s="1" t="s">
        <v>88</v>
      </c>
      <c r="M4" s="1" t="s">
        <v>73</v>
      </c>
      <c r="N4" s="1" t="s">
        <v>73</v>
      </c>
      <c r="O4" s="1" t="s">
        <v>74</v>
      </c>
      <c r="P4" s="1" t="s">
        <v>75</v>
      </c>
      <c r="Q4" s="1" t="s">
        <v>89</v>
      </c>
      <c r="R4" s="1" t="s">
        <v>77</v>
      </c>
      <c r="S4" s="1" t="s">
        <v>78</v>
      </c>
      <c r="T4" s="1" t="s">
        <v>79</v>
      </c>
    </row>
    <row r="5" s="1" customFormat="1" spans="1:20">
      <c r="A5" s="3">
        <v>16142510703</v>
      </c>
      <c r="B5" s="1" t="s">
        <v>90</v>
      </c>
      <c r="C5" s="1" t="s">
        <v>91</v>
      </c>
      <c r="D5" s="1" t="s">
        <v>92</v>
      </c>
      <c r="E5" s="1" t="s">
        <v>93</v>
      </c>
      <c r="F5" s="1" t="s">
        <v>65</v>
      </c>
      <c r="G5" s="1" t="s">
        <v>69</v>
      </c>
      <c r="H5" s="1" t="s">
        <v>70</v>
      </c>
      <c r="I5" s="1" t="s">
        <v>94</v>
      </c>
      <c r="J5" s="1" t="s">
        <v>72</v>
      </c>
      <c r="K5" s="1" t="s">
        <v>94</v>
      </c>
      <c r="L5" s="1" t="s">
        <v>94</v>
      </c>
      <c r="M5" s="1" t="s">
        <v>73</v>
      </c>
      <c r="N5" s="1" t="s">
        <v>73</v>
      </c>
      <c r="O5" s="1" t="s">
        <v>74</v>
      </c>
      <c r="P5" s="1" t="s">
        <v>75</v>
      </c>
      <c r="Q5" s="1" t="s">
        <v>95</v>
      </c>
      <c r="R5" s="1" t="s">
        <v>77</v>
      </c>
      <c r="S5" s="1" t="s">
        <v>78</v>
      </c>
      <c r="T5" s="1" t="s">
        <v>79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2021-09-16T02:23:10Z</dcterms:created>
  <dcterms:modified xsi:type="dcterms:W3CDTF">2021-09-16T02:26:13Z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139D35A3EE9445DE86AB743AB03D5824</vt:lpwstr>
  </property>
  <property fmtid="{D5CDD505-2E9C-101B-9397-08002B2CF9AE}" pid="3" name="KSOProductBuildVer">
    <vt:lpwstr>2052-11.1.0.10938</vt:lpwstr>
  </property>
</Properties>
</file>