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对账!$1:$45</definedName>
  </definedNames>
  <calcPr calcId="144525"/>
</workbook>
</file>

<file path=xl/sharedStrings.xml><?xml version="1.0" encoding="utf-8"?>
<sst xmlns="http://schemas.openxmlformats.org/spreadsheetml/2006/main" count="992" uniqueCount="265">
  <si>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</si>
  <si>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</si>
  <si>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</si>
  <si>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</si>
  <si>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</si>
  <si>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</si>
  <si>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</si>
  <si>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</si>
  <si>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</si>
  <si>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</si>
  <si>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</si>
  <si>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</si>
  <si>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</si>
  <si>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</si>
  <si>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</si>
  <si>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</si>
  <si>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</si>
  <si>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</si>
  <si>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</si>
  <si>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</si>
  <si>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</si>
  <si>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</si>
  <si>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</si>
  <si>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</si>
  <si>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</si>
  <si>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</si>
  <si>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</si>
  <si>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[北京]海友酒店(北京崇文门地铁站店)(69028289)</t>
  </si>
  <si>
    <t>大床房&lt;双人入住&gt;&lt;内宾&gt;&lt;预付&gt;&lt;无早&gt;</t>
  </si>
  <si>
    <t>CNY</t>
  </si>
  <si>
    <t>张羽辰</t>
  </si>
  <si>
    <t>CA11323210916CNY</t>
  </si>
  <si>
    <t>未提现</t>
  </si>
  <si>
    <t>携程开票</t>
  </si>
  <si>
    <t>R1000058063220712001</t>
  </si>
  <si>
    <t>[天津]海友良品酒店(天津科技广场店)(72815212)</t>
  </si>
  <si>
    <t>高级大床房&lt;双人入住&gt;&lt;内宾&gt;&lt;预付&gt;&lt;无早&gt;</t>
  </si>
  <si>
    <t>李瀚成</t>
  </si>
  <si>
    <t>取消</t>
  </si>
  <si>
    <t>[合肥]7天优品酒店(合肥三里街地铁站店)(71450529)</t>
  </si>
  <si>
    <t>精选特优房&lt;双人入住&gt;&lt;内宾&gt;&lt;预付&gt;&lt;无早&gt;</t>
  </si>
  <si>
    <t>李樊</t>
  </si>
  <si>
    <t>[西宁]锦江之星(西宁五四西路师范大学店)(60986801)</t>
  </si>
  <si>
    <t>标准大床房(无空调)&lt;双人入住&gt;&lt;内宾&gt;&lt;预付&gt;&lt;双早&gt;</t>
  </si>
  <si>
    <t>谢占金</t>
  </si>
  <si>
    <t>[北京]7天连锁酒店(北京定慧寺五路居地铁站店)(66082278)</t>
  </si>
  <si>
    <t>零压大床房&lt;内宾&gt;&lt;双人入住&gt;&lt;预付&gt;&lt;无早&gt;</t>
  </si>
  <si>
    <t>李根</t>
  </si>
  <si>
    <t>[太原]IU酒店(太原长风西街万象城店)(71451084)</t>
  </si>
  <si>
    <t>小U精致大床房&lt;双人入住&gt;&lt;内宾&gt;&lt;预付&gt;&lt;无早&gt;</t>
  </si>
  <si>
    <t>王程旭</t>
  </si>
  <si>
    <t>[张家口]尚客优快捷酒店(张家口宣化南大街店)(71580275)</t>
  </si>
  <si>
    <t>张德会</t>
  </si>
  <si>
    <t>[郑州]IU酒店(郑州郑东新区郑大一附院店)(71451075)</t>
  </si>
  <si>
    <t>小U·精致大床房&lt;双人入住&gt;&lt;内宾&gt;&lt;预付&gt;&lt;无早&gt;</t>
  </si>
  <si>
    <t>李加明</t>
  </si>
  <si>
    <t>[桂平]城市便捷酒店(桂平凤凰店)(71586278)</t>
  </si>
  <si>
    <t>商务双床房&lt;双人入住&gt;&lt;内宾&gt;&lt;预付&gt;&lt;无早&gt;</t>
  </si>
  <si>
    <t>黄宗艺</t>
  </si>
  <si>
    <t>[北京]格林豪泰(北京良乡阎村东地铁站店)(69028380)</t>
  </si>
  <si>
    <t>标准间&lt;双人入住&gt;&lt;内宾&gt;&lt;预付&gt;&lt;无早&gt;</t>
  </si>
  <si>
    <t>何颖</t>
  </si>
  <si>
    <t>[石家庄]青木商务酒店(石家庄开发区天山海世界店)(77170434)</t>
  </si>
  <si>
    <t>商务大床房&lt;双人入住&gt;&lt;内宾&gt;&lt;预付&gt;&lt;无早&gt;</t>
  </si>
  <si>
    <t>许延文</t>
  </si>
  <si>
    <t>[武汉]武汉光谷金盾大酒店(60982252)</t>
  </si>
  <si>
    <t>高级双床房&lt;双人入住&gt;&lt;内宾&gt;&lt;预付&gt;&lt;无早&gt;</t>
  </si>
  <si>
    <t>伍妍</t>
  </si>
  <si>
    <t>[苏州]苏州石湖金陵花园酒店(60985494)</t>
  </si>
  <si>
    <t>清新豪华大床房&lt;双人入住&gt;&lt;内宾&gt;&lt;预付&gt;&lt;双早&gt;</t>
  </si>
  <si>
    <t>姜华</t>
  </si>
  <si>
    <t>张欢</t>
  </si>
  <si>
    <t>[北京]格林豪泰贝壳酒店(北京昌平南口镇兴隆东街店)(70405285)</t>
  </si>
  <si>
    <t>曹电洗</t>
  </si>
  <si>
    <t>[沈阳]沈阳富力万达文华酒店(60984594)</t>
  </si>
  <si>
    <t>豪华双床房&lt;双人入住&gt;&lt;内宾&gt;&lt;预付&gt;&lt;无早&gt;</t>
  </si>
  <si>
    <t>张良东</t>
  </si>
  <si>
    <t>[成都]7天酒店(成都双流广场地铁站塔桥路店)(71451126)</t>
  </si>
  <si>
    <t>精选大床房&lt;双人入住&gt;&lt;内宾&gt;&lt;预付&gt;&lt;无早&gt;</t>
  </si>
  <si>
    <t>高健,高健</t>
  </si>
  <si>
    <t>[南昌县]格林豪泰智选酒店(南昌县洪城大市场店)(70404603)</t>
  </si>
  <si>
    <t>蔡敏刚</t>
  </si>
  <si>
    <t>[丹东]丹东艺海商务宾馆(73279291)</t>
  </si>
  <si>
    <t>特惠大床房(无窗)&lt;双人入住&gt;&lt;内宾&gt;&lt;预付&gt;&lt;无早&gt;</t>
  </si>
  <si>
    <t>赵明</t>
  </si>
  <si>
    <t>[上海]海友酒店(上海芳甸路地铁站店)(66079748)</t>
  </si>
  <si>
    <t>单床房&lt;双人入住&gt;&lt;内宾&gt;&lt;预付&gt;&lt;无早&gt;</t>
  </si>
  <si>
    <t>朱永超</t>
  </si>
  <si>
    <t>苏海军</t>
  </si>
  <si>
    <t>[苏州]苏州天河假日酒店(77185728)</t>
  </si>
  <si>
    <t>豪华大床房&lt;双人入住&gt;&lt;内宾&gt;&lt;预付&gt;&lt;无早&gt;</t>
  </si>
  <si>
    <t>梁巨兵</t>
  </si>
  <si>
    <t>刘林辉</t>
  </si>
  <si>
    <t>[中山]尚客优品酒店(中山西区彩虹大道店)(73280773)</t>
  </si>
  <si>
    <t>特惠大床房&lt;双人入住&gt;&lt;内宾&gt;&lt;预付&gt;&lt;无早&gt;</t>
  </si>
  <si>
    <t>李世君</t>
  </si>
  <si>
    <t>[揭阳]骏怡连锁酒店(揭阳市揭阳大桥店)(69142529)</t>
  </si>
  <si>
    <t>豪华大床房&lt;双人入住&gt;&lt;内宾&gt;&lt;预付&gt;&lt;双早&gt;</t>
  </si>
  <si>
    <t>陈鹤瑶</t>
  </si>
  <si>
    <t>[常州]格盟酒店(常州金坛汽车客运站东门大街店)(70404877)</t>
  </si>
  <si>
    <t>何军成</t>
  </si>
  <si>
    <t>[荆州]骏怡精选酒店(荆州沙市区北京路人信汇店)(71988462)</t>
  </si>
  <si>
    <t>波普大床房&lt;双人入住&gt;&lt;内宾&gt;&lt;预付&gt;&lt;无早&gt;</t>
  </si>
  <si>
    <t>巩方先明</t>
  </si>
  <si>
    <t>[福州]福州金石商务酒店(79021422)</t>
  </si>
  <si>
    <t>李天赐</t>
  </si>
  <si>
    <t>[苏州]尚客优精选酒店（苏州胜浦大桥店）(77243943)</t>
  </si>
  <si>
    <t>王界虎</t>
  </si>
  <si>
    <t>[宁波]宁波北仑世茂希尔顿逸林酒店(54929919)</t>
  </si>
  <si>
    <t>豪华双床房&lt;内宾&gt;&lt;双人入住&gt;&lt;预付&gt;&lt;无早&gt;</t>
  </si>
  <si>
    <t>袁鑫萌</t>
  </si>
  <si>
    <t>[北京]布丁酒店(北京首都机场店)(73284131)</t>
  </si>
  <si>
    <t>单人房&lt;双人入住&gt;&lt;内宾&gt;&lt;预付&gt;&lt;无早&gt;</t>
  </si>
  <si>
    <t>张业欢</t>
  </si>
  <si>
    <t>刘继华</t>
  </si>
  <si>
    <t>[桐城]骏怡酒店(桐城南门客运站店)(71988490)</t>
  </si>
  <si>
    <t>朱昆</t>
  </si>
  <si>
    <t>[郯城]尚客优快捷酒店(郯城汽车站店)(69037062)</t>
  </si>
  <si>
    <t>经济大床房&lt;双人入住&gt;&lt;内宾&gt;&lt;预付&gt;&lt;无早&gt;</t>
  </si>
  <si>
    <t>陈超</t>
  </si>
  <si>
    <t>[重庆]格林东方酒店(重庆解放碑儿童医院店)(78098766)</t>
  </si>
  <si>
    <t>潘玲</t>
  </si>
  <si>
    <t>，</t>
  </si>
  <si>
    <t>A210916102204481</t>
  </si>
  <si>
    <t>CNY / HKD 当前参考汇率: 1.210269907</t>
  </si>
  <si>
    <t>总计：6870.32 CNY/
8314.94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</si>
  <si>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</si>
  <si>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</si>
  <si>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</si>
  <si>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</si>
  <si>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</si>
  <si>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</si>
  <si>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</si>
  <si>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</si>
  <si>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</si>
  <si>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</si>
  <si>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</si>
  <si>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</si>
  <si>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</si>
  <si>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</si>
  <si>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</si>
  <si>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</si>
  <si>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</si>
  <si>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2021-09-12</t>
  </si>
  <si>
    <t>2251765</t>
  </si>
  <si>
    <t>格林东方酒店(重庆解放碑儿童医院店)</t>
  </si>
  <si>
    <t>2021-09-13</t>
  </si>
  <si>
    <t>退房日月结</t>
  </si>
  <si>
    <t>297.53</t>
  </si>
  <si>
    <t>RMB</t>
  </si>
  <si>
    <t>0</t>
  </si>
  <si>
    <t>0.00</t>
  </si>
  <si>
    <t>携程汇智国内直连</t>
  </si>
  <si>
    <t>2021-09-12 23:10:17</t>
  </si>
  <si>
    <t>否</t>
  </si>
  <si>
    <t>汇智国际旅游发展有限公司</t>
  </si>
  <si>
    <t>直连</t>
  </si>
  <si>
    <t>2251644</t>
  </si>
  <si>
    <t>尚客优快捷酒店(郯城汽车站店)</t>
  </si>
  <si>
    <t>103.53</t>
  </si>
  <si>
    <t>2021-09-12 20:50:54</t>
  </si>
  <si>
    <t>2251642</t>
  </si>
  <si>
    <t>骏怡酒店(桐城南门客运站店)</t>
  </si>
  <si>
    <t>118.76</t>
  </si>
  <si>
    <t>2021-09-12 20:50:09</t>
  </si>
  <si>
    <t>2251639</t>
  </si>
  <si>
    <t>宁波北仑世茂希尔顿逸林酒店</t>
  </si>
  <si>
    <t>425.87</t>
  </si>
  <si>
    <t>2021-09-12 20:44:36</t>
  </si>
  <si>
    <t>2251565</t>
  </si>
  <si>
    <t>布丁酒店（北京首都机场店）</t>
  </si>
  <si>
    <t>90.55</t>
  </si>
  <si>
    <t>2021-09-12 19:26:49</t>
  </si>
  <si>
    <t>2251478</t>
  </si>
  <si>
    <t>2021-09-12 17:48:37</t>
  </si>
  <si>
    <t>2251443</t>
  </si>
  <si>
    <t>尚客优精选酒店(苏州胜浦大桥店)</t>
  </si>
  <si>
    <t>150.22</t>
  </si>
  <si>
    <t>2021-09-12 16:58:56</t>
  </si>
  <si>
    <t>2251439</t>
  </si>
  <si>
    <t>福州金石商务酒店</t>
  </si>
  <si>
    <t>125.86</t>
  </si>
  <si>
    <t>2021-09-12 16:56:26</t>
  </si>
  <si>
    <t>2251384</t>
  </si>
  <si>
    <t>骏怡精选酒店(荆州沙市区长途汽车站店)</t>
  </si>
  <si>
    <t>108.61</t>
  </si>
  <si>
    <t>2021-09-12 15:46:59</t>
  </si>
  <si>
    <t>2251374</t>
  </si>
  <si>
    <t>格盟酒店（常州金坛汽车客运站东门大街店）</t>
  </si>
  <si>
    <t>2021-09-12 15:35:48</t>
  </si>
  <si>
    <t>2251364</t>
  </si>
  <si>
    <t>揭阳骏怡连锁酒店莲花大道店</t>
  </si>
  <si>
    <t>154.56</t>
  </si>
  <si>
    <t>2021-09-12 15:20:34</t>
  </si>
  <si>
    <t>2251287</t>
  </si>
  <si>
    <t>尚客优品酒店（中山西区彩虹大道店）</t>
  </si>
  <si>
    <t>158.34</t>
  </si>
  <si>
    <t>2021-09-12 13:37:39</t>
  </si>
  <si>
    <t>2251279</t>
  </si>
  <si>
    <t>格林豪泰智选酒店（南昌洪城大市场店）</t>
  </si>
  <si>
    <t>137.03</t>
  </si>
  <si>
    <t>2021-09-12 13:26:14</t>
  </si>
  <si>
    <t>2251258</t>
  </si>
  <si>
    <t>苏州天河假日酒店</t>
  </si>
  <si>
    <t>2021-09-12 12:47:16</t>
  </si>
  <si>
    <t>2251233</t>
  </si>
  <si>
    <t>骏怡精选酒店(丹东鸭绿江断桥店)</t>
  </si>
  <si>
    <t>107.59</t>
  </si>
  <si>
    <t>2021-09-12 12:23:21</t>
  </si>
  <si>
    <t>2251214</t>
  </si>
  <si>
    <t>2021-09-12 12:09:56</t>
  </si>
  <si>
    <t>2251213</t>
  </si>
  <si>
    <t>7天酒店(成都双流广场地铁站塔桥路店)</t>
  </si>
  <si>
    <t>288.18</t>
  </si>
  <si>
    <t>2021-09-12 12:09:00</t>
  </si>
  <si>
    <t>2251210</t>
  </si>
  <si>
    <t>沈阳富力万达文华酒店</t>
  </si>
  <si>
    <t>586.29</t>
  </si>
  <si>
    <t>2021-09-12 12:05:37</t>
  </si>
  <si>
    <t>2251137</t>
  </si>
  <si>
    <t>格林豪泰贝壳酒店(北京昌平南口镇兴隆东街店)</t>
  </si>
  <si>
    <t>157.33</t>
  </si>
  <si>
    <t>2021-09-12 10:47:14</t>
  </si>
  <si>
    <t>2251089</t>
  </si>
  <si>
    <t>格林豪泰(北京良乡阎村东地铁站店)</t>
  </si>
  <si>
    <t>152.25</t>
  </si>
  <si>
    <t>2021-09-12 09:37:14</t>
  </si>
  <si>
    <t>2251045</t>
  </si>
  <si>
    <t>苏州石湖金陵花园酒店</t>
  </si>
  <si>
    <t>605.40</t>
  </si>
  <si>
    <t>2021-09-12 09:09:40</t>
  </si>
  <si>
    <t>2021-09-11</t>
  </si>
  <si>
    <t>2250673</t>
  </si>
  <si>
    <t>轻住·青木商务酒店（开发区天山海世界东站店）</t>
  </si>
  <si>
    <t>101.50</t>
  </si>
  <si>
    <t>2021-09-11 19:11:12</t>
  </si>
  <si>
    <t>2250418</t>
  </si>
  <si>
    <t>2021-09-11 15:24:21</t>
  </si>
  <si>
    <t>2250312</t>
  </si>
  <si>
    <t>城市便捷酒店(桂平凤凰店)</t>
  </si>
  <si>
    <t>361.34</t>
  </si>
  <si>
    <t>2021-09-11 13:31:33</t>
  </si>
  <si>
    <t>2250136</t>
  </si>
  <si>
    <t>IU酒店(郑州郑东新区郑大一附院店)</t>
  </si>
  <si>
    <t>366.84</t>
  </si>
  <si>
    <t>2021-09-11 10:53:51</t>
  </si>
  <si>
    <t>2250018</t>
  </si>
  <si>
    <t>尚客优快捷酒店（张家口宣化南大街店）</t>
  </si>
  <si>
    <t>162.92</t>
  </si>
  <si>
    <t>2021-09-11 08:28:30</t>
  </si>
  <si>
    <t>2021-09-10</t>
  </si>
  <si>
    <t>2249737</t>
  </si>
  <si>
    <t>IU酒店(太原长风西街千峰南路店)</t>
  </si>
  <si>
    <t>313.17</t>
  </si>
  <si>
    <t>2021-09-10 21:56:46</t>
  </si>
  <si>
    <t>2021-09-09</t>
  </si>
  <si>
    <t>2247712</t>
  </si>
  <si>
    <t>锦江之星(西宁五四西路师范大学店)</t>
  </si>
  <si>
    <t>641.31</t>
  </si>
  <si>
    <t>2021-09-09 08:39:54</t>
  </si>
  <si>
    <t>2021-09-01</t>
  </si>
  <si>
    <t>2239549</t>
  </si>
  <si>
    <t>海友酒店(北京崇文门地铁站店)</t>
  </si>
  <si>
    <t>195.57</t>
  </si>
  <si>
    <t>2021-09-01 17:18:35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</si>
</sst>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16183367809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44451</v>
      </c>
      <c r="G2" s="5">
        <v>44452</v>
      </c>
      <c r="H2" s="4">
        <v>1</v>
      </c>
      <c r="I2" s="4">
        <v>1</v>
      </c>
      <c r="J2" s="4">
        <v>1</v>
      </c>
      <c r="K2" s="4" t="s">
        <v>29</v>
      </c>
      <c r="L2" s="4">
        <v>195.57</v>
      </c>
      <c r="M2" s="4">
        <v>195.57</v>
      </c>
      <c r="N2" s="4" t="s">
        <v>30</v>
      </c>
      <c r="O2" s="4" t="s">
        <v>31</v>
      </c>
      <c r="P2" s="4" t="s">
        <v>32</v>
      </c>
      <c r="Q2" s="4">
        <v>0</v>
      </c>
      <c r="R2" s="6">
        <v>44440</v>
      </c>
      <c r="S2" s="5">
        <v>44455</v>
      </c>
      <c r="T2" s="4" t="s">
        <v>33</v>
      </c>
      <c r="U2" s="4">
        <v>195.57</v>
      </c>
      <c r="V2" s="4">
        <v>0</v>
      </c>
      <c r="W2" s="4">
        <v>0</v>
      </c>
      <c r="X2" s="4">
        <v>2239549</v>
      </c>
      <c r="Y2" s="4" t="s">
        <v>34</v>
      </c>
    </row>
    <row r="3" s="4" customFormat="1" spans="1:24">
      <c r="A3" s="4">
        <v>16200604847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44449</v>
      </c>
      <c r="G3" s="5">
        <v>44452</v>
      </c>
      <c r="H3" s="4">
        <v>1</v>
      </c>
      <c r="I3" s="4">
        <v>3</v>
      </c>
      <c r="J3" s="4">
        <v>3</v>
      </c>
      <c r="K3" s="4" t="s">
        <v>29</v>
      </c>
      <c r="L3" s="4">
        <v>570.82</v>
      </c>
      <c r="M3" s="4">
        <v>570.82</v>
      </c>
      <c r="N3" s="4" t="s">
        <v>37</v>
      </c>
      <c r="O3" s="4" t="s">
        <v>31</v>
      </c>
      <c r="P3" s="4" t="s">
        <v>32</v>
      </c>
      <c r="Q3" s="4">
        <v>0</v>
      </c>
      <c r="R3" s="6">
        <v>44442</v>
      </c>
      <c r="S3" s="5">
        <v>44455</v>
      </c>
      <c r="T3" s="4" t="s">
        <v>33</v>
      </c>
      <c r="U3" s="4">
        <v>570.82</v>
      </c>
      <c r="V3" s="4">
        <v>0</v>
      </c>
      <c r="W3" s="4">
        <v>0</v>
      </c>
      <c r="X3" s="4">
        <v>2242214</v>
      </c>
    </row>
    <row r="4" s="4" customFormat="1" spans="1:24">
      <c r="A4" s="4">
        <v>16200604847</v>
      </c>
      <c r="B4" s="4" t="s">
        <v>25</v>
      </c>
      <c r="C4" s="4" t="s">
        <v>38</v>
      </c>
      <c r="D4" s="4" t="s">
        <v>35</v>
      </c>
      <c r="E4" s="4" t="s">
        <v>36</v>
      </c>
      <c r="F4" s="5">
        <v>44449</v>
      </c>
      <c r="G4" s="5">
        <v>44452</v>
      </c>
      <c r="H4" s="4">
        <v>1</v>
      </c>
      <c r="I4" s="4">
        <v>3</v>
      </c>
      <c r="J4" s="4">
        <v>3</v>
      </c>
      <c r="K4" s="4" t="s">
        <v>29</v>
      </c>
      <c r="L4" s="4">
        <v>-570.82</v>
      </c>
      <c r="M4" s="4">
        <v>-570.82</v>
      </c>
      <c r="N4" s="4" t="s">
        <v>37</v>
      </c>
      <c r="O4" s="4" t="s">
        <v>31</v>
      </c>
      <c r="P4" s="4" t="s">
        <v>32</v>
      </c>
      <c r="Q4" s="4">
        <v>0</v>
      </c>
      <c r="R4" s="6">
        <v>44442</v>
      </c>
      <c r="S4" s="5">
        <v>44455</v>
      </c>
      <c r="T4" s="4" t="s">
        <v>33</v>
      </c>
      <c r="U4" s="4">
        <v>-570.82</v>
      </c>
      <c r="V4" s="4">
        <v>0</v>
      </c>
      <c r="W4" s="4">
        <v>0</v>
      </c>
      <c r="X4" s="4">
        <v>2242214</v>
      </c>
    </row>
    <row r="5" s="4" customFormat="1" spans="1:24">
      <c r="A5" s="4">
        <v>16200954522</v>
      </c>
      <c r="B5" s="4" t="s">
        <v>25</v>
      </c>
      <c r="C5" s="4" t="s">
        <v>26</v>
      </c>
      <c r="D5" s="4" t="s">
        <v>35</v>
      </c>
      <c r="E5" s="4" t="s">
        <v>36</v>
      </c>
      <c r="F5" s="5">
        <v>44449</v>
      </c>
      <c r="G5" s="5">
        <v>44452</v>
      </c>
      <c r="H5" s="4">
        <v>1</v>
      </c>
      <c r="I5" s="4">
        <v>3</v>
      </c>
      <c r="J5" s="4">
        <v>3</v>
      </c>
      <c r="K5" s="4" t="s">
        <v>29</v>
      </c>
      <c r="L5" s="4">
        <v>570.82</v>
      </c>
      <c r="M5" s="4">
        <v>570.82</v>
      </c>
      <c r="N5" s="4" t="s">
        <v>37</v>
      </c>
      <c r="O5" s="4" t="s">
        <v>31</v>
      </c>
      <c r="P5" s="4" t="s">
        <v>32</v>
      </c>
      <c r="Q5" s="4">
        <v>0</v>
      </c>
      <c r="R5" s="6">
        <v>44442</v>
      </c>
      <c r="S5" s="5">
        <v>44455</v>
      </c>
      <c r="T5" s="4" t="s">
        <v>33</v>
      </c>
      <c r="U5" s="4">
        <v>570.82</v>
      </c>
      <c r="V5" s="4">
        <v>0</v>
      </c>
      <c r="W5" s="4">
        <v>0</v>
      </c>
      <c r="X5" s="4">
        <v>2242292</v>
      </c>
    </row>
    <row r="6" s="4" customFormat="1" spans="1:24">
      <c r="A6" s="4">
        <v>16200954522</v>
      </c>
      <c r="B6" s="4" t="s">
        <v>25</v>
      </c>
      <c r="C6" s="4" t="s">
        <v>38</v>
      </c>
      <c r="D6" s="4" t="s">
        <v>35</v>
      </c>
      <c r="E6" s="4" t="s">
        <v>36</v>
      </c>
      <c r="F6" s="5">
        <v>44449</v>
      </c>
      <c r="G6" s="5">
        <v>44452</v>
      </c>
      <c r="H6" s="4">
        <v>1</v>
      </c>
      <c r="I6" s="4">
        <v>3</v>
      </c>
      <c r="J6" s="4">
        <v>3</v>
      </c>
      <c r="K6" s="4" t="s">
        <v>29</v>
      </c>
      <c r="L6" s="4">
        <v>-570.82</v>
      </c>
      <c r="M6" s="4">
        <v>-570.82</v>
      </c>
      <c r="N6" s="4" t="s">
        <v>37</v>
      </c>
      <c r="O6" s="4" t="s">
        <v>31</v>
      </c>
      <c r="P6" s="4" t="s">
        <v>32</v>
      </c>
      <c r="Q6" s="4">
        <v>0</v>
      </c>
      <c r="R6" s="6">
        <v>44442</v>
      </c>
      <c r="S6" s="5">
        <v>44455</v>
      </c>
      <c r="T6" s="4" t="s">
        <v>33</v>
      </c>
      <c r="U6" s="4">
        <v>-570.82</v>
      </c>
      <c r="V6" s="4">
        <v>0</v>
      </c>
      <c r="W6" s="4">
        <v>0</v>
      </c>
      <c r="X6" s="4">
        <v>2242292</v>
      </c>
    </row>
    <row r="7" s="4" customFormat="1" spans="1:25">
      <c r="A7" s="4">
        <v>16232638045</v>
      </c>
      <c r="B7" s="4" t="s">
        <v>25</v>
      </c>
      <c r="C7" s="4" t="s">
        <v>26</v>
      </c>
      <c r="D7" s="4" t="s">
        <v>39</v>
      </c>
      <c r="E7" s="4" t="s">
        <v>40</v>
      </c>
      <c r="F7" s="5">
        <v>44451</v>
      </c>
      <c r="G7" s="5">
        <v>44452</v>
      </c>
      <c r="H7" s="4">
        <v>1</v>
      </c>
      <c r="I7" s="4">
        <v>1</v>
      </c>
      <c r="J7" s="4">
        <v>1</v>
      </c>
      <c r="K7" s="4" t="s">
        <v>29</v>
      </c>
      <c r="L7" s="4">
        <v>105.23</v>
      </c>
      <c r="M7" s="4">
        <v>105.23</v>
      </c>
      <c r="N7" s="4" t="s">
        <v>41</v>
      </c>
      <c r="O7" s="4" t="s">
        <v>31</v>
      </c>
      <c r="P7" s="4" t="s">
        <v>32</v>
      </c>
      <c r="Q7" s="4">
        <v>0</v>
      </c>
      <c r="R7" s="6">
        <v>44447</v>
      </c>
      <c r="S7" s="5">
        <v>44455</v>
      </c>
      <c r="T7" s="4" t="s">
        <v>33</v>
      </c>
      <c r="U7" s="4">
        <v>105.23</v>
      </c>
      <c r="V7" s="4">
        <v>0</v>
      </c>
      <c r="W7" s="4">
        <v>0</v>
      </c>
      <c r="X7" s="4">
        <v>2247061</v>
      </c>
      <c r="Y7" s="4">
        <v>103842131064</v>
      </c>
    </row>
    <row r="8" s="4" customFormat="1" spans="1:24">
      <c r="A8" s="4">
        <v>16239884280</v>
      </c>
      <c r="B8" s="4" t="s">
        <v>25</v>
      </c>
      <c r="C8" s="4" t="s">
        <v>26</v>
      </c>
      <c r="D8" s="4" t="s">
        <v>42</v>
      </c>
      <c r="E8" s="4" t="s">
        <v>43</v>
      </c>
      <c r="F8" s="5">
        <v>44449</v>
      </c>
      <c r="G8" s="5">
        <v>44452</v>
      </c>
      <c r="H8" s="4">
        <v>1</v>
      </c>
      <c r="I8" s="4">
        <v>3</v>
      </c>
      <c r="J8" s="4">
        <v>3</v>
      </c>
      <c r="K8" s="4" t="s">
        <v>29</v>
      </c>
      <c r="L8" s="4">
        <v>641.31</v>
      </c>
      <c r="M8" s="4">
        <v>641.31</v>
      </c>
      <c r="N8" s="4" t="s">
        <v>44</v>
      </c>
      <c r="O8" s="4" t="s">
        <v>31</v>
      </c>
      <c r="P8" s="4" t="s">
        <v>32</v>
      </c>
      <c r="Q8" s="4">
        <v>0</v>
      </c>
      <c r="R8" s="6">
        <v>44448</v>
      </c>
      <c r="S8" s="5">
        <v>44455</v>
      </c>
      <c r="T8" s="4" t="s">
        <v>33</v>
      </c>
      <c r="U8" s="4">
        <v>641.31</v>
      </c>
      <c r="V8" s="4">
        <v>0</v>
      </c>
      <c r="W8" s="4">
        <v>0</v>
      </c>
      <c r="X8" s="4">
        <v>2247712</v>
      </c>
    </row>
    <row r="9" s="4" customFormat="1" spans="1:25">
      <c r="A9" s="4">
        <v>16232638045</v>
      </c>
      <c r="B9" s="4" t="s">
        <v>25</v>
      </c>
      <c r="C9" s="4" t="s">
        <v>38</v>
      </c>
      <c r="D9" s="4" t="s">
        <v>39</v>
      </c>
      <c r="E9" s="4" t="s">
        <v>40</v>
      </c>
      <c r="F9" s="5">
        <v>44451</v>
      </c>
      <c r="G9" s="5">
        <v>44452</v>
      </c>
      <c r="H9" s="4">
        <v>1</v>
      </c>
      <c r="I9" s="4">
        <v>1</v>
      </c>
      <c r="J9" s="4">
        <v>1</v>
      </c>
      <c r="K9" s="4" t="s">
        <v>29</v>
      </c>
      <c r="L9" s="4">
        <v>-105.23</v>
      </c>
      <c r="M9" s="4">
        <v>-105.23</v>
      </c>
      <c r="N9" s="4" t="s">
        <v>41</v>
      </c>
      <c r="O9" s="4" t="s">
        <v>31</v>
      </c>
      <c r="P9" s="4" t="s">
        <v>32</v>
      </c>
      <c r="Q9" s="4">
        <v>0</v>
      </c>
      <c r="R9" s="6">
        <v>44447</v>
      </c>
      <c r="S9" s="5">
        <v>44455</v>
      </c>
      <c r="T9" s="4" t="s">
        <v>33</v>
      </c>
      <c r="U9" s="4">
        <v>-105.23</v>
      </c>
      <c r="V9" s="4">
        <v>0</v>
      </c>
      <c r="W9" s="4">
        <v>0</v>
      </c>
      <c r="X9" s="4">
        <v>2247061</v>
      </c>
      <c r="Y9" s="4">
        <v>103842131064</v>
      </c>
    </row>
    <row r="10" s="4" customFormat="1" spans="1:25">
      <c r="A10" s="4">
        <v>16251807731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44451</v>
      </c>
      <c r="G10" s="5">
        <v>44452</v>
      </c>
      <c r="H10" s="4">
        <v>1</v>
      </c>
      <c r="I10" s="4">
        <v>1</v>
      </c>
      <c r="J10" s="4">
        <v>1</v>
      </c>
      <c r="K10" s="4" t="s">
        <v>29</v>
      </c>
      <c r="L10" s="4">
        <v>272.72</v>
      </c>
      <c r="M10" s="4">
        <v>272.72</v>
      </c>
      <c r="N10" s="4" t="s">
        <v>47</v>
      </c>
      <c r="O10" s="4" t="s">
        <v>31</v>
      </c>
      <c r="P10" s="4" t="s">
        <v>32</v>
      </c>
      <c r="Q10" s="4">
        <v>0</v>
      </c>
      <c r="R10" s="6">
        <v>44449</v>
      </c>
      <c r="S10" s="5">
        <v>44455</v>
      </c>
      <c r="T10" s="4" t="s">
        <v>33</v>
      </c>
      <c r="U10" s="4">
        <v>272.72</v>
      </c>
      <c r="V10" s="4">
        <v>0</v>
      </c>
      <c r="W10" s="4">
        <v>0</v>
      </c>
      <c r="X10" s="4">
        <v>2249036</v>
      </c>
      <c r="Y10" s="4">
        <v>103848406824</v>
      </c>
    </row>
    <row r="11" s="4" customFormat="1" spans="1:25">
      <c r="A11" s="4">
        <v>16256959520</v>
      </c>
      <c r="B11" s="4" t="s">
        <v>25</v>
      </c>
      <c r="C11" s="4" t="s">
        <v>26</v>
      </c>
      <c r="D11" s="4" t="s">
        <v>48</v>
      </c>
      <c r="E11" s="4" t="s">
        <v>49</v>
      </c>
      <c r="F11" s="5">
        <v>44450</v>
      </c>
      <c r="G11" s="5">
        <v>44452</v>
      </c>
      <c r="H11" s="4">
        <v>1</v>
      </c>
      <c r="I11" s="4">
        <v>2</v>
      </c>
      <c r="J11" s="4">
        <v>2</v>
      </c>
      <c r="K11" s="4" t="s">
        <v>29</v>
      </c>
      <c r="L11" s="4">
        <v>313.17</v>
      </c>
      <c r="M11" s="4">
        <v>313.17</v>
      </c>
      <c r="N11" s="4" t="s">
        <v>50</v>
      </c>
      <c r="O11" s="4" t="s">
        <v>31</v>
      </c>
      <c r="P11" s="4" t="s">
        <v>32</v>
      </c>
      <c r="Q11" s="4">
        <v>0</v>
      </c>
      <c r="R11" s="6">
        <v>44449</v>
      </c>
      <c r="S11" s="5">
        <v>44455</v>
      </c>
      <c r="T11" s="4" t="s">
        <v>33</v>
      </c>
      <c r="U11" s="4">
        <v>313.17</v>
      </c>
      <c r="V11" s="4">
        <v>0</v>
      </c>
      <c r="W11" s="4">
        <v>0</v>
      </c>
      <c r="X11" s="4">
        <v>2249737</v>
      </c>
      <c r="Y11" s="4">
        <v>103850180754</v>
      </c>
    </row>
    <row r="12" s="4" customFormat="1" spans="1:24">
      <c r="A12" s="4">
        <v>16258284546</v>
      </c>
      <c r="B12" s="4" t="s">
        <v>25</v>
      </c>
      <c r="C12" s="4" t="s">
        <v>26</v>
      </c>
      <c r="D12" s="4" t="s">
        <v>51</v>
      </c>
      <c r="E12" s="4" t="s">
        <v>28</v>
      </c>
      <c r="F12" s="5">
        <v>44450</v>
      </c>
      <c r="G12" s="5">
        <v>44452</v>
      </c>
      <c r="H12" s="4">
        <v>1</v>
      </c>
      <c r="I12" s="4">
        <v>2</v>
      </c>
      <c r="J12" s="4">
        <v>2</v>
      </c>
      <c r="K12" s="4" t="s">
        <v>29</v>
      </c>
      <c r="L12" s="4">
        <v>162.92</v>
      </c>
      <c r="M12" s="4">
        <v>162.92</v>
      </c>
      <c r="N12" s="4" t="s">
        <v>52</v>
      </c>
      <c r="O12" s="4" t="s">
        <v>31</v>
      </c>
      <c r="P12" s="4" t="s">
        <v>32</v>
      </c>
      <c r="Q12" s="4">
        <v>0</v>
      </c>
      <c r="R12" s="6">
        <v>44450</v>
      </c>
      <c r="S12" s="5">
        <v>44455</v>
      </c>
      <c r="T12" s="4" t="s">
        <v>33</v>
      </c>
      <c r="U12" s="4">
        <v>162.92</v>
      </c>
      <c r="V12" s="4">
        <v>0</v>
      </c>
      <c r="W12" s="4">
        <v>0</v>
      </c>
      <c r="X12" s="4">
        <v>2250018</v>
      </c>
    </row>
    <row r="13" s="4" customFormat="1" spans="1:25">
      <c r="A13" s="4">
        <v>16258814931</v>
      </c>
      <c r="B13" s="4" t="s">
        <v>25</v>
      </c>
      <c r="C13" s="4" t="s">
        <v>26</v>
      </c>
      <c r="D13" s="4" t="s">
        <v>53</v>
      </c>
      <c r="E13" s="4" t="s">
        <v>54</v>
      </c>
      <c r="F13" s="5">
        <v>44450</v>
      </c>
      <c r="G13" s="5">
        <v>44452</v>
      </c>
      <c r="H13" s="4">
        <v>1</v>
      </c>
      <c r="I13" s="4">
        <v>2</v>
      </c>
      <c r="J13" s="4">
        <v>2</v>
      </c>
      <c r="K13" s="4" t="s">
        <v>29</v>
      </c>
      <c r="L13" s="4">
        <v>366.84</v>
      </c>
      <c r="M13" s="4">
        <v>366.84</v>
      </c>
      <c r="N13" s="4" t="s">
        <v>55</v>
      </c>
      <c r="O13" s="4" t="s">
        <v>31</v>
      </c>
      <c r="P13" s="4" t="s">
        <v>32</v>
      </c>
      <c r="Q13" s="4">
        <v>0</v>
      </c>
      <c r="R13" s="6">
        <v>44450</v>
      </c>
      <c r="S13" s="5">
        <v>44455</v>
      </c>
      <c r="T13" s="4" t="s">
        <v>33</v>
      </c>
      <c r="U13" s="4">
        <v>366.84</v>
      </c>
      <c r="V13" s="4">
        <v>0</v>
      </c>
      <c r="W13" s="4">
        <v>0</v>
      </c>
      <c r="X13" s="4">
        <v>2250136</v>
      </c>
      <c r="Y13" s="4">
        <v>103851301094</v>
      </c>
    </row>
    <row r="14" s="4" customFormat="1" spans="1:24">
      <c r="A14" s="4">
        <v>16259706144</v>
      </c>
      <c r="B14" s="4" t="s">
        <v>25</v>
      </c>
      <c r="C14" s="4" t="s">
        <v>26</v>
      </c>
      <c r="D14" s="4" t="s">
        <v>56</v>
      </c>
      <c r="E14" s="4" t="s">
        <v>57</v>
      </c>
      <c r="F14" s="5">
        <v>44450</v>
      </c>
      <c r="G14" s="5">
        <v>44452</v>
      </c>
      <c r="H14" s="4">
        <v>1</v>
      </c>
      <c r="I14" s="4">
        <v>2</v>
      </c>
      <c r="J14" s="4">
        <v>2</v>
      </c>
      <c r="K14" s="4" t="s">
        <v>29</v>
      </c>
      <c r="L14" s="4">
        <v>361.34</v>
      </c>
      <c r="M14" s="4">
        <v>361.34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44450</v>
      </c>
      <c r="S14" s="5">
        <v>44455</v>
      </c>
      <c r="T14" s="4" t="s">
        <v>33</v>
      </c>
      <c r="U14" s="4">
        <v>361.34</v>
      </c>
      <c r="V14" s="4">
        <v>0</v>
      </c>
      <c r="W14" s="4">
        <v>0</v>
      </c>
      <c r="X14" s="4">
        <v>2250312</v>
      </c>
    </row>
    <row r="15" s="4" customFormat="1" spans="1:24">
      <c r="A15" s="4">
        <v>16260226211</v>
      </c>
      <c r="B15" s="4" t="s">
        <v>25</v>
      </c>
      <c r="C15" s="4" t="s">
        <v>26</v>
      </c>
      <c r="D15" s="4" t="s">
        <v>59</v>
      </c>
      <c r="E15" s="4" t="s">
        <v>60</v>
      </c>
      <c r="F15" s="5">
        <v>44451</v>
      </c>
      <c r="G15" s="5">
        <v>44452</v>
      </c>
      <c r="H15" s="4">
        <v>1</v>
      </c>
      <c r="I15" s="4">
        <v>1</v>
      </c>
      <c r="J15" s="4">
        <v>1</v>
      </c>
      <c r="K15" s="4" t="s">
        <v>29</v>
      </c>
      <c r="L15" s="4">
        <v>152.25</v>
      </c>
      <c r="M15" s="4">
        <v>152.25</v>
      </c>
      <c r="N15" s="4" t="s">
        <v>61</v>
      </c>
      <c r="O15" s="4" t="s">
        <v>31</v>
      </c>
      <c r="P15" s="4" t="s">
        <v>32</v>
      </c>
      <c r="Q15" s="4">
        <v>0</v>
      </c>
      <c r="R15" s="6">
        <v>44450</v>
      </c>
      <c r="S15" s="5">
        <v>44455</v>
      </c>
      <c r="T15" s="4" t="s">
        <v>33</v>
      </c>
      <c r="U15" s="4">
        <v>152.25</v>
      </c>
      <c r="V15" s="4">
        <v>0</v>
      </c>
      <c r="W15" s="4">
        <v>0</v>
      </c>
      <c r="X15" s="4">
        <v>2250418</v>
      </c>
    </row>
    <row r="16" s="4" customFormat="1" spans="1:24">
      <c r="A16" s="4">
        <v>16263399869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44451</v>
      </c>
      <c r="G16" s="5">
        <v>44452</v>
      </c>
      <c r="H16" s="4">
        <v>1</v>
      </c>
      <c r="I16" s="4">
        <v>1</v>
      </c>
      <c r="J16" s="4">
        <v>1</v>
      </c>
      <c r="K16" s="4" t="s">
        <v>29</v>
      </c>
      <c r="L16" s="4">
        <v>101.5</v>
      </c>
      <c r="M16" s="4">
        <v>101.5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44450</v>
      </c>
      <c r="S16" s="5">
        <v>44455</v>
      </c>
      <c r="T16" s="4" t="s">
        <v>33</v>
      </c>
      <c r="U16" s="4">
        <v>101.5</v>
      </c>
      <c r="V16" s="4">
        <v>0</v>
      </c>
      <c r="W16" s="4">
        <v>0</v>
      </c>
      <c r="X16" s="4">
        <v>2250673</v>
      </c>
    </row>
    <row r="17" s="4" customFormat="1" spans="1:24">
      <c r="A17" s="4">
        <v>16265105900</v>
      </c>
      <c r="B17" s="4" t="s">
        <v>25</v>
      </c>
      <c r="C17" s="4" t="s">
        <v>26</v>
      </c>
      <c r="D17" s="4" t="s">
        <v>65</v>
      </c>
      <c r="E17" s="4" t="s">
        <v>66</v>
      </c>
      <c r="F17" s="5">
        <v>44451</v>
      </c>
      <c r="G17" s="5">
        <v>44452</v>
      </c>
      <c r="H17" s="4">
        <v>1</v>
      </c>
      <c r="I17" s="4">
        <v>1</v>
      </c>
      <c r="J17" s="4">
        <v>1</v>
      </c>
      <c r="K17" s="4" t="s">
        <v>29</v>
      </c>
      <c r="L17" s="4">
        <v>508.97</v>
      </c>
      <c r="M17" s="4">
        <v>508.97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44451</v>
      </c>
      <c r="S17" s="5">
        <v>44455</v>
      </c>
      <c r="T17" s="4" t="s">
        <v>33</v>
      </c>
      <c r="U17" s="4">
        <v>508.97</v>
      </c>
      <c r="V17" s="4">
        <v>0</v>
      </c>
      <c r="W17" s="4">
        <v>0</v>
      </c>
      <c r="X17" s="4">
        <v>2250966</v>
      </c>
    </row>
    <row r="18" s="4" customFormat="1" spans="1:24">
      <c r="A18" s="4">
        <v>16265105900</v>
      </c>
      <c r="B18" s="4" t="s">
        <v>25</v>
      </c>
      <c r="C18" s="4" t="s">
        <v>38</v>
      </c>
      <c r="D18" s="4" t="s">
        <v>65</v>
      </c>
      <c r="E18" s="4" t="s">
        <v>66</v>
      </c>
      <c r="F18" s="5">
        <v>44451</v>
      </c>
      <c r="G18" s="5">
        <v>44452</v>
      </c>
      <c r="H18" s="4">
        <v>1</v>
      </c>
      <c r="I18" s="4">
        <v>1</v>
      </c>
      <c r="J18" s="4">
        <v>1</v>
      </c>
      <c r="K18" s="4" t="s">
        <v>29</v>
      </c>
      <c r="L18" s="4">
        <v>-508.97</v>
      </c>
      <c r="M18" s="4">
        <v>-508.97</v>
      </c>
      <c r="N18" s="4" t="s">
        <v>67</v>
      </c>
      <c r="O18" s="4" t="s">
        <v>31</v>
      </c>
      <c r="P18" s="4" t="s">
        <v>32</v>
      </c>
      <c r="Q18" s="4">
        <v>0</v>
      </c>
      <c r="R18" s="6">
        <v>44451</v>
      </c>
      <c r="S18" s="5">
        <v>44455</v>
      </c>
      <c r="T18" s="4" t="s">
        <v>33</v>
      </c>
      <c r="U18" s="4">
        <v>-508.97</v>
      </c>
      <c r="V18" s="4">
        <v>0</v>
      </c>
      <c r="W18" s="4">
        <v>0</v>
      </c>
      <c r="X18" s="4">
        <v>2250966</v>
      </c>
    </row>
    <row r="19" s="4" customFormat="1" spans="1:24">
      <c r="A19" s="4">
        <v>16265409650</v>
      </c>
      <c r="B19" s="4" t="s">
        <v>25</v>
      </c>
      <c r="C19" s="4" t="s">
        <v>26</v>
      </c>
      <c r="D19" s="4" t="s">
        <v>68</v>
      </c>
      <c r="E19" s="4" t="s">
        <v>69</v>
      </c>
      <c r="F19" s="5">
        <v>44451</v>
      </c>
      <c r="G19" s="5">
        <v>44452</v>
      </c>
      <c r="H19" s="4">
        <v>1</v>
      </c>
      <c r="I19" s="4">
        <v>1</v>
      </c>
      <c r="J19" s="4">
        <v>1</v>
      </c>
      <c r="K19" s="4" t="s">
        <v>29</v>
      </c>
      <c r="L19" s="4">
        <v>605.4</v>
      </c>
      <c r="M19" s="4">
        <v>605.4</v>
      </c>
      <c r="N19" s="4" t="s">
        <v>70</v>
      </c>
      <c r="O19" s="4" t="s">
        <v>31</v>
      </c>
      <c r="P19" s="4" t="s">
        <v>32</v>
      </c>
      <c r="Q19" s="4">
        <v>0</v>
      </c>
      <c r="R19" s="6">
        <v>44451</v>
      </c>
      <c r="S19" s="5">
        <v>44455</v>
      </c>
      <c r="T19" s="4" t="s">
        <v>33</v>
      </c>
      <c r="U19" s="4">
        <v>605.4</v>
      </c>
      <c r="V19" s="4">
        <v>0</v>
      </c>
      <c r="W19" s="4">
        <v>0</v>
      </c>
      <c r="X19" s="4">
        <v>2251045</v>
      </c>
    </row>
    <row r="20" s="4" customFormat="1" spans="1:24">
      <c r="A20" s="4">
        <v>16265653498</v>
      </c>
      <c r="B20" s="4" t="s">
        <v>25</v>
      </c>
      <c r="C20" s="4" t="s">
        <v>26</v>
      </c>
      <c r="D20" s="4" t="s">
        <v>59</v>
      </c>
      <c r="E20" s="4" t="s">
        <v>60</v>
      </c>
      <c r="F20" s="5">
        <v>44451</v>
      </c>
      <c r="G20" s="5">
        <v>44452</v>
      </c>
      <c r="H20" s="4">
        <v>1</v>
      </c>
      <c r="I20" s="4">
        <v>1</v>
      </c>
      <c r="J20" s="4">
        <v>1</v>
      </c>
      <c r="K20" s="4" t="s">
        <v>29</v>
      </c>
      <c r="L20" s="4">
        <v>152.25</v>
      </c>
      <c r="M20" s="4">
        <v>152.25</v>
      </c>
      <c r="N20" s="4" t="s">
        <v>71</v>
      </c>
      <c r="O20" s="4" t="s">
        <v>31</v>
      </c>
      <c r="P20" s="4" t="s">
        <v>32</v>
      </c>
      <c r="Q20" s="4">
        <v>0</v>
      </c>
      <c r="R20" s="6">
        <v>44451</v>
      </c>
      <c r="S20" s="5">
        <v>44455</v>
      </c>
      <c r="T20" s="4" t="s">
        <v>33</v>
      </c>
      <c r="U20" s="4">
        <v>152.25</v>
      </c>
      <c r="V20" s="4">
        <v>0</v>
      </c>
      <c r="W20" s="4">
        <v>0</v>
      </c>
      <c r="X20" s="4">
        <v>2251089</v>
      </c>
    </row>
    <row r="21" s="4" customFormat="1" spans="1:24">
      <c r="A21" s="4">
        <v>16265831096</v>
      </c>
      <c r="B21" s="4" t="s">
        <v>25</v>
      </c>
      <c r="C21" s="4" t="s">
        <v>26</v>
      </c>
      <c r="D21" s="4" t="s">
        <v>72</v>
      </c>
      <c r="E21" s="4" t="s">
        <v>28</v>
      </c>
      <c r="F21" s="5">
        <v>44451</v>
      </c>
      <c r="G21" s="5">
        <v>44452</v>
      </c>
      <c r="H21" s="4">
        <v>1</v>
      </c>
      <c r="I21" s="4">
        <v>1</v>
      </c>
      <c r="J21" s="4">
        <v>1</v>
      </c>
      <c r="K21" s="4" t="s">
        <v>29</v>
      </c>
      <c r="L21" s="4">
        <v>157.33</v>
      </c>
      <c r="M21" s="4">
        <v>157.33</v>
      </c>
      <c r="N21" s="4" t="s">
        <v>73</v>
      </c>
      <c r="O21" s="4" t="s">
        <v>31</v>
      </c>
      <c r="P21" s="4" t="s">
        <v>32</v>
      </c>
      <c r="Q21" s="4">
        <v>0</v>
      </c>
      <c r="R21" s="6">
        <v>44451</v>
      </c>
      <c r="S21" s="5">
        <v>44455</v>
      </c>
      <c r="T21" s="4" t="s">
        <v>33</v>
      </c>
      <c r="U21" s="4">
        <v>157.33</v>
      </c>
      <c r="V21" s="4">
        <v>0</v>
      </c>
      <c r="W21" s="4">
        <v>0</v>
      </c>
      <c r="X21" s="4">
        <v>2251137</v>
      </c>
    </row>
    <row r="22" s="4" customFormat="1" spans="1:24">
      <c r="A22" s="4">
        <v>16267815989</v>
      </c>
      <c r="B22" s="4" t="s">
        <v>25</v>
      </c>
      <c r="C22" s="4" t="s">
        <v>26</v>
      </c>
      <c r="D22" s="4" t="s">
        <v>74</v>
      </c>
      <c r="E22" s="4" t="s">
        <v>75</v>
      </c>
      <c r="F22" s="5">
        <v>44451</v>
      </c>
      <c r="G22" s="5">
        <v>44452</v>
      </c>
      <c r="H22" s="4">
        <v>1</v>
      </c>
      <c r="I22" s="4">
        <v>1</v>
      </c>
      <c r="J22" s="4">
        <v>1</v>
      </c>
      <c r="K22" s="4" t="s">
        <v>29</v>
      </c>
      <c r="L22" s="4">
        <v>586.29</v>
      </c>
      <c r="M22" s="4">
        <v>586.29</v>
      </c>
      <c r="N22" s="4" t="s">
        <v>76</v>
      </c>
      <c r="O22" s="4" t="s">
        <v>31</v>
      </c>
      <c r="P22" s="4" t="s">
        <v>32</v>
      </c>
      <c r="Q22" s="4">
        <v>0</v>
      </c>
      <c r="R22" s="6">
        <v>44451</v>
      </c>
      <c r="S22" s="5">
        <v>44455</v>
      </c>
      <c r="T22" s="4" t="s">
        <v>33</v>
      </c>
      <c r="U22" s="4">
        <v>586.29</v>
      </c>
      <c r="V22" s="4">
        <v>0</v>
      </c>
      <c r="W22" s="4">
        <v>0</v>
      </c>
      <c r="X22" s="4">
        <v>2251210</v>
      </c>
    </row>
    <row r="23" s="4" customFormat="1" spans="1:25">
      <c r="A23" s="4">
        <v>16267862332</v>
      </c>
      <c r="B23" s="4" t="s">
        <v>25</v>
      </c>
      <c r="C23" s="4" t="s">
        <v>26</v>
      </c>
      <c r="D23" s="4" t="s">
        <v>77</v>
      </c>
      <c r="E23" s="4" t="s">
        <v>78</v>
      </c>
      <c r="F23" s="5">
        <v>44451</v>
      </c>
      <c r="G23" s="5">
        <v>44452</v>
      </c>
      <c r="H23" s="4">
        <v>2</v>
      </c>
      <c r="I23" s="4">
        <v>1</v>
      </c>
      <c r="J23" s="4">
        <v>2</v>
      </c>
      <c r="K23" s="4" t="s">
        <v>29</v>
      </c>
      <c r="L23" s="4">
        <v>288.18</v>
      </c>
      <c r="M23" s="4">
        <v>288.18</v>
      </c>
      <c r="N23" s="4" t="s">
        <v>79</v>
      </c>
      <c r="O23" s="4" t="s">
        <v>31</v>
      </c>
      <c r="P23" s="4" t="s">
        <v>32</v>
      </c>
      <c r="Q23" s="4">
        <v>0</v>
      </c>
      <c r="R23" s="6">
        <v>44451</v>
      </c>
      <c r="S23" s="5">
        <v>44455</v>
      </c>
      <c r="T23" s="4" t="s">
        <v>33</v>
      </c>
      <c r="U23" s="4">
        <v>288.18</v>
      </c>
      <c r="V23" s="4">
        <v>0</v>
      </c>
      <c r="W23" s="4">
        <v>0</v>
      </c>
      <c r="X23" s="4">
        <v>2251213</v>
      </c>
      <c r="Y23" s="4">
        <v>103854433744</v>
      </c>
    </row>
    <row r="24" s="4" customFormat="1" spans="1:24">
      <c r="A24" s="4">
        <v>16267864284</v>
      </c>
      <c r="B24" s="4" t="s">
        <v>25</v>
      </c>
      <c r="C24" s="4" t="s">
        <v>26</v>
      </c>
      <c r="D24" s="4" t="s">
        <v>80</v>
      </c>
      <c r="E24" s="4" t="s">
        <v>63</v>
      </c>
      <c r="F24" s="5">
        <v>44451</v>
      </c>
      <c r="G24" s="5">
        <v>44452</v>
      </c>
      <c r="H24" s="4">
        <v>1</v>
      </c>
      <c r="I24" s="4">
        <v>1</v>
      </c>
      <c r="J24" s="4">
        <v>1</v>
      </c>
      <c r="K24" s="4" t="s">
        <v>29</v>
      </c>
      <c r="L24" s="4">
        <v>137.03</v>
      </c>
      <c r="M24" s="4">
        <v>137.03</v>
      </c>
      <c r="N24" s="4" t="s">
        <v>81</v>
      </c>
      <c r="O24" s="4" t="s">
        <v>31</v>
      </c>
      <c r="P24" s="4" t="s">
        <v>32</v>
      </c>
      <c r="Q24" s="4">
        <v>0</v>
      </c>
      <c r="R24" s="6">
        <v>44451</v>
      </c>
      <c r="S24" s="5">
        <v>44455</v>
      </c>
      <c r="T24" s="4" t="s">
        <v>33</v>
      </c>
      <c r="U24" s="4">
        <v>137.03</v>
      </c>
      <c r="V24" s="4">
        <v>0</v>
      </c>
      <c r="W24" s="4">
        <v>0</v>
      </c>
      <c r="X24" s="4">
        <v>2251214</v>
      </c>
    </row>
    <row r="25" s="4" customFormat="1" spans="1:24">
      <c r="A25" s="4">
        <v>16268019714</v>
      </c>
      <c r="B25" s="4" t="s">
        <v>25</v>
      </c>
      <c r="C25" s="4" t="s">
        <v>26</v>
      </c>
      <c r="D25" s="4" t="s">
        <v>82</v>
      </c>
      <c r="E25" s="4" t="s">
        <v>83</v>
      </c>
      <c r="F25" s="5">
        <v>44451</v>
      </c>
      <c r="G25" s="5">
        <v>44452</v>
      </c>
      <c r="H25" s="4">
        <v>1</v>
      </c>
      <c r="I25" s="4">
        <v>1</v>
      </c>
      <c r="J25" s="4">
        <v>1</v>
      </c>
      <c r="K25" s="4" t="s">
        <v>29</v>
      </c>
      <c r="L25" s="4">
        <v>107.59</v>
      </c>
      <c r="M25" s="4">
        <v>107.59</v>
      </c>
      <c r="N25" s="4" t="s">
        <v>84</v>
      </c>
      <c r="O25" s="4" t="s">
        <v>31</v>
      </c>
      <c r="P25" s="4" t="s">
        <v>32</v>
      </c>
      <c r="Q25" s="4">
        <v>0</v>
      </c>
      <c r="R25" s="6">
        <v>44451</v>
      </c>
      <c r="S25" s="5">
        <v>44455</v>
      </c>
      <c r="T25" s="4" t="s">
        <v>33</v>
      </c>
      <c r="U25" s="4">
        <v>107.59</v>
      </c>
      <c r="V25" s="4">
        <v>0</v>
      </c>
      <c r="W25" s="4">
        <v>0</v>
      </c>
      <c r="X25" s="4">
        <v>2251233</v>
      </c>
    </row>
    <row r="26" s="4" customFormat="1" spans="1:24">
      <c r="A26" s="4">
        <v>16268145324</v>
      </c>
      <c r="B26" s="4" t="s">
        <v>25</v>
      </c>
      <c r="C26" s="4" t="s">
        <v>26</v>
      </c>
      <c r="D26" s="4" t="s">
        <v>85</v>
      </c>
      <c r="E26" s="4" t="s">
        <v>86</v>
      </c>
      <c r="F26" s="5">
        <v>44451</v>
      </c>
      <c r="G26" s="5">
        <v>44452</v>
      </c>
      <c r="H26" s="4">
        <v>1</v>
      </c>
      <c r="I26" s="4">
        <v>1</v>
      </c>
      <c r="J26" s="4">
        <v>1</v>
      </c>
      <c r="K26" s="4" t="s">
        <v>29</v>
      </c>
      <c r="L26" s="4">
        <v>148.04</v>
      </c>
      <c r="M26" s="4">
        <v>148.04</v>
      </c>
      <c r="N26" s="4" t="s">
        <v>87</v>
      </c>
      <c r="O26" s="4" t="s">
        <v>31</v>
      </c>
      <c r="P26" s="4" t="s">
        <v>32</v>
      </c>
      <c r="Q26" s="4">
        <v>0</v>
      </c>
      <c r="R26" s="6">
        <v>44451</v>
      </c>
      <c r="S26" s="5">
        <v>44455</v>
      </c>
      <c r="T26" s="4" t="s">
        <v>33</v>
      </c>
      <c r="U26" s="4">
        <v>148.04</v>
      </c>
      <c r="V26" s="4">
        <v>0</v>
      </c>
      <c r="W26" s="4">
        <v>0</v>
      </c>
      <c r="X26" s="4">
        <v>2251246</v>
      </c>
    </row>
    <row r="27" s="4" customFormat="1" spans="1:23">
      <c r="A27" s="4">
        <v>16268165791</v>
      </c>
      <c r="B27" s="4" t="s">
        <v>25</v>
      </c>
      <c r="C27" s="4" t="s">
        <v>26</v>
      </c>
      <c r="D27" s="4" t="s">
        <v>85</v>
      </c>
      <c r="E27" s="4" t="s">
        <v>86</v>
      </c>
      <c r="F27" s="5">
        <v>44451</v>
      </c>
      <c r="G27" s="5">
        <v>44452</v>
      </c>
      <c r="H27" s="4">
        <v>1</v>
      </c>
      <c r="I27" s="4">
        <v>1</v>
      </c>
      <c r="J27" s="4">
        <v>1</v>
      </c>
      <c r="K27" s="4" t="s">
        <v>29</v>
      </c>
      <c r="L27" s="4">
        <v>148.04</v>
      </c>
      <c r="M27" s="4">
        <v>148.04</v>
      </c>
      <c r="N27" s="4" t="s">
        <v>88</v>
      </c>
      <c r="O27" s="4" t="s">
        <v>31</v>
      </c>
      <c r="P27" s="4" t="s">
        <v>32</v>
      </c>
      <c r="Q27" s="4">
        <v>0</v>
      </c>
      <c r="R27" s="6">
        <v>44451</v>
      </c>
      <c r="S27" s="5">
        <v>44455</v>
      </c>
      <c r="T27" s="4" t="s">
        <v>33</v>
      </c>
      <c r="U27" s="4">
        <v>148.04</v>
      </c>
      <c r="V27" s="4">
        <v>0</v>
      </c>
      <c r="W27" s="4">
        <v>0</v>
      </c>
    </row>
    <row r="28" s="4" customFormat="1" spans="1:24">
      <c r="A28" s="4">
        <v>16268256962</v>
      </c>
      <c r="B28" s="4" t="s">
        <v>25</v>
      </c>
      <c r="C28" s="4" t="s">
        <v>26</v>
      </c>
      <c r="D28" s="4" t="s">
        <v>89</v>
      </c>
      <c r="E28" s="4" t="s">
        <v>90</v>
      </c>
      <c r="F28" s="5">
        <v>44451</v>
      </c>
      <c r="G28" s="5">
        <v>44452</v>
      </c>
      <c r="H28" s="4">
        <v>1</v>
      </c>
      <c r="I28" s="4">
        <v>1</v>
      </c>
      <c r="J28" s="4">
        <v>1</v>
      </c>
      <c r="K28" s="4" t="s">
        <v>29</v>
      </c>
      <c r="L28" s="4">
        <v>125.86</v>
      </c>
      <c r="M28" s="4">
        <v>125.86</v>
      </c>
      <c r="N28" s="4" t="s">
        <v>91</v>
      </c>
      <c r="O28" s="4" t="s">
        <v>31</v>
      </c>
      <c r="P28" s="4" t="s">
        <v>32</v>
      </c>
      <c r="Q28" s="4">
        <v>0</v>
      </c>
      <c r="R28" s="6">
        <v>44451</v>
      </c>
      <c r="S28" s="5">
        <v>44455</v>
      </c>
      <c r="T28" s="4" t="s">
        <v>33</v>
      </c>
      <c r="U28" s="4">
        <v>125.86</v>
      </c>
      <c r="V28" s="4">
        <v>0</v>
      </c>
      <c r="W28" s="4">
        <v>0</v>
      </c>
      <c r="X28" s="4">
        <v>2251258</v>
      </c>
    </row>
    <row r="29" s="4" customFormat="1" spans="1:24">
      <c r="A29" s="4">
        <v>16268519430</v>
      </c>
      <c r="B29" s="4" t="s">
        <v>25</v>
      </c>
      <c r="C29" s="4" t="s">
        <v>26</v>
      </c>
      <c r="D29" s="4" t="s">
        <v>80</v>
      </c>
      <c r="E29" s="4" t="s">
        <v>63</v>
      </c>
      <c r="F29" s="5">
        <v>44451</v>
      </c>
      <c r="G29" s="5">
        <v>44452</v>
      </c>
      <c r="H29" s="4">
        <v>1</v>
      </c>
      <c r="I29" s="4">
        <v>1</v>
      </c>
      <c r="J29" s="4">
        <v>1</v>
      </c>
      <c r="K29" s="4" t="s">
        <v>29</v>
      </c>
      <c r="L29" s="4">
        <v>137.03</v>
      </c>
      <c r="M29" s="4">
        <v>137.03</v>
      </c>
      <c r="N29" s="4" t="s">
        <v>92</v>
      </c>
      <c r="O29" s="4" t="s">
        <v>31</v>
      </c>
      <c r="P29" s="4" t="s">
        <v>32</v>
      </c>
      <c r="Q29" s="4">
        <v>0</v>
      </c>
      <c r="R29" s="6">
        <v>44451</v>
      </c>
      <c r="S29" s="5">
        <v>44455</v>
      </c>
      <c r="T29" s="4" t="s">
        <v>33</v>
      </c>
      <c r="U29" s="4">
        <v>137.03</v>
      </c>
      <c r="V29" s="4">
        <v>0</v>
      </c>
      <c r="W29" s="4">
        <v>0</v>
      </c>
      <c r="X29" s="4">
        <v>2251279</v>
      </c>
    </row>
    <row r="30" s="4" customFormat="1" spans="1:24">
      <c r="A30" s="4">
        <v>16268583062</v>
      </c>
      <c r="B30" s="4" t="s">
        <v>25</v>
      </c>
      <c r="C30" s="4" t="s">
        <v>26</v>
      </c>
      <c r="D30" s="4" t="s">
        <v>93</v>
      </c>
      <c r="E30" s="4" t="s">
        <v>94</v>
      </c>
      <c r="F30" s="5">
        <v>44451</v>
      </c>
      <c r="G30" s="5">
        <v>44452</v>
      </c>
      <c r="H30" s="4">
        <v>1</v>
      </c>
      <c r="I30" s="4">
        <v>1</v>
      </c>
      <c r="J30" s="4">
        <v>1</v>
      </c>
      <c r="K30" s="4" t="s">
        <v>29</v>
      </c>
      <c r="L30" s="4">
        <v>158.34</v>
      </c>
      <c r="M30" s="4">
        <v>158.34</v>
      </c>
      <c r="N30" s="4" t="s">
        <v>95</v>
      </c>
      <c r="O30" s="4" t="s">
        <v>31</v>
      </c>
      <c r="P30" s="4" t="s">
        <v>32</v>
      </c>
      <c r="Q30" s="4">
        <v>0</v>
      </c>
      <c r="R30" s="6">
        <v>44451</v>
      </c>
      <c r="S30" s="5">
        <v>44455</v>
      </c>
      <c r="T30" s="4" t="s">
        <v>33</v>
      </c>
      <c r="U30" s="4">
        <v>158.34</v>
      </c>
      <c r="V30" s="4">
        <v>0</v>
      </c>
      <c r="W30" s="4">
        <v>0</v>
      </c>
      <c r="X30" s="4">
        <v>2251287</v>
      </c>
    </row>
    <row r="31" s="4" customFormat="1" spans="1:24">
      <c r="A31" s="4">
        <v>16269047714</v>
      </c>
      <c r="B31" s="4" t="s">
        <v>25</v>
      </c>
      <c r="C31" s="4" t="s">
        <v>26</v>
      </c>
      <c r="D31" s="4" t="s">
        <v>96</v>
      </c>
      <c r="E31" s="4" t="s">
        <v>97</v>
      </c>
      <c r="F31" s="5">
        <v>44451</v>
      </c>
      <c r="G31" s="5">
        <v>44452</v>
      </c>
      <c r="H31" s="4">
        <v>1</v>
      </c>
      <c r="I31" s="4">
        <v>1</v>
      </c>
      <c r="J31" s="4">
        <v>1</v>
      </c>
      <c r="K31" s="4" t="s">
        <v>29</v>
      </c>
      <c r="L31" s="4">
        <v>154.56</v>
      </c>
      <c r="M31" s="4">
        <v>154.56</v>
      </c>
      <c r="N31" s="4" t="s">
        <v>98</v>
      </c>
      <c r="O31" s="4" t="s">
        <v>31</v>
      </c>
      <c r="P31" s="4" t="s">
        <v>32</v>
      </c>
      <c r="Q31" s="4">
        <v>0</v>
      </c>
      <c r="R31" s="6">
        <v>44451</v>
      </c>
      <c r="S31" s="5">
        <v>44455</v>
      </c>
      <c r="T31" s="4" t="s">
        <v>33</v>
      </c>
      <c r="U31" s="4">
        <v>154.56</v>
      </c>
      <c r="V31" s="4">
        <v>0</v>
      </c>
      <c r="W31" s="4">
        <v>0</v>
      </c>
      <c r="X31" s="4">
        <v>2251364</v>
      </c>
    </row>
    <row r="32" s="4" customFormat="1" spans="1:24">
      <c r="A32" s="4">
        <v>16269112897</v>
      </c>
      <c r="B32" s="4" t="s">
        <v>25</v>
      </c>
      <c r="C32" s="4" t="s">
        <v>26</v>
      </c>
      <c r="D32" s="4" t="s">
        <v>99</v>
      </c>
      <c r="E32" s="4" t="s">
        <v>28</v>
      </c>
      <c r="F32" s="5">
        <v>44451</v>
      </c>
      <c r="G32" s="5">
        <v>44452</v>
      </c>
      <c r="H32" s="4">
        <v>1</v>
      </c>
      <c r="I32" s="4">
        <v>1</v>
      </c>
      <c r="J32" s="4">
        <v>1</v>
      </c>
      <c r="K32" s="4" t="s">
        <v>29</v>
      </c>
      <c r="L32" s="4">
        <v>118.76</v>
      </c>
      <c r="M32" s="4">
        <v>118.76</v>
      </c>
      <c r="N32" s="4" t="s">
        <v>100</v>
      </c>
      <c r="O32" s="4" t="s">
        <v>31</v>
      </c>
      <c r="P32" s="4" t="s">
        <v>32</v>
      </c>
      <c r="Q32" s="4">
        <v>0</v>
      </c>
      <c r="R32" s="6">
        <v>44451</v>
      </c>
      <c r="S32" s="5">
        <v>44455</v>
      </c>
      <c r="T32" s="4" t="s">
        <v>33</v>
      </c>
      <c r="U32" s="4">
        <v>118.76</v>
      </c>
      <c r="V32" s="4">
        <v>0</v>
      </c>
      <c r="W32" s="4">
        <v>0</v>
      </c>
      <c r="X32" s="4">
        <v>2251374</v>
      </c>
    </row>
    <row r="33" s="4" customFormat="1" spans="1:24">
      <c r="A33" s="4">
        <v>16269166253</v>
      </c>
      <c r="B33" s="4" t="s">
        <v>25</v>
      </c>
      <c r="C33" s="4" t="s">
        <v>26</v>
      </c>
      <c r="D33" s="4" t="s">
        <v>101</v>
      </c>
      <c r="E33" s="4" t="s">
        <v>102</v>
      </c>
      <c r="F33" s="5">
        <v>44451</v>
      </c>
      <c r="G33" s="5">
        <v>44452</v>
      </c>
      <c r="H33" s="4">
        <v>1</v>
      </c>
      <c r="I33" s="4">
        <v>1</v>
      </c>
      <c r="J33" s="4">
        <v>1</v>
      </c>
      <c r="K33" s="4" t="s">
        <v>29</v>
      </c>
      <c r="L33" s="4">
        <v>108.61</v>
      </c>
      <c r="M33" s="4">
        <v>108.61</v>
      </c>
      <c r="N33" s="4" t="s">
        <v>103</v>
      </c>
      <c r="O33" s="4" t="s">
        <v>31</v>
      </c>
      <c r="P33" s="4" t="s">
        <v>32</v>
      </c>
      <c r="Q33" s="4">
        <v>0</v>
      </c>
      <c r="R33" s="6">
        <v>44451</v>
      </c>
      <c r="S33" s="5">
        <v>44455</v>
      </c>
      <c r="T33" s="4" t="s">
        <v>33</v>
      </c>
      <c r="U33" s="4">
        <v>108.61</v>
      </c>
      <c r="V33" s="4">
        <v>0</v>
      </c>
      <c r="W33" s="4">
        <v>0</v>
      </c>
      <c r="X33" s="4">
        <v>2251384</v>
      </c>
    </row>
    <row r="34" s="4" customFormat="1" spans="1:24">
      <c r="A34" s="4">
        <v>16269474398</v>
      </c>
      <c r="B34" s="4" t="s">
        <v>25</v>
      </c>
      <c r="C34" s="4" t="s">
        <v>26</v>
      </c>
      <c r="D34" s="4" t="s">
        <v>104</v>
      </c>
      <c r="E34" s="4" t="s">
        <v>75</v>
      </c>
      <c r="F34" s="5">
        <v>44451</v>
      </c>
      <c r="G34" s="5">
        <v>44452</v>
      </c>
      <c r="H34" s="4">
        <v>1</v>
      </c>
      <c r="I34" s="4">
        <v>1</v>
      </c>
      <c r="J34" s="4">
        <v>1</v>
      </c>
      <c r="K34" s="4" t="s">
        <v>29</v>
      </c>
      <c r="L34" s="4">
        <v>125.86</v>
      </c>
      <c r="M34" s="4">
        <v>125.86</v>
      </c>
      <c r="N34" s="4" t="s">
        <v>105</v>
      </c>
      <c r="O34" s="4" t="s">
        <v>31</v>
      </c>
      <c r="P34" s="4" t="s">
        <v>32</v>
      </c>
      <c r="Q34" s="4">
        <v>0</v>
      </c>
      <c r="R34" s="6">
        <v>44451</v>
      </c>
      <c r="S34" s="5">
        <v>44455</v>
      </c>
      <c r="T34" s="4" t="s">
        <v>33</v>
      </c>
      <c r="U34" s="4">
        <v>125.86</v>
      </c>
      <c r="V34" s="4">
        <v>0</v>
      </c>
      <c r="W34" s="4">
        <v>0</v>
      </c>
      <c r="X34" s="4">
        <v>2251439</v>
      </c>
    </row>
    <row r="35" s="4" customFormat="1" spans="1:24">
      <c r="A35" s="4">
        <v>16269485113</v>
      </c>
      <c r="B35" s="4" t="s">
        <v>25</v>
      </c>
      <c r="C35" s="4" t="s">
        <v>26</v>
      </c>
      <c r="D35" s="4" t="s">
        <v>106</v>
      </c>
      <c r="E35" s="4" t="s">
        <v>63</v>
      </c>
      <c r="F35" s="5">
        <v>44451</v>
      </c>
      <c r="G35" s="5">
        <v>44452</v>
      </c>
      <c r="H35" s="4">
        <v>1</v>
      </c>
      <c r="I35" s="4">
        <v>1</v>
      </c>
      <c r="J35" s="4">
        <v>1</v>
      </c>
      <c r="K35" s="4" t="s">
        <v>29</v>
      </c>
      <c r="L35" s="4">
        <v>150.22</v>
      </c>
      <c r="M35" s="4">
        <v>150.22</v>
      </c>
      <c r="N35" s="4" t="s">
        <v>107</v>
      </c>
      <c r="O35" s="4" t="s">
        <v>31</v>
      </c>
      <c r="P35" s="4" t="s">
        <v>32</v>
      </c>
      <c r="Q35" s="4">
        <v>0</v>
      </c>
      <c r="R35" s="6">
        <v>44451</v>
      </c>
      <c r="S35" s="5">
        <v>44455</v>
      </c>
      <c r="T35" s="4" t="s">
        <v>33</v>
      </c>
      <c r="U35" s="4">
        <v>150.22</v>
      </c>
      <c r="V35" s="4">
        <v>0</v>
      </c>
      <c r="W35" s="4">
        <v>0</v>
      </c>
      <c r="X35" s="4">
        <v>2251443</v>
      </c>
    </row>
    <row r="36" s="4" customFormat="1" spans="1:24">
      <c r="A36" s="4">
        <v>16269712947</v>
      </c>
      <c r="B36" s="4" t="s">
        <v>25</v>
      </c>
      <c r="C36" s="4" t="s">
        <v>26</v>
      </c>
      <c r="D36" s="4" t="s">
        <v>108</v>
      </c>
      <c r="E36" s="4" t="s">
        <v>109</v>
      </c>
      <c r="F36" s="5">
        <v>44451</v>
      </c>
      <c r="G36" s="5">
        <v>44452</v>
      </c>
      <c r="H36" s="4">
        <v>1</v>
      </c>
      <c r="I36" s="4">
        <v>1</v>
      </c>
      <c r="J36" s="4">
        <v>1</v>
      </c>
      <c r="K36" s="4" t="s">
        <v>29</v>
      </c>
      <c r="L36" s="4">
        <v>425.87</v>
      </c>
      <c r="M36" s="4">
        <v>425.87</v>
      </c>
      <c r="N36" s="4" t="s">
        <v>110</v>
      </c>
      <c r="O36" s="4" t="s">
        <v>31</v>
      </c>
      <c r="P36" s="4" t="s">
        <v>32</v>
      </c>
      <c r="Q36" s="4">
        <v>0</v>
      </c>
      <c r="R36" s="6">
        <v>44451</v>
      </c>
      <c r="S36" s="5">
        <v>44455</v>
      </c>
      <c r="T36" s="4" t="s">
        <v>33</v>
      </c>
      <c r="U36" s="4">
        <v>425.87</v>
      </c>
      <c r="V36" s="4">
        <v>0</v>
      </c>
      <c r="W36" s="4">
        <v>0</v>
      </c>
      <c r="X36" s="4">
        <v>2251478</v>
      </c>
    </row>
    <row r="37" s="4" customFormat="1" spans="1:24">
      <c r="A37" s="4">
        <v>16268145324</v>
      </c>
      <c r="B37" s="4" t="s">
        <v>25</v>
      </c>
      <c r="C37" s="4" t="s">
        <v>38</v>
      </c>
      <c r="D37" s="4" t="s">
        <v>85</v>
      </c>
      <c r="E37" s="4" t="s">
        <v>86</v>
      </c>
      <c r="F37" s="5">
        <v>44451</v>
      </c>
      <c r="G37" s="5">
        <v>44452</v>
      </c>
      <c r="H37" s="4">
        <v>1</v>
      </c>
      <c r="I37" s="4">
        <v>1</v>
      </c>
      <c r="J37" s="4">
        <v>1</v>
      </c>
      <c r="K37" s="4" t="s">
        <v>29</v>
      </c>
      <c r="L37" s="4">
        <v>-148.04</v>
      </c>
      <c r="M37" s="4">
        <v>-148.04</v>
      </c>
      <c r="N37" s="4" t="s">
        <v>87</v>
      </c>
      <c r="O37" s="4" t="s">
        <v>31</v>
      </c>
      <c r="P37" s="4" t="s">
        <v>32</v>
      </c>
      <c r="Q37" s="4">
        <v>0</v>
      </c>
      <c r="R37" s="6">
        <v>44451</v>
      </c>
      <c r="S37" s="5">
        <v>44455</v>
      </c>
      <c r="T37" s="4" t="s">
        <v>33</v>
      </c>
      <c r="U37" s="4">
        <v>-148.04</v>
      </c>
      <c r="V37" s="4">
        <v>0</v>
      </c>
      <c r="W37" s="4">
        <v>0</v>
      </c>
      <c r="X37" s="4">
        <v>2251246</v>
      </c>
    </row>
    <row r="38" s="4" customFormat="1" spans="1:23">
      <c r="A38" s="4">
        <v>16268165791</v>
      </c>
      <c r="B38" s="4" t="s">
        <v>25</v>
      </c>
      <c r="C38" s="4" t="s">
        <v>38</v>
      </c>
      <c r="D38" s="4" t="s">
        <v>85</v>
      </c>
      <c r="E38" s="4" t="s">
        <v>86</v>
      </c>
      <c r="F38" s="5">
        <v>44451</v>
      </c>
      <c r="G38" s="5">
        <v>44452</v>
      </c>
      <c r="H38" s="4">
        <v>1</v>
      </c>
      <c r="I38" s="4">
        <v>1</v>
      </c>
      <c r="J38" s="4">
        <v>1</v>
      </c>
      <c r="K38" s="4" t="s">
        <v>29</v>
      </c>
      <c r="L38" s="4">
        <v>-148.04</v>
      </c>
      <c r="M38" s="4">
        <v>-148.04</v>
      </c>
      <c r="N38" s="4" t="s">
        <v>88</v>
      </c>
      <c r="O38" s="4" t="s">
        <v>31</v>
      </c>
      <c r="P38" s="4" t="s">
        <v>32</v>
      </c>
      <c r="Q38" s="4">
        <v>0</v>
      </c>
      <c r="R38" s="6">
        <v>44451</v>
      </c>
      <c r="S38" s="5">
        <v>44455</v>
      </c>
      <c r="T38" s="4" t="s">
        <v>33</v>
      </c>
      <c r="U38" s="4">
        <v>-148.04</v>
      </c>
      <c r="V38" s="4">
        <v>0</v>
      </c>
      <c r="W38" s="4">
        <v>0</v>
      </c>
    </row>
    <row r="39" s="4" customFormat="1" spans="1:24">
      <c r="A39" s="4">
        <v>16270197747</v>
      </c>
      <c r="B39" s="4" t="s">
        <v>25</v>
      </c>
      <c r="C39" s="4" t="s">
        <v>26</v>
      </c>
      <c r="D39" s="4" t="s">
        <v>111</v>
      </c>
      <c r="E39" s="4" t="s">
        <v>112</v>
      </c>
      <c r="F39" s="5">
        <v>44451</v>
      </c>
      <c r="G39" s="5">
        <v>44452</v>
      </c>
      <c r="H39" s="4">
        <v>1</v>
      </c>
      <c r="I39" s="4">
        <v>1</v>
      </c>
      <c r="J39" s="4">
        <v>1</v>
      </c>
      <c r="K39" s="4" t="s">
        <v>29</v>
      </c>
      <c r="L39" s="4">
        <v>90.55</v>
      </c>
      <c r="M39" s="4">
        <v>90.55</v>
      </c>
      <c r="N39" s="4" t="s">
        <v>113</v>
      </c>
      <c r="O39" s="4" t="s">
        <v>31</v>
      </c>
      <c r="P39" s="4" t="s">
        <v>32</v>
      </c>
      <c r="Q39" s="4">
        <v>0</v>
      </c>
      <c r="R39" s="6">
        <v>44451</v>
      </c>
      <c r="S39" s="5">
        <v>44455</v>
      </c>
      <c r="T39" s="4" t="s">
        <v>33</v>
      </c>
      <c r="U39" s="4">
        <v>90.55</v>
      </c>
      <c r="V39" s="4">
        <v>0</v>
      </c>
      <c r="W39" s="4">
        <v>0</v>
      </c>
      <c r="X39" s="4">
        <v>2251565</v>
      </c>
    </row>
    <row r="40" s="4" customFormat="1" spans="1:25">
      <c r="A40" s="4">
        <v>16251807731</v>
      </c>
      <c r="B40" s="4" t="s">
        <v>25</v>
      </c>
      <c r="C40" s="4" t="s">
        <v>38</v>
      </c>
      <c r="D40" s="4" t="s">
        <v>45</v>
      </c>
      <c r="E40" s="4" t="s">
        <v>46</v>
      </c>
      <c r="F40" s="5">
        <v>44451</v>
      </c>
      <c r="G40" s="5">
        <v>44452</v>
      </c>
      <c r="H40" s="4">
        <v>1</v>
      </c>
      <c r="I40" s="4">
        <v>1</v>
      </c>
      <c r="J40" s="4">
        <v>1</v>
      </c>
      <c r="K40" s="4" t="s">
        <v>29</v>
      </c>
      <c r="L40" s="4">
        <v>-272.72</v>
      </c>
      <c r="M40" s="4">
        <v>-272.72</v>
      </c>
      <c r="N40" s="4" t="s">
        <v>47</v>
      </c>
      <c r="O40" s="4" t="s">
        <v>31</v>
      </c>
      <c r="P40" s="4" t="s">
        <v>32</v>
      </c>
      <c r="Q40" s="4">
        <v>0</v>
      </c>
      <c r="R40" s="6">
        <v>44449</v>
      </c>
      <c r="S40" s="5">
        <v>44455</v>
      </c>
      <c r="T40" s="4" t="s">
        <v>33</v>
      </c>
      <c r="U40" s="4">
        <v>-272.72</v>
      </c>
      <c r="V40" s="4">
        <v>0</v>
      </c>
      <c r="W40" s="4">
        <v>0</v>
      </c>
      <c r="X40" s="4">
        <v>2249036</v>
      </c>
      <c r="Y40" s="4">
        <v>103848406824</v>
      </c>
    </row>
    <row r="41" s="4" customFormat="1" spans="1:24">
      <c r="A41" s="4">
        <v>16270588578</v>
      </c>
      <c r="B41" s="4" t="s">
        <v>25</v>
      </c>
      <c r="C41" s="4" t="s">
        <v>26</v>
      </c>
      <c r="D41" s="4" t="s">
        <v>108</v>
      </c>
      <c r="E41" s="4" t="s">
        <v>109</v>
      </c>
      <c r="F41" s="5">
        <v>44451</v>
      </c>
      <c r="G41" s="5">
        <v>44452</v>
      </c>
      <c r="H41" s="4">
        <v>1</v>
      </c>
      <c r="I41" s="4">
        <v>1</v>
      </c>
      <c r="J41" s="4">
        <v>1</v>
      </c>
      <c r="K41" s="4" t="s">
        <v>29</v>
      </c>
      <c r="L41" s="4">
        <v>425.87</v>
      </c>
      <c r="M41" s="4">
        <v>425.87</v>
      </c>
      <c r="N41" s="4" t="s">
        <v>114</v>
      </c>
      <c r="O41" s="4" t="s">
        <v>31</v>
      </c>
      <c r="P41" s="4" t="s">
        <v>32</v>
      </c>
      <c r="Q41" s="4">
        <v>0</v>
      </c>
      <c r="R41" s="6">
        <v>44451</v>
      </c>
      <c r="S41" s="5">
        <v>44455</v>
      </c>
      <c r="T41" s="4" t="s">
        <v>33</v>
      </c>
      <c r="U41" s="4">
        <v>425.87</v>
      </c>
      <c r="V41" s="4">
        <v>0</v>
      </c>
      <c r="W41" s="4">
        <v>0</v>
      </c>
      <c r="X41" s="4">
        <v>2251639</v>
      </c>
    </row>
    <row r="42" s="4" customFormat="1" spans="1:24">
      <c r="A42" s="4">
        <v>16270616004</v>
      </c>
      <c r="B42" s="4" t="s">
        <v>25</v>
      </c>
      <c r="C42" s="4" t="s">
        <v>26</v>
      </c>
      <c r="D42" s="4" t="s">
        <v>115</v>
      </c>
      <c r="E42" s="4" t="s">
        <v>57</v>
      </c>
      <c r="F42" s="5">
        <v>44451</v>
      </c>
      <c r="G42" s="5">
        <v>44452</v>
      </c>
      <c r="H42" s="4">
        <v>1</v>
      </c>
      <c r="I42" s="4">
        <v>1</v>
      </c>
      <c r="J42" s="4">
        <v>1</v>
      </c>
      <c r="K42" s="4" t="s">
        <v>29</v>
      </c>
      <c r="L42" s="4">
        <v>118.76</v>
      </c>
      <c r="M42" s="4">
        <v>118.76</v>
      </c>
      <c r="N42" s="4" t="s">
        <v>116</v>
      </c>
      <c r="O42" s="4" t="s">
        <v>31</v>
      </c>
      <c r="P42" s="4" t="s">
        <v>32</v>
      </c>
      <c r="Q42" s="4">
        <v>0</v>
      </c>
      <c r="R42" s="6">
        <v>44451</v>
      </c>
      <c r="S42" s="5">
        <v>44455</v>
      </c>
      <c r="T42" s="4" t="s">
        <v>33</v>
      </c>
      <c r="U42" s="4">
        <v>118.76</v>
      </c>
      <c r="V42" s="4">
        <v>0</v>
      </c>
      <c r="W42" s="4">
        <v>0</v>
      </c>
      <c r="X42" s="4">
        <v>2251642</v>
      </c>
    </row>
    <row r="43" s="4" customFormat="1" spans="1:23">
      <c r="A43" s="4">
        <v>16270618714</v>
      </c>
      <c r="B43" s="4" t="s">
        <v>25</v>
      </c>
      <c r="C43" s="4" t="s">
        <v>26</v>
      </c>
      <c r="D43" s="4" t="s">
        <v>117</v>
      </c>
      <c r="E43" s="4" t="s">
        <v>118</v>
      </c>
      <c r="F43" s="5">
        <v>44451</v>
      </c>
      <c r="G43" s="5">
        <v>44452</v>
      </c>
      <c r="H43" s="4">
        <v>1</v>
      </c>
      <c r="I43" s="4">
        <v>1</v>
      </c>
      <c r="J43" s="4">
        <v>1</v>
      </c>
      <c r="K43" s="4" t="s">
        <v>29</v>
      </c>
      <c r="L43" s="4">
        <v>103.53</v>
      </c>
      <c r="M43" s="4">
        <v>103.53</v>
      </c>
      <c r="N43" s="4" t="s">
        <v>119</v>
      </c>
      <c r="O43" s="4" t="s">
        <v>31</v>
      </c>
      <c r="P43" s="4" t="s">
        <v>32</v>
      </c>
      <c r="Q43" s="4">
        <v>0</v>
      </c>
      <c r="R43" s="6">
        <v>44451</v>
      </c>
      <c r="S43" s="5">
        <v>44455</v>
      </c>
      <c r="T43" s="4" t="s">
        <v>33</v>
      </c>
      <c r="U43" s="4">
        <v>103.53</v>
      </c>
      <c r="V43" s="4">
        <v>0</v>
      </c>
      <c r="W43" s="4">
        <v>0</v>
      </c>
    </row>
    <row r="44" s="4" customFormat="1" spans="1:23">
      <c r="A44" s="4">
        <v>16271246099</v>
      </c>
      <c r="B44" s="4" t="s">
        <v>25</v>
      </c>
      <c r="C44" s="4" t="s">
        <v>26</v>
      </c>
      <c r="D44" s="4" t="s">
        <v>120</v>
      </c>
      <c r="E44" s="4" t="s">
        <v>57</v>
      </c>
      <c r="F44" s="5">
        <v>44451</v>
      </c>
      <c r="G44" s="5">
        <v>44452</v>
      </c>
      <c r="H44" s="4">
        <v>1</v>
      </c>
      <c r="I44" s="4">
        <v>1</v>
      </c>
      <c r="J44" s="4">
        <v>1</v>
      </c>
      <c r="K44" s="4" t="s">
        <v>29</v>
      </c>
      <c r="L44" s="4">
        <v>297.53</v>
      </c>
      <c r="M44" s="4">
        <v>297.53</v>
      </c>
      <c r="N44" s="4" t="s">
        <v>121</v>
      </c>
      <c r="O44" s="4" t="s">
        <v>31</v>
      </c>
      <c r="P44" s="4" t="s">
        <v>32</v>
      </c>
      <c r="Q44" s="4">
        <v>0</v>
      </c>
      <c r="R44" s="6">
        <v>44451</v>
      </c>
      <c r="S44" s="5">
        <v>44455</v>
      </c>
      <c r="T44" s="4" t="s">
        <v>33</v>
      </c>
      <c r="U44" s="4">
        <v>297.53</v>
      </c>
      <c r="V44" s="4">
        <v>0</v>
      </c>
      <c r="W44" s="4">
        <v>322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"/>
  <sheetViews>
    <sheetView tabSelected="1" workbookViewId="0">
      <selection activeCell="A43" sqref="A43:A45"/>
    </sheetView>
  </sheetViews>
  <sheetFormatPr defaultColWidth="9" defaultRowHeight="13.5"/>
  <cols>
    <col min="1" max="1" width="13.8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4">
        <v>16183367809</v>
      </c>
      <c r="B2" s="5">
        <v>44451</v>
      </c>
      <c r="C2" s="5">
        <v>44452</v>
      </c>
      <c r="D2" s="4">
        <v>195.57</v>
      </c>
      <c r="E2" s="4" t="str">
        <f>VLOOKUP(A2,HOP!A:L,12,0)</f>
        <v>195.57</v>
      </c>
      <c r="F2" s="4" t="str">
        <f>VLOOKUP(A2,HOP!A:C,3,0)</f>
        <v>2239549</v>
      </c>
      <c r="G2" s="4">
        <f>D2-E2</f>
        <v>0</v>
      </c>
      <c r="H2" s="4" t="str">
        <f>$H$1&amp;F2</f>
        <v>，2239549</v>
      </c>
      <c r="I2" s="4" t="str">
        <f>VLOOKUP(A2,HOP!A:T,20,0)</f>
        <v>直连</v>
      </c>
    </row>
    <row r="3" s="4" customFormat="1" hidden="1" spans="1:9">
      <c r="A3" s="4">
        <v>16200604847</v>
      </c>
      <c r="B3" s="5">
        <v>44449</v>
      </c>
      <c r="C3" s="5">
        <v>44452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7" si="0">D3-E3</f>
        <v>#N/A</v>
      </c>
      <c r="H3" s="4" t="e">
        <f t="shared" ref="H3:H37" si="1">$H$1&amp;F3</f>
        <v>#N/A</v>
      </c>
      <c r="I3" s="4" t="e">
        <f>VLOOKUP(A3,HOP!A:T,20,0)</f>
        <v>#N/A</v>
      </c>
    </row>
    <row r="4" s="4" customFormat="1" hidden="1" spans="1:9">
      <c r="A4" s="4">
        <v>16200954522</v>
      </c>
      <c r="B4" s="5">
        <v>44449</v>
      </c>
      <c r="C4" s="5">
        <v>44452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hidden="1" spans="1:9">
      <c r="A5" s="4">
        <v>16232638045</v>
      </c>
      <c r="B5" s="5">
        <v>44451</v>
      </c>
      <c r="C5" s="5">
        <v>44452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16239884280</v>
      </c>
      <c r="B6" s="5">
        <v>44449</v>
      </c>
      <c r="C6" s="5">
        <v>44452</v>
      </c>
      <c r="D6" s="4">
        <v>641.31</v>
      </c>
      <c r="E6" s="4" t="str">
        <f>VLOOKUP(A6,HOP!A:L,12,0)</f>
        <v>641.31</v>
      </c>
      <c r="F6" s="4" t="str">
        <f>VLOOKUP(A6,HOP!A:C,3,0)</f>
        <v>2247712</v>
      </c>
      <c r="G6" s="4">
        <f t="shared" si="0"/>
        <v>0</v>
      </c>
      <c r="H6" s="4" t="str">
        <f t="shared" si="1"/>
        <v>，2247712</v>
      </c>
      <c r="I6" s="4" t="str">
        <f>VLOOKUP(A6,HOP!A:T,20,0)</f>
        <v>直连</v>
      </c>
    </row>
    <row r="7" s="4" customFormat="1" hidden="1" spans="1:9">
      <c r="A7" s="4">
        <v>16251807731</v>
      </c>
      <c r="B7" s="5">
        <v>44451</v>
      </c>
      <c r="C7" s="5">
        <v>44452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16256959520</v>
      </c>
      <c r="B8" s="5">
        <v>44450</v>
      </c>
      <c r="C8" s="5">
        <v>44452</v>
      </c>
      <c r="D8" s="4">
        <v>313.17</v>
      </c>
      <c r="E8" s="4" t="str">
        <f>VLOOKUP(A8,HOP!A:L,12,0)</f>
        <v>313.17</v>
      </c>
      <c r="F8" s="4" t="str">
        <f>VLOOKUP(A8,HOP!A:C,3,0)</f>
        <v>2249737</v>
      </c>
      <c r="G8" s="4">
        <f t="shared" si="0"/>
        <v>0</v>
      </c>
      <c r="H8" s="4" t="str">
        <f t="shared" si="1"/>
        <v>，2249737</v>
      </c>
      <c r="I8" s="4" t="str">
        <f>VLOOKUP(A8,HOP!A:T,20,0)</f>
        <v>直连</v>
      </c>
    </row>
    <row r="9" s="4" customFormat="1" spans="1:9">
      <c r="A9" s="4">
        <v>16258284546</v>
      </c>
      <c r="B9" s="5">
        <v>44450</v>
      </c>
      <c r="C9" s="5">
        <v>44452</v>
      </c>
      <c r="D9" s="4">
        <v>162.92</v>
      </c>
      <c r="E9" s="4" t="str">
        <f>VLOOKUP(A9,HOP!A:L,12,0)</f>
        <v>162.92</v>
      </c>
      <c r="F9" s="4" t="str">
        <f>VLOOKUP(A9,HOP!A:C,3,0)</f>
        <v>2250018</v>
      </c>
      <c r="G9" s="4">
        <f t="shared" si="0"/>
        <v>0</v>
      </c>
      <c r="H9" s="4" t="str">
        <f t="shared" si="1"/>
        <v>，2250018</v>
      </c>
      <c r="I9" s="4" t="str">
        <f>VLOOKUP(A9,HOP!A:T,20,0)</f>
        <v>直连</v>
      </c>
    </row>
    <row r="10" s="4" customFormat="1" spans="1:9">
      <c r="A10" s="4">
        <v>16258814931</v>
      </c>
      <c r="B10" s="5">
        <v>44450</v>
      </c>
      <c r="C10" s="5">
        <v>44452</v>
      </c>
      <c r="D10" s="4">
        <v>366.84</v>
      </c>
      <c r="E10" s="4" t="str">
        <f>VLOOKUP(A10,HOP!A:L,12,0)</f>
        <v>366.84</v>
      </c>
      <c r="F10" s="4" t="str">
        <f>VLOOKUP(A10,HOP!A:C,3,0)</f>
        <v>2250136</v>
      </c>
      <c r="G10" s="4">
        <f t="shared" si="0"/>
        <v>0</v>
      </c>
      <c r="H10" s="4" t="str">
        <f t="shared" si="1"/>
        <v>，2250136</v>
      </c>
      <c r="I10" s="4" t="str">
        <f>VLOOKUP(A10,HOP!A:T,20,0)</f>
        <v>直连</v>
      </c>
    </row>
    <row r="11" s="4" customFormat="1" spans="1:9">
      <c r="A11" s="4">
        <v>16259706144</v>
      </c>
      <c r="B11" s="5">
        <v>44450</v>
      </c>
      <c r="C11" s="5">
        <v>44452</v>
      </c>
      <c r="D11" s="4">
        <v>361.34</v>
      </c>
      <c r="E11" s="4" t="str">
        <f>VLOOKUP(A11,HOP!A:L,12,0)</f>
        <v>361.34</v>
      </c>
      <c r="F11" s="4" t="str">
        <f>VLOOKUP(A11,HOP!A:C,3,0)</f>
        <v>2250312</v>
      </c>
      <c r="G11" s="4">
        <f t="shared" si="0"/>
        <v>0</v>
      </c>
      <c r="H11" s="4" t="str">
        <f t="shared" si="1"/>
        <v>，2250312</v>
      </c>
      <c r="I11" s="4" t="str">
        <f>VLOOKUP(A11,HOP!A:T,20,0)</f>
        <v>直连</v>
      </c>
    </row>
    <row r="12" s="4" customFormat="1" spans="1:9">
      <c r="A12" s="4">
        <v>16260226211</v>
      </c>
      <c r="B12" s="5">
        <v>44451</v>
      </c>
      <c r="C12" s="5">
        <v>44452</v>
      </c>
      <c r="D12" s="4">
        <v>152.25</v>
      </c>
      <c r="E12" s="4" t="str">
        <f>VLOOKUP(A12,HOP!A:L,12,0)</f>
        <v>152.25</v>
      </c>
      <c r="F12" s="4" t="str">
        <f>VLOOKUP(A12,HOP!A:C,3,0)</f>
        <v>2250418</v>
      </c>
      <c r="G12" s="4">
        <f t="shared" si="0"/>
        <v>0</v>
      </c>
      <c r="H12" s="4" t="str">
        <f t="shared" si="1"/>
        <v>，2250418</v>
      </c>
      <c r="I12" s="4" t="str">
        <f>VLOOKUP(A12,HOP!A:T,20,0)</f>
        <v>直连</v>
      </c>
    </row>
    <row r="13" s="4" customFormat="1" spans="1:9">
      <c r="A13" s="4">
        <v>16263399869</v>
      </c>
      <c r="B13" s="5">
        <v>44451</v>
      </c>
      <c r="C13" s="5">
        <v>44452</v>
      </c>
      <c r="D13" s="4">
        <v>101.5</v>
      </c>
      <c r="E13" s="4" t="str">
        <f>VLOOKUP(A13,HOP!A:L,12,0)</f>
        <v>101.50</v>
      </c>
      <c r="F13" s="4" t="str">
        <f>VLOOKUP(A13,HOP!A:C,3,0)</f>
        <v>2250673</v>
      </c>
      <c r="G13" s="4">
        <f t="shared" si="0"/>
        <v>0</v>
      </c>
      <c r="H13" s="4" t="str">
        <f t="shared" si="1"/>
        <v>，2250673</v>
      </c>
      <c r="I13" s="4" t="str">
        <f>VLOOKUP(A13,HOP!A:T,20,0)</f>
        <v>直连</v>
      </c>
    </row>
    <row r="14" s="4" customFormat="1" hidden="1" spans="1:9">
      <c r="A14" s="4">
        <v>16265105900</v>
      </c>
      <c r="B14" s="5">
        <v>44451</v>
      </c>
      <c r="C14" s="5">
        <v>44452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16265409650</v>
      </c>
      <c r="B15" s="5">
        <v>44451</v>
      </c>
      <c r="C15" s="5">
        <v>44452</v>
      </c>
      <c r="D15" s="4">
        <v>605.4</v>
      </c>
      <c r="E15" s="4" t="str">
        <f>VLOOKUP(A15,HOP!A:L,12,0)</f>
        <v>605.40</v>
      </c>
      <c r="F15" s="4" t="str">
        <f>VLOOKUP(A15,HOP!A:C,3,0)</f>
        <v>2251045</v>
      </c>
      <c r="G15" s="4">
        <f t="shared" si="0"/>
        <v>0</v>
      </c>
      <c r="H15" s="4" t="str">
        <f t="shared" si="1"/>
        <v>，2251045</v>
      </c>
      <c r="I15" s="4" t="str">
        <f>VLOOKUP(A15,HOP!A:T,20,0)</f>
        <v>直连</v>
      </c>
    </row>
    <row r="16" s="4" customFormat="1" spans="1:9">
      <c r="A16" s="4">
        <v>16265653498</v>
      </c>
      <c r="B16" s="5">
        <v>44451</v>
      </c>
      <c r="C16" s="5">
        <v>44452</v>
      </c>
      <c r="D16" s="4">
        <v>152.25</v>
      </c>
      <c r="E16" s="4" t="str">
        <f>VLOOKUP(A16,HOP!A:L,12,0)</f>
        <v>152.25</v>
      </c>
      <c r="F16" s="4" t="str">
        <f>VLOOKUP(A16,HOP!A:C,3,0)</f>
        <v>2251089</v>
      </c>
      <c r="G16" s="4">
        <f t="shared" si="0"/>
        <v>0</v>
      </c>
      <c r="H16" s="4" t="str">
        <f t="shared" si="1"/>
        <v>，2251089</v>
      </c>
      <c r="I16" s="4" t="str">
        <f>VLOOKUP(A16,HOP!A:T,20,0)</f>
        <v>直连</v>
      </c>
    </row>
    <row r="17" s="4" customFormat="1" spans="1:9">
      <c r="A17" s="4">
        <v>16265831096</v>
      </c>
      <c r="B17" s="5">
        <v>44451</v>
      </c>
      <c r="C17" s="5">
        <v>44452</v>
      </c>
      <c r="D17" s="4">
        <v>157.33</v>
      </c>
      <c r="E17" s="4" t="str">
        <f>VLOOKUP(A17,HOP!A:L,12,0)</f>
        <v>157.33</v>
      </c>
      <c r="F17" s="4" t="str">
        <f>VLOOKUP(A17,HOP!A:C,3,0)</f>
        <v>2251137</v>
      </c>
      <c r="G17" s="4">
        <f t="shared" si="0"/>
        <v>0</v>
      </c>
      <c r="H17" s="4" t="str">
        <f t="shared" si="1"/>
        <v>，2251137</v>
      </c>
      <c r="I17" s="4" t="str">
        <f>VLOOKUP(A17,HOP!A:T,20,0)</f>
        <v>直连</v>
      </c>
    </row>
    <row r="18" s="4" customFormat="1" spans="1:9">
      <c r="A18" s="4">
        <v>16267815989</v>
      </c>
      <c r="B18" s="5">
        <v>44451</v>
      </c>
      <c r="C18" s="5">
        <v>44452</v>
      </c>
      <c r="D18" s="4">
        <v>586.29</v>
      </c>
      <c r="E18" s="4" t="str">
        <f>VLOOKUP(A18,HOP!A:L,12,0)</f>
        <v>586.29</v>
      </c>
      <c r="F18" s="4" t="str">
        <f>VLOOKUP(A18,HOP!A:C,3,0)</f>
        <v>2251210</v>
      </c>
      <c r="G18" s="4">
        <f t="shared" si="0"/>
        <v>0</v>
      </c>
      <c r="H18" s="4" t="str">
        <f t="shared" si="1"/>
        <v>，2251210</v>
      </c>
      <c r="I18" s="4" t="str">
        <f>VLOOKUP(A18,HOP!A:T,20,0)</f>
        <v>直连</v>
      </c>
    </row>
    <row r="19" s="4" customFormat="1" spans="1:9">
      <c r="A19" s="4">
        <v>16267862332</v>
      </c>
      <c r="B19" s="5">
        <v>44451</v>
      </c>
      <c r="C19" s="5">
        <v>44452</v>
      </c>
      <c r="D19" s="4">
        <v>288.18</v>
      </c>
      <c r="E19" s="4" t="str">
        <f>VLOOKUP(A19,HOP!A:L,12,0)</f>
        <v>288.18</v>
      </c>
      <c r="F19" s="4" t="str">
        <f>VLOOKUP(A19,HOP!A:C,3,0)</f>
        <v>2251213</v>
      </c>
      <c r="G19" s="4">
        <f t="shared" si="0"/>
        <v>0</v>
      </c>
      <c r="H19" s="4" t="str">
        <f t="shared" si="1"/>
        <v>，2251213</v>
      </c>
      <c r="I19" s="4" t="str">
        <f>VLOOKUP(A19,HOP!A:T,20,0)</f>
        <v>直连</v>
      </c>
    </row>
    <row r="20" s="4" customFormat="1" spans="1:9">
      <c r="A20" s="4">
        <v>16267864284</v>
      </c>
      <c r="B20" s="5">
        <v>44451</v>
      </c>
      <c r="C20" s="5">
        <v>44452</v>
      </c>
      <c r="D20" s="4">
        <v>137.03</v>
      </c>
      <c r="E20" s="4" t="str">
        <f>VLOOKUP(A20,HOP!A:L,12,0)</f>
        <v>137.03</v>
      </c>
      <c r="F20" s="4" t="str">
        <f>VLOOKUP(A20,HOP!A:C,3,0)</f>
        <v>2251214</v>
      </c>
      <c r="G20" s="4">
        <f t="shared" si="0"/>
        <v>0</v>
      </c>
      <c r="H20" s="4" t="str">
        <f t="shared" si="1"/>
        <v>，2251214</v>
      </c>
      <c r="I20" s="4" t="str">
        <f>VLOOKUP(A20,HOP!A:T,20,0)</f>
        <v>直连</v>
      </c>
    </row>
    <row r="21" s="4" customFormat="1" spans="1:9">
      <c r="A21" s="4">
        <v>16268019714</v>
      </c>
      <c r="B21" s="5">
        <v>44451</v>
      </c>
      <c r="C21" s="5">
        <v>44452</v>
      </c>
      <c r="D21" s="4">
        <v>107.59</v>
      </c>
      <c r="E21" s="4" t="str">
        <f>VLOOKUP(A21,HOP!A:L,12,0)</f>
        <v>107.59</v>
      </c>
      <c r="F21" s="4" t="str">
        <f>VLOOKUP(A21,HOP!A:C,3,0)</f>
        <v>2251233</v>
      </c>
      <c r="G21" s="4">
        <f t="shared" si="0"/>
        <v>0</v>
      </c>
      <c r="H21" s="4" t="str">
        <f t="shared" si="1"/>
        <v>，2251233</v>
      </c>
      <c r="I21" s="4" t="str">
        <f>VLOOKUP(A21,HOP!A:T,20,0)</f>
        <v>直连</v>
      </c>
    </row>
    <row r="22" s="4" customFormat="1" hidden="1" spans="1:9">
      <c r="A22" s="4">
        <v>16268145324</v>
      </c>
      <c r="B22" s="5">
        <v>44451</v>
      </c>
      <c r="C22" s="5">
        <v>44452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hidden="1" spans="1:9">
      <c r="A23" s="4">
        <v>16268165791</v>
      </c>
      <c r="B23" s="5">
        <v>44451</v>
      </c>
      <c r="C23" s="5">
        <v>44452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spans="1:9">
      <c r="A24" s="4">
        <v>16268256962</v>
      </c>
      <c r="B24" s="5">
        <v>44451</v>
      </c>
      <c r="C24" s="5">
        <v>44452</v>
      </c>
      <c r="D24" s="4">
        <v>125.86</v>
      </c>
      <c r="E24" s="4" t="str">
        <f>VLOOKUP(A24,HOP!A:L,12,0)</f>
        <v>125.86</v>
      </c>
      <c r="F24" s="4" t="str">
        <f>VLOOKUP(A24,HOP!A:C,3,0)</f>
        <v>2251258</v>
      </c>
      <c r="G24" s="4">
        <f t="shared" si="0"/>
        <v>0</v>
      </c>
      <c r="H24" s="4" t="str">
        <f t="shared" si="1"/>
        <v>，2251258</v>
      </c>
      <c r="I24" s="4" t="str">
        <f>VLOOKUP(A24,HOP!A:T,20,0)</f>
        <v>直连</v>
      </c>
    </row>
    <row r="25" s="4" customFormat="1" spans="1:9">
      <c r="A25" s="4">
        <v>16268519430</v>
      </c>
      <c r="B25" s="5">
        <v>44451</v>
      </c>
      <c r="C25" s="5">
        <v>44452</v>
      </c>
      <c r="D25" s="4">
        <v>137.03</v>
      </c>
      <c r="E25" s="4" t="str">
        <f>VLOOKUP(A25,HOP!A:L,12,0)</f>
        <v>137.03</v>
      </c>
      <c r="F25" s="4" t="str">
        <f>VLOOKUP(A25,HOP!A:C,3,0)</f>
        <v>2251279</v>
      </c>
      <c r="G25" s="4">
        <f t="shared" si="0"/>
        <v>0</v>
      </c>
      <c r="H25" s="4" t="str">
        <f t="shared" si="1"/>
        <v>，2251279</v>
      </c>
      <c r="I25" s="4" t="str">
        <f>VLOOKUP(A25,HOP!A:T,20,0)</f>
        <v>直连</v>
      </c>
    </row>
    <row r="26" s="4" customFormat="1" spans="1:9">
      <c r="A26" s="4">
        <v>16268583062</v>
      </c>
      <c r="B26" s="5">
        <v>44451</v>
      </c>
      <c r="C26" s="5">
        <v>44452</v>
      </c>
      <c r="D26" s="4">
        <v>158.34</v>
      </c>
      <c r="E26" s="4" t="str">
        <f>VLOOKUP(A26,HOP!A:L,12,0)</f>
        <v>158.34</v>
      </c>
      <c r="F26" s="4" t="str">
        <f>VLOOKUP(A26,HOP!A:C,3,0)</f>
        <v>2251287</v>
      </c>
      <c r="G26" s="4">
        <f t="shared" si="0"/>
        <v>0</v>
      </c>
      <c r="H26" s="4" t="str">
        <f t="shared" si="1"/>
        <v>，2251287</v>
      </c>
      <c r="I26" s="4" t="str">
        <f>VLOOKUP(A26,HOP!A:T,20,0)</f>
        <v>直连</v>
      </c>
    </row>
    <row r="27" s="4" customFormat="1" spans="1:9">
      <c r="A27" s="4">
        <v>16269047714</v>
      </c>
      <c r="B27" s="5">
        <v>44451</v>
      </c>
      <c r="C27" s="5">
        <v>44452</v>
      </c>
      <c r="D27" s="4">
        <v>154.56</v>
      </c>
      <c r="E27" s="4" t="str">
        <f>VLOOKUP(A27,HOP!A:L,12,0)</f>
        <v>154.56</v>
      </c>
      <c r="F27" s="4" t="str">
        <f>VLOOKUP(A27,HOP!A:C,3,0)</f>
        <v>2251364</v>
      </c>
      <c r="G27" s="4">
        <f t="shared" si="0"/>
        <v>0</v>
      </c>
      <c r="H27" s="4" t="str">
        <f t="shared" si="1"/>
        <v>，2251364</v>
      </c>
      <c r="I27" s="4" t="str">
        <f>VLOOKUP(A27,HOP!A:T,20,0)</f>
        <v>直连</v>
      </c>
    </row>
    <row r="28" s="4" customFormat="1" spans="1:9">
      <c r="A28" s="4">
        <v>16269112897</v>
      </c>
      <c r="B28" s="5">
        <v>44451</v>
      </c>
      <c r="C28" s="5">
        <v>44452</v>
      </c>
      <c r="D28" s="4">
        <v>118.76</v>
      </c>
      <c r="E28" s="4" t="str">
        <f>VLOOKUP(A28,HOP!A:L,12,0)</f>
        <v>118.76</v>
      </c>
      <c r="F28" s="4" t="str">
        <f>VLOOKUP(A28,HOP!A:C,3,0)</f>
        <v>2251374</v>
      </c>
      <c r="G28" s="4">
        <f t="shared" si="0"/>
        <v>0</v>
      </c>
      <c r="H28" s="4" t="str">
        <f t="shared" si="1"/>
        <v>，2251374</v>
      </c>
      <c r="I28" s="4" t="str">
        <f>VLOOKUP(A28,HOP!A:T,20,0)</f>
        <v>直连</v>
      </c>
    </row>
    <row r="29" s="4" customFormat="1" spans="1:9">
      <c r="A29" s="4">
        <v>16269166253</v>
      </c>
      <c r="B29" s="5">
        <v>44451</v>
      </c>
      <c r="C29" s="5">
        <v>44452</v>
      </c>
      <c r="D29" s="4">
        <v>108.61</v>
      </c>
      <c r="E29" s="4" t="str">
        <f>VLOOKUP(A29,HOP!A:L,12,0)</f>
        <v>108.61</v>
      </c>
      <c r="F29" s="4" t="str">
        <f>VLOOKUP(A29,HOP!A:C,3,0)</f>
        <v>2251384</v>
      </c>
      <c r="G29" s="4">
        <f t="shared" si="0"/>
        <v>0</v>
      </c>
      <c r="H29" s="4" t="str">
        <f t="shared" si="1"/>
        <v>，2251384</v>
      </c>
      <c r="I29" s="4" t="str">
        <f>VLOOKUP(A29,HOP!A:T,20,0)</f>
        <v>直连</v>
      </c>
    </row>
    <row r="30" s="4" customFormat="1" spans="1:9">
      <c r="A30" s="4">
        <v>16269474398</v>
      </c>
      <c r="B30" s="5">
        <v>44451</v>
      </c>
      <c r="C30" s="5">
        <v>44452</v>
      </c>
      <c r="D30" s="4">
        <v>125.86</v>
      </c>
      <c r="E30" s="4" t="str">
        <f>VLOOKUP(A30,HOP!A:L,12,0)</f>
        <v>125.86</v>
      </c>
      <c r="F30" s="4" t="str">
        <f>VLOOKUP(A30,HOP!A:C,3,0)</f>
        <v>2251439</v>
      </c>
      <c r="G30" s="4">
        <f t="shared" si="0"/>
        <v>0</v>
      </c>
      <c r="H30" s="4" t="str">
        <f t="shared" si="1"/>
        <v>，2251439</v>
      </c>
      <c r="I30" s="4" t="str">
        <f>VLOOKUP(A30,HOP!A:T,20,0)</f>
        <v>直连</v>
      </c>
    </row>
    <row r="31" s="4" customFormat="1" spans="1:9">
      <c r="A31" s="4">
        <v>16269485113</v>
      </c>
      <c r="B31" s="5">
        <v>44451</v>
      </c>
      <c r="C31" s="5">
        <v>44452</v>
      </c>
      <c r="D31" s="4">
        <v>150.22</v>
      </c>
      <c r="E31" s="4" t="str">
        <f>VLOOKUP(A31,HOP!A:L,12,0)</f>
        <v>150.22</v>
      </c>
      <c r="F31" s="4" t="str">
        <f>VLOOKUP(A31,HOP!A:C,3,0)</f>
        <v>2251443</v>
      </c>
      <c r="G31" s="4">
        <f t="shared" si="0"/>
        <v>0</v>
      </c>
      <c r="H31" s="4" t="str">
        <f t="shared" si="1"/>
        <v>，2251443</v>
      </c>
      <c r="I31" s="4" t="str">
        <f>VLOOKUP(A31,HOP!A:T,20,0)</f>
        <v>直连</v>
      </c>
    </row>
    <row r="32" s="4" customFormat="1" spans="1:9">
      <c r="A32" s="4">
        <v>16269712947</v>
      </c>
      <c r="B32" s="5">
        <v>44451</v>
      </c>
      <c r="C32" s="5">
        <v>44452</v>
      </c>
      <c r="D32" s="4">
        <v>425.87</v>
      </c>
      <c r="E32" s="4" t="str">
        <f>VLOOKUP(A32,HOP!A:L,12,0)</f>
        <v>425.87</v>
      </c>
      <c r="F32" s="4" t="str">
        <f>VLOOKUP(A32,HOP!A:C,3,0)</f>
        <v>2251478</v>
      </c>
      <c r="G32" s="4">
        <f t="shared" si="0"/>
        <v>0</v>
      </c>
      <c r="H32" s="4" t="str">
        <f t="shared" si="1"/>
        <v>，2251478</v>
      </c>
      <c r="I32" s="4" t="str">
        <f>VLOOKUP(A32,HOP!A:T,20,0)</f>
        <v>直连</v>
      </c>
    </row>
    <row r="33" s="4" customFormat="1" spans="1:9">
      <c r="A33" s="4">
        <v>16270197747</v>
      </c>
      <c r="B33" s="5">
        <v>44451</v>
      </c>
      <c r="C33" s="5">
        <v>44452</v>
      </c>
      <c r="D33" s="4">
        <v>90.55</v>
      </c>
      <c r="E33" s="4" t="str">
        <f>VLOOKUP(A33,HOP!A:L,12,0)</f>
        <v>90.55</v>
      </c>
      <c r="F33" s="4" t="str">
        <f>VLOOKUP(A33,HOP!A:C,3,0)</f>
        <v>2251565</v>
      </c>
      <c r="G33" s="4">
        <f t="shared" si="0"/>
        <v>0</v>
      </c>
      <c r="H33" s="4" t="str">
        <f t="shared" si="1"/>
        <v>，2251565</v>
      </c>
      <c r="I33" s="4" t="str">
        <f>VLOOKUP(A33,HOP!A:T,20,0)</f>
        <v>直连</v>
      </c>
    </row>
    <row r="34" s="4" customFormat="1" spans="1:9">
      <c r="A34" s="4">
        <v>16270588578</v>
      </c>
      <c r="B34" s="5">
        <v>44451</v>
      </c>
      <c r="C34" s="5">
        <v>44452</v>
      </c>
      <c r="D34" s="4">
        <v>425.87</v>
      </c>
      <c r="E34" s="4" t="str">
        <f>VLOOKUP(A34,HOP!A:L,12,0)</f>
        <v>425.87</v>
      </c>
      <c r="F34" s="4" t="str">
        <f>VLOOKUP(A34,HOP!A:C,3,0)</f>
        <v>2251639</v>
      </c>
      <c r="G34" s="4">
        <f t="shared" si="0"/>
        <v>0</v>
      </c>
      <c r="H34" s="4" t="str">
        <f t="shared" si="1"/>
        <v>，2251639</v>
      </c>
      <c r="I34" s="4" t="str">
        <f>VLOOKUP(A34,HOP!A:T,20,0)</f>
        <v>直连</v>
      </c>
    </row>
    <row r="35" s="4" customFormat="1" spans="1:9">
      <c r="A35" s="4">
        <v>16270616004</v>
      </c>
      <c r="B35" s="5">
        <v>44451</v>
      </c>
      <c r="C35" s="5">
        <v>44452</v>
      </c>
      <c r="D35" s="4">
        <v>118.76</v>
      </c>
      <c r="E35" s="4" t="str">
        <f>VLOOKUP(A35,HOP!A:L,12,0)</f>
        <v>118.76</v>
      </c>
      <c r="F35" s="4" t="str">
        <f>VLOOKUP(A35,HOP!A:C,3,0)</f>
        <v>2251642</v>
      </c>
      <c r="G35" s="4">
        <f t="shared" si="0"/>
        <v>0</v>
      </c>
      <c r="H35" s="4" t="str">
        <f t="shared" si="1"/>
        <v>，2251642</v>
      </c>
      <c r="I35" s="4" t="str">
        <f>VLOOKUP(A35,HOP!A:T,20,0)</f>
        <v>直连</v>
      </c>
    </row>
    <row r="36" s="4" customFormat="1" spans="1:9">
      <c r="A36" s="4">
        <v>16270618714</v>
      </c>
      <c r="B36" s="5">
        <v>44451</v>
      </c>
      <c r="C36" s="5">
        <v>44452</v>
      </c>
      <c r="D36" s="4">
        <v>103.53</v>
      </c>
      <c r="E36" s="4" t="str">
        <f>VLOOKUP(A36,HOP!A:L,12,0)</f>
        <v>103.53</v>
      </c>
      <c r="F36" s="4" t="str">
        <f>VLOOKUP(A36,HOP!A:C,3,0)</f>
        <v>2251644</v>
      </c>
      <c r="G36" s="4">
        <f t="shared" si="0"/>
        <v>0</v>
      </c>
      <c r="H36" s="4" t="str">
        <f t="shared" si="1"/>
        <v>，2251644</v>
      </c>
      <c r="I36" s="4" t="str">
        <f>VLOOKUP(A36,HOP!A:T,20,0)</f>
        <v>直连</v>
      </c>
    </row>
    <row r="37" s="4" customFormat="1" spans="1:9">
      <c r="A37" s="4">
        <v>16271246099</v>
      </c>
      <c r="B37" s="5">
        <v>44451</v>
      </c>
      <c r="C37" s="5">
        <v>44452</v>
      </c>
      <c r="D37" s="4">
        <v>297.53</v>
      </c>
      <c r="E37" s="4" t="str">
        <f>VLOOKUP(A37,HOP!A:L,12,0)</f>
        <v>297.53</v>
      </c>
      <c r="F37" s="4" t="str">
        <f>VLOOKUP(A37,HOP!A:C,3,0)</f>
        <v>2251765</v>
      </c>
      <c r="G37" s="4">
        <f t="shared" si="0"/>
        <v>0</v>
      </c>
      <c r="H37" s="4" t="str">
        <f t="shared" si="1"/>
        <v>，2251765</v>
      </c>
      <c r="I37" s="4" t="str">
        <f>VLOOKUP(A37,HOP!A:T,20,0)</f>
        <v>直连</v>
      </c>
    </row>
    <row r="39" spans="4:4">
      <c r="D39" s="4">
        <f>SUM(D2:D38)</f>
        <v>6870.32</v>
      </c>
    </row>
    <row r="43" spans="1:1">
      <c r="A43" s="4" t="s">
        <v>123</v>
      </c>
    </row>
    <row r="44" spans="1:1">
      <c r="A44" s="4" t="s">
        <v>124</v>
      </c>
    </row>
    <row r="45" spans="1:1">
      <c r="A45" s="4" t="s">
        <v>125</v>
      </c>
    </row>
  </sheetData>
  <autoFilter ref="A1:XFD45">
    <filterColumn colId="3">
      <filters blank="1">
        <filter val="162.92"/>
        <filter val="103.53"/>
        <filter val="297.53"/>
        <filter val="90.55"/>
        <filter val="154.56"/>
        <filter val="195.57"/>
        <filter val="313.17"/>
        <filter val="288.18"/>
        <filter val="107.59"/>
        <filter val="108.61"/>
        <filter val="150.22"/>
        <filter val="6870.32"/>
        <filter val="605.4"/>
        <filter val="101.5"/>
        <filter val="152.25"/>
        <filter val="586.29"/>
        <filter val="641.31"/>
        <filter val="157.33"/>
        <filter val="158.34"/>
        <filter val="361.34"/>
        <filter val="118.76"/>
        <filter val="137.03"/>
        <filter val="366.84"/>
        <filter val="125.86"/>
        <filter val="425.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</row>
    <row r="2" s="1" customFormat="1" spans="1:20">
      <c r="A2" s="3">
        <v>16271246099</v>
      </c>
      <c r="B2" s="1" t="s">
        <v>143</v>
      </c>
      <c r="C2" s="1" t="s">
        <v>144</v>
      </c>
      <c r="D2" s="1" t="s">
        <v>145</v>
      </c>
      <c r="E2" s="1" t="s">
        <v>121</v>
      </c>
      <c r="F2" s="1" t="s">
        <v>143</v>
      </c>
      <c r="G2" s="1" t="s">
        <v>146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</row>
    <row r="3" s="1" customFormat="1" spans="1:20">
      <c r="A3" s="3">
        <v>16270618714</v>
      </c>
      <c r="B3" s="1" t="s">
        <v>143</v>
      </c>
      <c r="C3" s="1" t="s">
        <v>157</v>
      </c>
      <c r="D3" s="1" t="s">
        <v>158</v>
      </c>
      <c r="E3" s="1" t="s">
        <v>119</v>
      </c>
      <c r="F3" s="1" t="s">
        <v>143</v>
      </c>
      <c r="G3" s="1" t="s">
        <v>146</v>
      </c>
      <c r="H3" s="1" t="s">
        <v>147</v>
      </c>
      <c r="I3" s="1" t="s">
        <v>159</v>
      </c>
      <c r="J3" s="1" t="s">
        <v>149</v>
      </c>
      <c r="K3" s="1" t="s">
        <v>159</v>
      </c>
      <c r="L3" s="1" t="s">
        <v>159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160</v>
      </c>
      <c r="R3" s="1" t="s">
        <v>154</v>
      </c>
      <c r="S3" s="1" t="s">
        <v>155</v>
      </c>
      <c r="T3" s="1" t="s">
        <v>156</v>
      </c>
    </row>
    <row r="4" s="1" customFormat="1" spans="1:20">
      <c r="A4" s="3">
        <v>16270616004</v>
      </c>
      <c r="B4" s="1" t="s">
        <v>143</v>
      </c>
      <c r="C4" s="1" t="s">
        <v>161</v>
      </c>
      <c r="D4" s="1" t="s">
        <v>162</v>
      </c>
      <c r="E4" s="1" t="s">
        <v>116</v>
      </c>
      <c r="F4" s="1" t="s">
        <v>143</v>
      </c>
      <c r="G4" s="1" t="s">
        <v>146</v>
      </c>
      <c r="H4" s="1" t="s">
        <v>147</v>
      </c>
      <c r="I4" s="1" t="s">
        <v>163</v>
      </c>
      <c r="J4" s="1" t="s">
        <v>149</v>
      </c>
      <c r="K4" s="1" t="s">
        <v>163</v>
      </c>
      <c r="L4" s="1" t="s">
        <v>163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164</v>
      </c>
      <c r="R4" s="1" t="s">
        <v>154</v>
      </c>
      <c r="S4" s="1" t="s">
        <v>155</v>
      </c>
      <c r="T4" s="1" t="s">
        <v>156</v>
      </c>
    </row>
    <row r="5" s="1" customFormat="1" spans="1:20">
      <c r="A5" s="3">
        <v>16270588578</v>
      </c>
      <c r="B5" s="1" t="s">
        <v>143</v>
      </c>
      <c r="C5" s="1" t="s">
        <v>165</v>
      </c>
      <c r="D5" s="1" t="s">
        <v>166</v>
      </c>
      <c r="E5" s="1" t="s">
        <v>114</v>
      </c>
      <c r="F5" s="1" t="s">
        <v>143</v>
      </c>
      <c r="G5" s="1" t="s">
        <v>146</v>
      </c>
      <c r="H5" s="1" t="s">
        <v>147</v>
      </c>
      <c r="I5" s="1" t="s">
        <v>167</v>
      </c>
      <c r="J5" s="1" t="s">
        <v>149</v>
      </c>
      <c r="K5" s="1" t="s">
        <v>167</v>
      </c>
      <c r="L5" s="1" t="s">
        <v>167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168</v>
      </c>
      <c r="R5" s="1" t="s">
        <v>154</v>
      </c>
      <c r="S5" s="1" t="s">
        <v>155</v>
      </c>
      <c r="T5" s="1" t="s">
        <v>156</v>
      </c>
    </row>
    <row r="6" s="1" customFormat="1" spans="1:20">
      <c r="A6" s="3">
        <v>16270197747</v>
      </c>
      <c r="B6" s="1" t="s">
        <v>143</v>
      </c>
      <c r="C6" s="1" t="s">
        <v>169</v>
      </c>
      <c r="D6" s="1" t="s">
        <v>170</v>
      </c>
      <c r="E6" s="1" t="s">
        <v>113</v>
      </c>
      <c r="F6" s="1" t="s">
        <v>143</v>
      </c>
      <c r="G6" s="1" t="s">
        <v>146</v>
      </c>
      <c r="H6" s="1" t="s">
        <v>147</v>
      </c>
      <c r="I6" s="1" t="s">
        <v>171</v>
      </c>
      <c r="J6" s="1" t="s">
        <v>149</v>
      </c>
      <c r="K6" s="1" t="s">
        <v>171</v>
      </c>
      <c r="L6" s="1" t="s">
        <v>171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172</v>
      </c>
      <c r="R6" s="1" t="s">
        <v>154</v>
      </c>
      <c r="S6" s="1" t="s">
        <v>155</v>
      </c>
      <c r="T6" s="1" t="s">
        <v>156</v>
      </c>
    </row>
    <row r="7" s="1" customFormat="1" spans="1:20">
      <c r="A7" s="3">
        <v>16269712947</v>
      </c>
      <c r="B7" s="1" t="s">
        <v>143</v>
      </c>
      <c r="C7" s="1" t="s">
        <v>173</v>
      </c>
      <c r="D7" s="1" t="s">
        <v>166</v>
      </c>
      <c r="E7" s="1" t="s">
        <v>110</v>
      </c>
      <c r="F7" s="1" t="s">
        <v>143</v>
      </c>
      <c r="G7" s="1" t="s">
        <v>146</v>
      </c>
      <c r="H7" s="1" t="s">
        <v>147</v>
      </c>
      <c r="I7" s="1" t="s">
        <v>167</v>
      </c>
      <c r="J7" s="1" t="s">
        <v>149</v>
      </c>
      <c r="K7" s="1" t="s">
        <v>167</v>
      </c>
      <c r="L7" s="1" t="s">
        <v>167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174</v>
      </c>
      <c r="R7" s="1" t="s">
        <v>154</v>
      </c>
      <c r="S7" s="1" t="s">
        <v>155</v>
      </c>
      <c r="T7" s="1" t="s">
        <v>156</v>
      </c>
    </row>
    <row r="8" s="1" customFormat="1" spans="1:20">
      <c r="A8" s="3">
        <v>16269485113</v>
      </c>
      <c r="B8" s="1" t="s">
        <v>143</v>
      </c>
      <c r="C8" s="1" t="s">
        <v>175</v>
      </c>
      <c r="D8" s="1" t="s">
        <v>176</v>
      </c>
      <c r="E8" s="1" t="s">
        <v>107</v>
      </c>
      <c r="F8" s="1" t="s">
        <v>143</v>
      </c>
      <c r="G8" s="1" t="s">
        <v>146</v>
      </c>
      <c r="H8" s="1" t="s">
        <v>147</v>
      </c>
      <c r="I8" s="1" t="s">
        <v>177</v>
      </c>
      <c r="J8" s="1" t="s">
        <v>149</v>
      </c>
      <c r="K8" s="1" t="s">
        <v>177</v>
      </c>
      <c r="L8" s="1" t="s">
        <v>177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178</v>
      </c>
      <c r="R8" s="1" t="s">
        <v>154</v>
      </c>
      <c r="S8" s="1" t="s">
        <v>155</v>
      </c>
      <c r="T8" s="1" t="s">
        <v>156</v>
      </c>
    </row>
    <row r="9" s="1" customFormat="1" spans="1:20">
      <c r="A9" s="3">
        <v>16269474398</v>
      </c>
      <c r="B9" s="1" t="s">
        <v>143</v>
      </c>
      <c r="C9" s="1" t="s">
        <v>179</v>
      </c>
      <c r="D9" s="1" t="s">
        <v>180</v>
      </c>
      <c r="E9" s="1" t="s">
        <v>105</v>
      </c>
      <c r="F9" s="1" t="s">
        <v>143</v>
      </c>
      <c r="G9" s="1" t="s">
        <v>146</v>
      </c>
      <c r="H9" s="1" t="s">
        <v>147</v>
      </c>
      <c r="I9" s="1" t="s">
        <v>181</v>
      </c>
      <c r="J9" s="1" t="s">
        <v>149</v>
      </c>
      <c r="K9" s="1" t="s">
        <v>181</v>
      </c>
      <c r="L9" s="1" t="s">
        <v>181</v>
      </c>
      <c r="M9" s="1" t="s">
        <v>150</v>
      </c>
      <c r="N9" s="1" t="s">
        <v>150</v>
      </c>
      <c r="O9" s="1" t="s">
        <v>151</v>
      </c>
      <c r="P9" s="1" t="s">
        <v>152</v>
      </c>
      <c r="Q9" s="1" t="s">
        <v>182</v>
      </c>
      <c r="R9" s="1" t="s">
        <v>154</v>
      </c>
      <c r="S9" s="1" t="s">
        <v>155</v>
      </c>
      <c r="T9" s="1" t="s">
        <v>156</v>
      </c>
    </row>
    <row r="10" s="1" customFormat="1" spans="1:20">
      <c r="A10" s="3">
        <v>16269166253</v>
      </c>
      <c r="B10" s="1" t="s">
        <v>143</v>
      </c>
      <c r="C10" s="1" t="s">
        <v>183</v>
      </c>
      <c r="D10" s="1" t="s">
        <v>184</v>
      </c>
      <c r="E10" s="1" t="s">
        <v>103</v>
      </c>
      <c r="F10" s="1" t="s">
        <v>143</v>
      </c>
      <c r="G10" s="1" t="s">
        <v>146</v>
      </c>
      <c r="H10" s="1" t="s">
        <v>147</v>
      </c>
      <c r="I10" s="1" t="s">
        <v>185</v>
      </c>
      <c r="J10" s="1" t="s">
        <v>149</v>
      </c>
      <c r="K10" s="1" t="s">
        <v>185</v>
      </c>
      <c r="L10" s="1" t="s">
        <v>185</v>
      </c>
      <c r="M10" s="1" t="s">
        <v>150</v>
      </c>
      <c r="N10" s="1" t="s">
        <v>150</v>
      </c>
      <c r="O10" s="1" t="s">
        <v>151</v>
      </c>
      <c r="P10" s="1" t="s">
        <v>152</v>
      </c>
      <c r="Q10" s="1" t="s">
        <v>186</v>
      </c>
      <c r="R10" s="1" t="s">
        <v>154</v>
      </c>
      <c r="S10" s="1" t="s">
        <v>155</v>
      </c>
      <c r="T10" s="1" t="s">
        <v>156</v>
      </c>
    </row>
    <row r="11" s="1" customFormat="1" spans="1:20">
      <c r="A11" s="3">
        <v>16269112897</v>
      </c>
      <c r="B11" s="1" t="s">
        <v>143</v>
      </c>
      <c r="C11" s="1" t="s">
        <v>187</v>
      </c>
      <c r="D11" s="1" t="s">
        <v>188</v>
      </c>
      <c r="E11" s="1" t="s">
        <v>100</v>
      </c>
      <c r="F11" s="1" t="s">
        <v>143</v>
      </c>
      <c r="G11" s="1" t="s">
        <v>146</v>
      </c>
      <c r="H11" s="1" t="s">
        <v>147</v>
      </c>
      <c r="I11" s="1" t="s">
        <v>163</v>
      </c>
      <c r="J11" s="1" t="s">
        <v>149</v>
      </c>
      <c r="K11" s="1" t="s">
        <v>163</v>
      </c>
      <c r="L11" s="1" t="s">
        <v>163</v>
      </c>
      <c r="M11" s="1" t="s">
        <v>150</v>
      </c>
      <c r="N11" s="1" t="s">
        <v>150</v>
      </c>
      <c r="O11" s="1" t="s">
        <v>151</v>
      </c>
      <c r="P11" s="1" t="s">
        <v>152</v>
      </c>
      <c r="Q11" s="1" t="s">
        <v>189</v>
      </c>
      <c r="R11" s="1" t="s">
        <v>154</v>
      </c>
      <c r="S11" s="1" t="s">
        <v>155</v>
      </c>
      <c r="T11" s="1" t="s">
        <v>156</v>
      </c>
    </row>
    <row r="12" s="1" customFormat="1" spans="1:20">
      <c r="A12" s="3">
        <v>16269047714</v>
      </c>
      <c r="B12" s="1" t="s">
        <v>143</v>
      </c>
      <c r="C12" s="1" t="s">
        <v>190</v>
      </c>
      <c r="D12" s="1" t="s">
        <v>191</v>
      </c>
      <c r="E12" s="1" t="s">
        <v>98</v>
      </c>
      <c r="F12" s="1" t="s">
        <v>143</v>
      </c>
      <c r="G12" s="1" t="s">
        <v>146</v>
      </c>
      <c r="H12" s="1" t="s">
        <v>147</v>
      </c>
      <c r="I12" s="1" t="s">
        <v>192</v>
      </c>
      <c r="J12" s="1" t="s">
        <v>149</v>
      </c>
      <c r="K12" s="1" t="s">
        <v>192</v>
      </c>
      <c r="L12" s="1" t="s">
        <v>192</v>
      </c>
      <c r="M12" s="1" t="s">
        <v>150</v>
      </c>
      <c r="N12" s="1" t="s">
        <v>150</v>
      </c>
      <c r="O12" s="1" t="s">
        <v>151</v>
      </c>
      <c r="P12" s="1" t="s">
        <v>152</v>
      </c>
      <c r="Q12" s="1" t="s">
        <v>193</v>
      </c>
      <c r="R12" s="1" t="s">
        <v>154</v>
      </c>
      <c r="S12" s="1" t="s">
        <v>155</v>
      </c>
      <c r="T12" s="1" t="s">
        <v>156</v>
      </c>
    </row>
    <row r="13" s="1" customFormat="1" spans="1:20">
      <c r="A13" s="3">
        <v>16268583062</v>
      </c>
      <c r="B13" s="1" t="s">
        <v>143</v>
      </c>
      <c r="C13" s="1" t="s">
        <v>194</v>
      </c>
      <c r="D13" s="1" t="s">
        <v>195</v>
      </c>
      <c r="E13" s="1" t="s">
        <v>95</v>
      </c>
      <c r="F13" s="1" t="s">
        <v>143</v>
      </c>
      <c r="G13" s="1" t="s">
        <v>146</v>
      </c>
      <c r="H13" s="1" t="s">
        <v>147</v>
      </c>
      <c r="I13" s="1" t="s">
        <v>196</v>
      </c>
      <c r="J13" s="1" t="s">
        <v>149</v>
      </c>
      <c r="K13" s="1" t="s">
        <v>196</v>
      </c>
      <c r="L13" s="1" t="s">
        <v>196</v>
      </c>
      <c r="M13" s="1" t="s">
        <v>150</v>
      </c>
      <c r="N13" s="1" t="s">
        <v>150</v>
      </c>
      <c r="O13" s="1" t="s">
        <v>151</v>
      </c>
      <c r="P13" s="1" t="s">
        <v>152</v>
      </c>
      <c r="Q13" s="1" t="s">
        <v>197</v>
      </c>
      <c r="R13" s="1" t="s">
        <v>154</v>
      </c>
      <c r="S13" s="1" t="s">
        <v>155</v>
      </c>
      <c r="T13" s="1" t="s">
        <v>156</v>
      </c>
    </row>
    <row r="14" s="1" customFormat="1" spans="1:20">
      <c r="A14" s="3">
        <v>16268519430</v>
      </c>
      <c r="B14" s="1" t="s">
        <v>143</v>
      </c>
      <c r="C14" s="1" t="s">
        <v>198</v>
      </c>
      <c r="D14" s="1" t="s">
        <v>199</v>
      </c>
      <c r="E14" s="1" t="s">
        <v>92</v>
      </c>
      <c r="F14" s="1" t="s">
        <v>143</v>
      </c>
      <c r="G14" s="1" t="s">
        <v>146</v>
      </c>
      <c r="H14" s="1" t="s">
        <v>147</v>
      </c>
      <c r="I14" s="1" t="s">
        <v>200</v>
      </c>
      <c r="J14" s="1" t="s">
        <v>149</v>
      </c>
      <c r="K14" s="1" t="s">
        <v>200</v>
      </c>
      <c r="L14" s="1" t="s">
        <v>200</v>
      </c>
      <c r="M14" s="1" t="s">
        <v>150</v>
      </c>
      <c r="N14" s="1" t="s">
        <v>150</v>
      </c>
      <c r="O14" s="1" t="s">
        <v>151</v>
      </c>
      <c r="P14" s="1" t="s">
        <v>152</v>
      </c>
      <c r="Q14" s="1" t="s">
        <v>201</v>
      </c>
      <c r="R14" s="1" t="s">
        <v>154</v>
      </c>
      <c r="S14" s="1" t="s">
        <v>155</v>
      </c>
      <c r="T14" s="1" t="s">
        <v>156</v>
      </c>
    </row>
    <row r="15" s="1" customFormat="1" spans="1:20">
      <c r="A15" s="3">
        <v>16268256962</v>
      </c>
      <c r="B15" s="1" t="s">
        <v>143</v>
      </c>
      <c r="C15" s="1" t="s">
        <v>202</v>
      </c>
      <c r="D15" s="1" t="s">
        <v>203</v>
      </c>
      <c r="E15" s="1" t="s">
        <v>91</v>
      </c>
      <c r="F15" s="1" t="s">
        <v>143</v>
      </c>
      <c r="G15" s="1" t="s">
        <v>146</v>
      </c>
      <c r="H15" s="1" t="s">
        <v>147</v>
      </c>
      <c r="I15" s="1" t="s">
        <v>181</v>
      </c>
      <c r="J15" s="1" t="s">
        <v>149</v>
      </c>
      <c r="K15" s="1" t="s">
        <v>181</v>
      </c>
      <c r="L15" s="1" t="s">
        <v>181</v>
      </c>
      <c r="M15" s="1" t="s">
        <v>150</v>
      </c>
      <c r="N15" s="1" t="s">
        <v>150</v>
      </c>
      <c r="O15" s="1" t="s">
        <v>151</v>
      </c>
      <c r="P15" s="1" t="s">
        <v>152</v>
      </c>
      <c r="Q15" s="1" t="s">
        <v>204</v>
      </c>
      <c r="R15" s="1" t="s">
        <v>154</v>
      </c>
      <c r="S15" s="1" t="s">
        <v>155</v>
      </c>
      <c r="T15" s="1" t="s">
        <v>156</v>
      </c>
    </row>
    <row r="16" s="1" customFormat="1" spans="1:20">
      <c r="A16" s="3">
        <v>16268019714</v>
      </c>
      <c r="B16" s="1" t="s">
        <v>143</v>
      </c>
      <c r="C16" s="1" t="s">
        <v>205</v>
      </c>
      <c r="D16" s="1" t="s">
        <v>206</v>
      </c>
      <c r="E16" s="1" t="s">
        <v>84</v>
      </c>
      <c r="F16" s="1" t="s">
        <v>143</v>
      </c>
      <c r="G16" s="1" t="s">
        <v>146</v>
      </c>
      <c r="H16" s="1" t="s">
        <v>147</v>
      </c>
      <c r="I16" s="1" t="s">
        <v>207</v>
      </c>
      <c r="J16" s="1" t="s">
        <v>149</v>
      </c>
      <c r="K16" s="1" t="s">
        <v>207</v>
      </c>
      <c r="L16" s="1" t="s">
        <v>207</v>
      </c>
      <c r="M16" s="1" t="s">
        <v>150</v>
      </c>
      <c r="N16" s="1" t="s">
        <v>150</v>
      </c>
      <c r="O16" s="1" t="s">
        <v>151</v>
      </c>
      <c r="P16" s="1" t="s">
        <v>152</v>
      </c>
      <c r="Q16" s="1" t="s">
        <v>208</v>
      </c>
      <c r="R16" s="1" t="s">
        <v>154</v>
      </c>
      <c r="S16" s="1" t="s">
        <v>155</v>
      </c>
      <c r="T16" s="1" t="s">
        <v>156</v>
      </c>
    </row>
    <row r="17" s="1" customFormat="1" spans="1:20">
      <c r="A17" s="3">
        <v>16267864284</v>
      </c>
      <c r="B17" s="1" t="s">
        <v>143</v>
      </c>
      <c r="C17" s="1" t="s">
        <v>209</v>
      </c>
      <c r="D17" s="1" t="s">
        <v>199</v>
      </c>
      <c r="E17" s="1" t="s">
        <v>81</v>
      </c>
      <c r="F17" s="1" t="s">
        <v>143</v>
      </c>
      <c r="G17" s="1" t="s">
        <v>146</v>
      </c>
      <c r="H17" s="1" t="s">
        <v>147</v>
      </c>
      <c r="I17" s="1" t="s">
        <v>200</v>
      </c>
      <c r="J17" s="1" t="s">
        <v>149</v>
      </c>
      <c r="K17" s="1" t="s">
        <v>200</v>
      </c>
      <c r="L17" s="1" t="s">
        <v>200</v>
      </c>
      <c r="M17" s="1" t="s">
        <v>150</v>
      </c>
      <c r="N17" s="1" t="s">
        <v>150</v>
      </c>
      <c r="O17" s="1" t="s">
        <v>151</v>
      </c>
      <c r="P17" s="1" t="s">
        <v>152</v>
      </c>
      <c r="Q17" s="1" t="s">
        <v>210</v>
      </c>
      <c r="R17" s="1" t="s">
        <v>154</v>
      </c>
      <c r="S17" s="1" t="s">
        <v>155</v>
      </c>
      <c r="T17" s="1" t="s">
        <v>156</v>
      </c>
    </row>
    <row r="18" s="1" customFormat="1" spans="1:20">
      <c r="A18" s="3">
        <v>16267862332</v>
      </c>
      <c r="B18" s="1" t="s">
        <v>143</v>
      </c>
      <c r="C18" s="1" t="s">
        <v>211</v>
      </c>
      <c r="D18" s="1" t="s">
        <v>212</v>
      </c>
      <c r="E18" s="1" t="s">
        <v>79</v>
      </c>
      <c r="F18" s="1" t="s">
        <v>143</v>
      </c>
      <c r="G18" s="1" t="s">
        <v>146</v>
      </c>
      <c r="H18" s="1" t="s">
        <v>147</v>
      </c>
      <c r="I18" s="1" t="s">
        <v>213</v>
      </c>
      <c r="J18" s="1" t="s">
        <v>149</v>
      </c>
      <c r="K18" s="1" t="s">
        <v>213</v>
      </c>
      <c r="L18" s="1" t="s">
        <v>213</v>
      </c>
      <c r="M18" s="1" t="s">
        <v>150</v>
      </c>
      <c r="N18" s="1" t="s">
        <v>150</v>
      </c>
      <c r="O18" s="1" t="s">
        <v>151</v>
      </c>
      <c r="P18" s="1" t="s">
        <v>152</v>
      </c>
      <c r="Q18" s="1" t="s">
        <v>214</v>
      </c>
      <c r="R18" s="1" t="s">
        <v>154</v>
      </c>
      <c r="S18" s="1" t="s">
        <v>155</v>
      </c>
      <c r="T18" s="1" t="s">
        <v>156</v>
      </c>
    </row>
    <row r="19" s="1" customFormat="1" spans="1:20">
      <c r="A19" s="3">
        <v>16267815989</v>
      </c>
      <c r="B19" s="1" t="s">
        <v>143</v>
      </c>
      <c r="C19" s="1" t="s">
        <v>215</v>
      </c>
      <c r="D19" s="1" t="s">
        <v>216</v>
      </c>
      <c r="E19" s="1" t="s">
        <v>76</v>
      </c>
      <c r="F19" s="1" t="s">
        <v>143</v>
      </c>
      <c r="G19" s="1" t="s">
        <v>146</v>
      </c>
      <c r="H19" s="1" t="s">
        <v>147</v>
      </c>
      <c r="I19" s="1" t="s">
        <v>217</v>
      </c>
      <c r="J19" s="1" t="s">
        <v>149</v>
      </c>
      <c r="K19" s="1" t="s">
        <v>217</v>
      </c>
      <c r="L19" s="1" t="s">
        <v>217</v>
      </c>
      <c r="M19" s="1" t="s">
        <v>150</v>
      </c>
      <c r="N19" s="1" t="s">
        <v>150</v>
      </c>
      <c r="O19" s="1" t="s">
        <v>151</v>
      </c>
      <c r="P19" s="1" t="s">
        <v>152</v>
      </c>
      <c r="Q19" s="1" t="s">
        <v>218</v>
      </c>
      <c r="R19" s="1" t="s">
        <v>154</v>
      </c>
      <c r="S19" s="1" t="s">
        <v>155</v>
      </c>
      <c r="T19" s="1" t="s">
        <v>156</v>
      </c>
    </row>
    <row r="20" s="1" customFormat="1" spans="1:20">
      <c r="A20" s="3">
        <v>16265831096</v>
      </c>
      <c r="B20" s="1" t="s">
        <v>143</v>
      </c>
      <c r="C20" s="1" t="s">
        <v>219</v>
      </c>
      <c r="D20" s="1" t="s">
        <v>220</v>
      </c>
      <c r="E20" s="1" t="s">
        <v>73</v>
      </c>
      <c r="F20" s="1" t="s">
        <v>143</v>
      </c>
      <c r="G20" s="1" t="s">
        <v>146</v>
      </c>
      <c r="H20" s="1" t="s">
        <v>147</v>
      </c>
      <c r="I20" s="1" t="s">
        <v>221</v>
      </c>
      <c r="J20" s="1" t="s">
        <v>149</v>
      </c>
      <c r="K20" s="1" t="s">
        <v>221</v>
      </c>
      <c r="L20" s="1" t="s">
        <v>221</v>
      </c>
      <c r="M20" s="1" t="s">
        <v>150</v>
      </c>
      <c r="N20" s="1" t="s">
        <v>150</v>
      </c>
      <c r="O20" s="1" t="s">
        <v>151</v>
      </c>
      <c r="P20" s="1" t="s">
        <v>152</v>
      </c>
      <c r="Q20" s="1" t="s">
        <v>222</v>
      </c>
      <c r="R20" s="1" t="s">
        <v>154</v>
      </c>
      <c r="S20" s="1" t="s">
        <v>155</v>
      </c>
      <c r="T20" s="1" t="s">
        <v>156</v>
      </c>
    </row>
    <row r="21" s="1" customFormat="1" spans="1:20">
      <c r="A21" s="3">
        <v>16265653498</v>
      </c>
      <c r="B21" s="1" t="s">
        <v>143</v>
      </c>
      <c r="C21" s="1" t="s">
        <v>223</v>
      </c>
      <c r="D21" s="1" t="s">
        <v>224</v>
      </c>
      <c r="E21" s="1" t="s">
        <v>71</v>
      </c>
      <c r="F21" s="1" t="s">
        <v>143</v>
      </c>
      <c r="G21" s="1" t="s">
        <v>146</v>
      </c>
      <c r="H21" s="1" t="s">
        <v>147</v>
      </c>
      <c r="I21" s="1" t="s">
        <v>225</v>
      </c>
      <c r="J21" s="1" t="s">
        <v>149</v>
      </c>
      <c r="K21" s="1" t="s">
        <v>225</v>
      </c>
      <c r="L21" s="1" t="s">
        <v>225</v>
      </c>
      <c r="M21" s="1" t="s">
        <v>150</v>
      </c>
      <c r="N21" s="1" t="s">
        <v>150</v>
      </c>
      <c r="O21" s="1" t="s">
        <v>151</v>
      </c>
      <c r="P21" s="1" t="s">
        <v>152</v>
      </c>
      <c r="Q21" s="1" t="s">
        <v>226</v>
      </c>
      <c r="R21" s="1" t="s">
        <v>154</v>
      </c>
      <c r="S21" s="1" t="s">
        <v>155</v>
      </c>
      <c r="T21" s="1" t="s">
        <v>156</v>
      </c>
    </row>
    <row r="22" s="1" customFormat="1" spans="1:20">
      <c r="A22" s="3">
        <v>16265409650</v>
      </c>
      <c r="B22" s="1" t="s">
        <v>143</v>
      </c>
      <c r="C22" s="1" t="s">
        <v>227</v>
      </c>
      <c r="D22" s="1" t="s">
        <v>228</v>
      </c>
      <c r="E22" s="1" t="s">
        <v>70</v>
      </c>
      <c r="F22" s="1" t="s">
        <v>143</v>
      </c>
      <c r="G22" s="1" t="s">
        <v>146</v>
      </c>
      <c r="H22" s="1" t="s">
        <v>147</v>
      </c>
      <c r="I22" s="1" t="s">
        <v>229</v>
      </c>
      <c r="J22" s="1" t="s">
        <v>149</v>
      </c>
      <c r="K22" s="1" t="s">
        <v>229</v>
      </c>
      <c r="L22" s="1" t="s">
        <v>229</v>
      </c>
      <c r="M22" s="1" t="s">
        <v>150</v>
      </c>
      <c r="N22" s="1" t="s">
        <v>150</v>
      </c>
      <c r="O22" s="1" t="s">
        <v>151</v>
      </c>
      <c r="P22" s="1" t="s">
        <v>152</v>
      </c>
      <c r="Q22" s="1" t="s">
        <v>230</v>
      </c>
      <c r="R22" s="1" t="s">
        <v>154</v>
      </c>
      <c r="S22" s="1" t="s">
        <v>155</v>
      </c>
      <c r="T22" s="1" t="s">
        <v>156</v>
      </c>
    </row>
    <row r="23" s="1" customFormat="1" spans="1:20">
      <c r="A23" s="3">
        <v>16263399869</v>
      </c>
      <c r="B23" s="1" t="s">
        <v>231</v>
      </c>
      <c r="C23" s="1" t="s">
        <v>232</v>
      </c>
      <c r="D23" s="1" t="s">
        <v>233</v>
      </c>
      <c r="E23" s="1" t="s">
        <v>64</v>
      </c>
      <c r="F23" s="1" t="s">
        <v>143</v>
      </c>
      <c r="G23" s="1" t="s">
        <v>146</v>
      </c>
      <c r="H23" s="1" t="s">
        <v>147</v>
      </c>
      <c r="I23" s="1" t="s">
        <v>234</v>
      </c>
      <c r="J23" s="1" t="s">
        <v>149</v>
      </c>
      <c r="K23" s="1" t="s">
        <v>234</v>
      </c>
      <c r="L23" s="1" t="s">
        <v>234</v>
      </c>
      <c r="M23" s="1" t="s">
        <v>150</v>
      </c>
      <c r="N23" s="1" t="s">
        <v>150</v>
      </c>
      <c r="O23" s="1" t="s">
        <v>151</v>
      </c>
      <c r="P23" s="1" t="s">
        <v>152</v>
      </c>
      <c r="Q23" s="1" t="s">
        <v>235</v>
      </c>
      <c r="R23" s="1" t="s">
        <v>154</v>
      </c>
      <c r="S23" s="1" t="s">
        <v>155</v>
      </c>
      <c r="T23" s="1" t="s">
        <v>156</v>
      </c>
    </row>
    <row r="24" s="1" customFormat="1" spans="1:20">
      <c r="A24" s="3">
        <v>16260226211</v>
      </c>
      <c r="B24" s="1" t="s">
        <v>231</v>
      </c>
      <c r="C24" s="1" t="s">
        <v>236</v>
      </c>
      <c r="D24" s="1" t="s">
        <v>224</v>
      </c>
      <c r="E24" s="1" t="s">
        <v>61</v>
      </c>
      <c r="F24" s="1" t="s">
        <v>143</v>
      </c>
      <c r="G24" s="1" t="s">
        <v>146</v>
      </c>
      <c r="H24" s="1" t="s">
        <v>147</v>
      </c>
      <c r="I24" s="1" t="s">
        <v>225</v>
      </c>
      <c r="J24" s="1" t="s">
        <v>149</v>
      </c>
      <c r="K24" s="1" t="s">
        <v>225</v>
      </c>
      <c r="L24" s="1" t="s">
        <v>225</v>
      </c>
      <c r="M24" s="1" t="s">
        <v>150</v>
      </c>
      <c r="N24" s="1" t="s">
        <v>150</v>
      </c>
      <c r="O24" s="1" t="s">
        <v>151</v>
      </c>
      <c r="P24" s="1" t="s">
        <v>152</v>
      </c>
      <c r="Q24" s="1" t="s">
        <v>237</v>
      </c>
      <c r="R24" s="1" t="s">
        <v>154</v>
      </c>
      <c r="S24" s="1" t="s">
        <v>155</v>
      </c>
      <c r="T24" s="1" t="s">
        <v>156</v>
      </c>
    </row>
    <row r="25" s="1" customFormat="1" spans="1:20">
      <c r="A25" s="3">
        <v>16259706144</v>
      </c>
      <c r="B25" s="1" t="s">
        <v>231</v>
      </c>
      <c r="C25" s="1" t="s">
        <v>238</v>
      </c>
      <c r="D25" s="1" t="s">
        <v>239</v>
      </c>
      <c r="E25" s="1" t="s">
        <v>58</v>
      </c>
      <c r="F25" s="1" t="s">
        <v>231</v>
      </c>
      <c r="G25" s="1" t="s">
        <v>146</v>
      </c>
      <c r="H25" s="1" t="s">
        <v>147</v>
      </c>
      <c r="I25" s="1" t="s">
        <v>240</v>
      </c>
      <c r="J25" s="1" t="s">
        <v>149</v>
      </c>
      <c r="K25" s="1" t="s">
        <v>240</v>
      </c>
      <c r="L25" s="1" t="s">
        <v>240</v>
      </c>
      <c r="M25" s="1" t="s">
        <v>150</v>
      </c>
      <c r="N25" s="1" t="s">
        <v>150</v>
      </c>
      <c r="O25" s="1" t="s">
        <v>151</v>
      </c>
      <c r="P25" s="1" t="s">
        <v>152</v>
      </c>
      <c r="Q25" s="1" t="s">
        <v>241</v>
      </c>
      <c r="R25" s="1" t="s">
        <v>154</v>
      </c>
      <c r="S25" s="1" t="s">
        <v>155</v>
      </c>
      <c r="T25" s="1" t="s">
        <v>156</v>
      </c>
    </row>
    <row r="26" s="1" customFormat="1" spans="1:20">
      <c r="A26" s="3">
        <v>16258814931</v>
      </c>
      <c r="B26" s="1" t="s">
        <v>231</v>
      </c>
      <c r="C26" s="1" t="s">
        <v>242</v>
      </c>
      <c r="D26" s="1" t="s">
        <v>243</v>
      </c>
      <c r="E26" s="1" t="s">
        <v>55</v>
      </c>
      <c r="F26" s="1" t="s">
        <v>231</v>
      </c>
      <c r="G26" s="1" t="s">
        <v>146</v>
      </c>
      <c r="H26" s="1" t="s">
        <v>147</v>
      </c>
      <c r="I26" s="1" t="s">
        <v>244</v>
      </c>
      <c r="J26" s="1" t="s">
        <v>149</v>
      </c>
      <c r="K26" s="1" t="s">
        <v>244</v>
      </c>
      <c r="L26" s="1" t="s">
        <v>244</v>
      </c>
      <c r="M26" s="1" t="s">
        <v>150</v>
      </c>
      <c r="N26" s="1" t="s">
        <v>150</v>
      </c>
      <c r="O26" s="1" t="s">
        <v>151</v>
      </c>
      <c r="P26" s="1" t="s">
        <v>152</v>
      </c>
      <c r="Q26" s="1" t="s">
        <v>245</v>
      </c>
      <c r="R26" s="1" t="s">
        <v>154</v>
      </c>
      <c r="S26" s="1" t="s">
        <v>155</v>
      </c>
      <c r="T26" s="1" t="s">
        <v>156</v>
      </c>
    </row>
    <row r="27" s="1" customFormat="1" spans="1:20">
      <c r="A27" s="3">
        <v>16258284546</v>
      </c>
      <c r="B27" s="1" t="s">
        <v>231</v>
      </c>
      <c r="C27" s="1" t="s">
        <v>246</v>
      </c>
      <c r="D27" s="1" t="s">
        <v>247</v>
      </c>
      <c r="E27" s="1" t="s">
        <v>52</v>
      </c>
      <c r="F27" s="1" t="s">
        <v>231</v>
      </c>
      <c r="G27" s="1" t="s">
        <v>146</v>
      </c>
      <c r="H27" s="1" t="s">
        <v>147</v>
      </c>
      <c r="I27" s="1" t="s">
        <v>248</v>
      </c>
      <c r="J27" s="1" t="s">
        <v>149</v>
      </c>
      <c r="K27" s="1" t="s">
        <v>248</v>
      </c>
      <c r="L27" s="1" t="s">
        <v>248</v>
      </c>
      <c r="M27" s="1" t="s">
        <v>150</v>
      </c>
      <c r="N27" s="1" t="s">
        <v>150</v>
      </c>
      <c r="O27" s="1" t="s">
        <v>151</v>
      </c>
      <c r="P27" s="1" t="s">
        <v>152</v>
      </c>
      <c r="Q27" s="1" t="s">
        <v>249</v>
      </c>
      <c r="R27" s="1" t="s">
        <v>154</v>
      </c>
      <c r="S27" s="1" t="s">
        <v>155</v>
      </c>
      <c r="T27" s="1" t="s">
        <v>156</v>
      </c>
    </row>
    <row r="28" s="1" customFormat="1" spans="1:20">
      <c r="A28" s="3">
        <v>16256959520</v>
      </c>
      <c r="B28" s="1" t="s">
        <v>250</v>
      </c>
      <c r="C28" s="1" t="s">
        <v>251</v>
      </c>
      <c r="D28" s="1" t="s">
        <v>252</v>
      </c>
      <c r="E28" s="1" t="s">
        <v>50</v>
      </c>
      <c r="F28" s="1" t="s">
        <v>231</v>
      </c>
      <c r="G28" s="1" t="s">
        <v>146</v>
      </c>
      <c r="H28" s="1" t="s">
        <v>147</v>
      </c>
      <c r="I28" s="1" t="s">
        <v>253</v>
      </c>
      <c r="J28" s="1" t="s">
        <v>149</v>
      </c>
      <c r="K28" s="1" t="s">
        <v>253</v>
      </c>
      <c r="L28" s="1" t="s">
        <v>253</v>
      </c>
      <c r="M28" s="1" t="s">
        <v>150</v>
      </c>
      <c r="N28" s="1" t="s">
        <v>150</v>
      </c>
      <c r="O28" s="1" t="s">
        <v>151</v>
      </c>
      <c r="P28" s="1" t="s">
        <v>152</v>
      </c>
      <c r="Q28" s="1" t="s">
        <v>254</v>
      </c>
      <c r="R28" s="1" t="s">
        <v>154</v>
      </c>
      <c r="S28" s="1" t="s">
        <v>155</v>
      </c>
      <c r="T28" s="1" t="s">
        <v>156</v>
      </c>
    </row>
    <row r="29" s="1" customFormat="1" spans="1:20">
      <c r="A29" s="3">
        <v>16239884280</v>
      </c>
      <c r="B29" s="1" t="s">
        <v>255</v>
      </c>
      <c r="C29" s="1" t="s">
        <v>256</v>
      </c>
      <c r="D29" s="1" t="s">
        <v>257</v>
      </c>
      <c r="E29" s="1" t="s">
        <v>44</v>
      </c>
      <c r="F29" s="1" t="s">
        <v>250</v>
      </c>
      <c r="G29" s="1" t="s">
        <v>146</v>
      </c>
      <c r="H29" s="1" t="s">
        <v>147</v>
      </c>
      <c r="I29" s="1" t="s">
        <v>258</v>
      </c>
      <c r="J29" s="1" t="s">
        <v>149</v>
      </c>
      <c r="K29" s="1" t="s">
        <v>258</v>
      </c>
      <c r="L29" s="1" t="s">
        <v>258</v>
      </c>
      <c r="M29" s="1" t="s">
        <v>150</v>
      </c>
      <c r="N29" s="1" t="s">
        <v>150</v>
      </c>
      <c r="O29" s="1" t="s">
        <v>151</v>
      </c>
      <c r="P29" s="1" t="s">
        <v>152</v>
      </c>
      <c r="Q29" s="1" t="s">
        <v>259</v>
      </c>
      <c r="R29" s="1" t="s">
        <v>154</v>
      </c>
      <c r="S29" s="1" t="s">
        <v>155</v>
      </c>
      <c r="T29" s="1" t="s">
        <v>156</v>
      </c>
    </row>
    <row r="30" s="1" customFormat="1" spans="1:20">
      <c r="A30" s="3">
        <v>16183367809</v>
      </c>
      <c r="B30" s="1" t="s">
        <v>260</v>
      </c>
      <c r="C30" s="1" t="s">
        <v>261</v>
      </c>
      <c r="D30" s="1" t="s">
        <v>262</v>
      </c>
      <c r="E30" s="1" t="s">
        <v>30</v>
      </c>
      <c r="F30" s="1" t="s">
        <v>143</v>
      </c>
      <c r="G30" s="1" t="s">
        <v>146</v>
      </c>
      <c r="H30" s="1" t="s">
        <v>147</v>
      </c>
      <c r="I30" s="1" t="s">
        <v>263</v>
      </c>
      <c r="J30" s="1" t="s">
        <v>149</v>
      </c>
      <c r="K30" s="1" t="s">
        <v>263</v>
      </c>
      <c r="L30" s="1" t="s">
        <v>263</v>
      </c>
      <c r="M30" s="1" t="s">
        <v>150</v>
      </c>
      <c r="N30" s="1" t="s">
        <v>150</v>
      </c>
      <c r="O30" s="1" t="s">
        <v>151</v>
      </c>
      <c r="P30" s="1" t="s">
        <v>152</v>
      </c>
      <c r="Q30" s="1" t="s">
        <v>264</v>
      </c>
      <c r="R30" s="1" t="s">
        <v>154</v>
      </c>
      <c r="S30" s="1" t="s">
        <v>155</v>
      </c>
      <c r="T30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2021-09-16T02:17:06Z</dcterms:created>
  <dcterms:modified xsi:type="dcterms:W3CDTF">2021-09-16T02:21:49Z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5B22B5D3AC5C4511B2D14022BB263C19</vt:lpwstr>
  </property>
  <property fmtid="{D5CDD505-2E9C-101B-9397-08002B2CF9AE}" pid="3" name="KSOProductBuildVer">
    <vt:lpwstr>2052-11.1.0.10938</vt:lpwstr>
  </property>
</Properties>
</file>