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<sst xmlns="http://schemas.openxmlformats.org/spreadsheetml/2006/main" count="1519" uniqueCount="529">
  <si>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</si>
  <si>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</si>
  <si>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</si>
  <si>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</si>
  <si>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</si>
  <si>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</si>
  <si>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</si>
  <si>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</si>
  <si>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</si>
  <si>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</si>
  <si>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</si>
  <si>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</si>
  <si>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</si>
  <si>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</si>
  <si>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</si>
  <si>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</si>
  <si>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</si>
  <si>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</si>
  <si>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</si>
  <si>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</si>
  <si>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</si>
  <si>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</si>
  <si>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</si>
  <si>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</si>
  <si>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</si>
  <si>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</si>
  <si>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取消</t>
  </si>
  <si>
    <t>[拉斯维加斯]南极点赌场与温泉酒店(South Point Hotel Casino-Spa)(37243843)</t>
  </si>
  <si>
    <t>高级客房, 1 张特大床房&lt;不退款&gt;&lt;2人入住&gt;</t>
  </si>
  <si>
    <t>USD</t>
  </si>
  <si>
    <t>cannamucio/david</t>
  </si>
  <si>
    <t>CA5326210916USD</t>
  </si>
  <si>
    <t>未提现</t>
  </si>
  <si>
    <t>携程开票</t>
  </si>
  <si>
    <t>阶梯</t>
  </si>
  <si>
    <t>正常</t>
  </si>
  <si>
    <t>[尼斯]快乐文化维拉布干维尔酒店(Hotel Villa Bougainville by HappyCulture)(37223025)</t>
  </si>
  <si>
    <t>标准双人房&lt;不退款&gt;&lt;2人入住&gt;</t>
  </si>
  <si>
    <t>ZHAO/ZIJIE</t>
  </si>
  <si>
    <t>[沃威克]美国长住酒店 - 普罗维登斯 - 沃里克(Extended Stay America - Providence - Warwick)(40034641)</t>
  </si>
  <si>
    <t>1号工作室大床&lt;不退款&gt;&lt;2人入住&gt;</t>
  </si>
  <si>
    <t>Quigley/Patrick</t>
  </si>
  <si>
    <t>[班木思]托斯卡纳山谷拉卡斯塔酒店(Toscana Valley Hotel La Casetta)(47469402)</t>
  </si>
  <si>
    <t>Casetta花园房&lt;不退款&gt;&lt;2人入住&gt;</t>
  </si>
  <si>
    <t>Sucheevakun/Prakorn,Sucheevakun/Prakorn,Sucheevakun/Prakorn,Sucheevakun/Prakorn,Sucheevakun/Prakorn,Sucheevakun/Prakorn,Sucheevakun/Prakorn,Sucheevakun/Prakorn</t>
  </si>
  <si>
    <t>[巴西利亚]巴西利亚阿尔沃拉达皇家郁金香酒店(Royal Tulip Brasília Alvorada)(37199274)</t>
  </si>
  <si>
    <t>标准特大床房&lt;2人入住&gt;&lt;不退款&gt;&lt;早餐&gt;</t>
  </si>
  <si>
    <t>Evangelista/Carlos</t>
  </si>
  <si>
    <t>[拉斯维加斯]四皇后赌场酒店(Four Queens Hotel and Casino)(39037193)</t>
  </si>
  <si>
    <t>尊贵房(南塔楼)&lt;不退款&gt;&lt;2人入住&gt;</t>
  </si>
  <si>
    <t>Zuniga/Gerardo</t>
  </si>
  <si>
    <t>[纽约]时代广场爱利泽酒店(Aliz Hotel Times Square)(37214159)</t>
  </si>
  <si>
    <t>无障碍特大床房&lt;不退款&gt;&lt;2人入住&gt;</t>
  </si>
  <si>
    <t>Kikuzawa/Yuichi</t>
  </si>
  <si>
    <t>[米尔布雷]旧金山机场威斯丁酒店(The Westin San Francisco Airport)(37242048)</t>
  </si>
  <si>
    <t>客房带特大床&lt;不退款&gt;&lt;2人入住&gt;</t>
  </si>
  <si>
    <t>Tan/Runchi</t>
  </si>
  <si>
    <t>[剑桥]波特广场酒店(Porter Square Hotel)(37201727)</t>
  </si>
  <si>
    <t>标准双床房, 2 张单人床&lt;不退款&gt;&lt;2人入住&gt;</t>
  </si>
  <si>
    <t>El-Geberti/Mohammed,Mussa/Haiat</t>
  </si>
  <si>
    <t>[罗斯蒙特]芝加哥奥黑尔皇冠假日酒店与会议中心(Crowne Plaza Chicago O'Hare Hotel &amp; Conference Center, an Ihg Hotel)(37205724)</t>
  </si>
  <si>
    <t>标准房&lt;不退款&gt;&lt;2人入住&gt;</t>
  </si>
  <si>
    <t>Smilkova/Elena</t>
  </si>
  <si>
    <t>[蒙特雷]克莱门特蒙特利洲际酒店(InterContinental the Clement Monterey, an Ihg Hotel)(37228881)</t>
  </si>
  <si>
    <t>部分景观特大床房(带阳台和壁炉)&lt;不退款&gt;&lt;2人入住&gt;</t>
  </si>
  <si>
    <t>Shah/Gaurav</t>
  </si>
  <si>
    <t>[巴顿威洛]巴顿威洛市中心6号汽车旅馆(Motel 6-Buttonwillow, CA Central)(39666913)</t>
  </si>
  <si>
    <t>标准客房1张大床（吸烟）&lt;不退款&gt;&lt;2人入住&gt;</t>
  </si>
  <si>
    <t>Kim/Peter</t>
  </si>
  <si>
    <t>[普莱兰]圣布里厄普莱兰英国人酒店(Brit Hotel Saint Brieuc Plérin)(46061195)</t>
  </si>
  <si>
    <t>舒适双人间&lt;不退款&gt;&lt;2人入住&gt;</t>
  </si>
  <si>
    <t>Dreux /Maxence</t>
  </si>
  <si>
    <t>[奥罗拉]加洛德洛矶度假村及会议中心(Gaylord Rockies Resort &amp; Convention Center)(40062541)</t>
  </si>
  <si>
    <t>部分山景特大床房带沙发床&lt;不退款&gt;&lt;2人入住&gt;</t>
  </si>
  <si>
    <t>Dickens/Carolyn Ann</t>
  </si>
  <si>
    <t>[马德里]斯考特尔马德里机场酒店(Sercotel Madrid Aeropuerto)(39048562)</t>
  </si>
  <si>
    <t>客房&lt;不退款&gt;&lt;2人入住&gt;</t>
  </si>
  <si>
    <t>Turcuman Gutierrez/Juan cruz</t>
  </si>
  <si>
    <t>[奥尔日河畔埃皮奈]埃皮内苏奥格普瑞米尔经典酒店(Première Classe Epinay Sur Orge)(39684017)</t>
  </si>
  <si>
    <t>大床房&lt;不退款&gt;&lt;2人入住&gt;</t>
  </si>
  <si>
    <t>RENE/Osny</t>
  </si>
  <si>
    <t>[乌伊斯特勒昂]勒法里酒店(Hôtel le Phare)(39635178)</t>
  </si>
  <si>
    <t>双人间&lt;不退款&gt;&lt;2人入住&gt;</t>
  </si>
  <si>
    <t>THOMAS/patrick</t>
  </si>
  <si>
    <t>BU46499552109038</t>
  </si>
  <si>
    <t>[比灵斯]比灵斯舒眠酒店(Sleep Inn Billings)(37251639)</t>
  </si>
  <si>
    <t>客房(大床)&lt;不退款&gt;&lt;2人入住&gt;</t>
  </si>
  <si>
    <t>Hartwell/Troy Lynn</t>
  </si>
  <si>
    <t>[法蒂玛]圣努诺卡萨酒店(Hotel Casa Sao Nuno)(39625123)</t>
  </si>
  <si>
    <t>双床房&lt;不退款&gt;&lt;2人入住&gt;</t>
  </si>
  <si>
    <t>Ferreiro/Monica</t>
  </si>
  <si>
    <t>[塞勒姆]霍索恩酒店(Hawthorne Hotel)(40105402)</t>
  </si>
  <si>
    <t>客房1张特大床&lt;不退款&gt;&lt;2人入住&gt;</t>
  </si>
  <si>
    <t>Bourque/Ethan</t>
  </si>
  <si>
    <t>[格拉斯哥]马尔马逊格拉斯哥酒店(Malmaison Glasgow)(70663164)</t>
  </si>
  <si>
    <t>Qassim-Birk/Rebecca Alice</t>
  </si>
  <si>
    <t>EXP-1826697591</t>
  </si>
  <si>
    <t>Park/Sol</t>
  </si>
  <si>
    <t>[西归浦市]酒店肯尼西归浦(Hotel Kenny seogwipo)(39649250)</t>
  </si>
  <si>
    <t>标准双床房&lt;不退款&gt;&lt;2人入住&gt;</t>
  </si>
  <si>
    <t>Jeon/Joohee</t>
  </si>
  <si>
    <t>[哥本哈根]蒂沃里酒店(Tivoli Hotel)(37210061)</t>
  </si>
  <si>
    <t>三人房&lt;不退款&gt;&lt;2人入住&gt;</t>
  </si>
  <si>
    <t>Weiss/Michael,Matzick/Fabian</t>
  </si>
  <si>
    <t>[好莱坞]玛格丽塔维尔好莱坞海滩度假村(Margaritaville Hollywood Beach Resort)(40087610)</t>
  </si>
  <si>
    <t>日落近岸景1特大床房&lt;不退款&gt;&lt;2人入住&gt;</t>
  </si>
  <si>
    <t>espino/sulemy</t>
  </si>
  <si>
    <t>8074SC318003</t>
  </si>
  <si>
    <t>[首尔]首尔站朝鲜福朋喜来登酒店(Four Points by Sheraton Josun, Seoul Station)(37244156)</t>
  </si>
  <si>
    <t>高层高级双人床房&lt;早餐&gt;&lt;不退款&gt;&lt;2人入住&gt;</t>
  </si>
  <si>
    <t>kang/dabeen</t>
  </si>
  <si>
    <t>[迈阿密]布里克尔SLS酒店(SLS Brickell)(37201462)</t>
  </si>
  <si>
    <t>高级特大床房&lt;不退款&gt;&lt;2人入住&gt;</t>
  </si>
  <si>
    <t>Ransom/Pearanotta R</t>
  </si>
  <si>
    <t>acknowledge</t>
  </si>
  <si>
    <t>[里斯本]里斯本风格酒店(Lisbon Style)(39622097)</t>
  </si>
  <si>
    <t>基本双人房（小）&lt;不退款&gt;&lt;2人入住&gt;</t>
  </si>
  <si>
    <t>Grignolo/Alberto</t>
  </si>
  <si>
    <t>EXP-1827560424</t>
  </si>
  <si>
    <t>[太阳城中心]阳光市中心-南坦帕舒适酒店(Comfort Inn Sun City Center-Tampa South)(37196519)</t>
  </si>
  <si>
    <t>标准房, 1 张特大床房&lt;早餐&gt;&lt;不退款&gt;&lt;2人入住&gt;</t>
  </si>
  <si>
    <t>BLAND/CRYSTAL ELIZABETH,harrison/Ryan</t>
  </si>
  <si>
    <t>[纽约]加里凡时代广场(The Gallivant Times Square)(37223585)</t>
  </si>
  <si>
    <t>双人房&lt;不退款&gt;&lt;2人入住&gt;</t>
  </si>
  <si>
    <t>Strong-Nor/Selim Tahir</t>
  </si>
  <si>
    <t>68635SC068824</t>
  </si>
  <si>
    <t>[圣地亚哥]加州套房酒店(California Suites Hotel)(46883189)</t>
  </si>
  <si>
    <t>标准房, 1 张大床房&lt;不退款&gt;&lt;2人入住&gt;</t>
  </si>
  <si>
    <t>picard/justin</t>
  </si>
  <si>
    <t>[萨凡纳]环河街酒店(River Street Inn)(40123137)</t>
  </si>
  <si>
    <t>标准客房1张大床（城景）&lt;不退款&gt;&lt;2人入住&gt;</t>
  </si>
  <si>
    <t>HOXHA/REDJOL REDI</t>
  </si>
  <si>
    <t>[泗水]泗水市中心宜必思酒店(Ibis Surabaya City Center)(39034031)</t>
  </si>
  <si>
    <t>2张单人床房&lt;不退款&gt;&lt;2人入住&gt;</t>
  </si>
  <si>
    <t>Sutjiaty/Sutjiaty,Sutjiaty/Sutjiaty</t>
  </si>
  <si>
    <t>Wang/Kai,Sun/Baojing</t>
  </si>
  <si>
    <t>[新加坡]新加坡圣淘沙湾 W 酒店 (Staycation Approved)(W Singapore – Sentosa Cove (Staycation Approved))(37214882)</t>
  </si>
  <si>
    <t>池景绝佳特大床房(带阳台)&lt;不退款&gt;&lt;2人入住&gt;</t>
  </si>
  <si>
    <t>irene/nur</t>
  </si>
  <si>
    <t>[菲什基尔]美国菲什基尔9号公路长住酒店(Extended Stay America - Fishkill - Route 9)(39974580)</t>
  </si>
  <si>
    <t>套房1带沙发床的大床&lt;不退款&gt;&lt;2人入住&gt;</t>
  </si>
  <si>
    <t>Fuentes/Matthew</t>
  </si>
  <si>
    <t>[威奇托]威奇托闹市区费尔菲尔德万豪套房酒店(Fairfield Inn &amp; Suites by Marriott Wichita Downtown)(45826264)</t>
  </si>
  <si>
    <t>1张特大床客房&lt;不退款&gt;&lt;2人入住&gt;</t>
  </si>
  <si>
    <t>Francia Jr/Albert M</t>
  </si>
  <si>
    <t>[新加坡]新加坡文华大酒店 (Staycation Approved)(Mandarin Orchard Singapore (Staycation Approved))(40765655)</t>
  </si>
  <si>
    <t>豪华双床房&lt;不退款&gt;&lt;2人入住&gt;</t>
  </si>
  <si>
    <t>HE/XIAOHUA</t>
  </si>
  <si>
    <t>[杰克逊维尔]南佛罗里达州杰克逊维尔 6 号汽车旅馆(Motel 6 Jacksonville, FL - South)(43621469)</t>
  </si>
  <si>
    <t>标准客房1张大床&lt;不退款&gt;&lt;2人入住&gt;</t>
  </si>
  <si>
    <t>Millhouse/Nigel</t>
  </si>
  <si>
    <t>EKCM4HXCPA</t>
  </si>
  <si>
    <t>[科罗拉多斯普林斯]鹿角温德姆酒店(The Antlers, A Wyndham Hotel)(37231441)</t>
  </si>
  <si>
    <t>市区景特大床房（禁烟）&lt;不退款&gt;&lt;2人入住&gt;</t>
  </si>
  <si>
    <t>Hoxmeier/John</t>
  </si>
  <si>
    <t>[格朗维尔]格朗维尔布里特精粹酒店(Brit Hotel Essentiel de Granville)(39620283)</t>
  </si>
  <si>
    <t>CARVALHO/Christophe</t>
  </si>
  <si>
    <t>55-155821-13592</t>
  </si>
  <si>
    <t>[釜山]塔山酒店釜山(Towerhill Hotel Busan)(37206541)</t>
  </si>
  <si>
    <t>Sharma/Akshay,Sharma/Akshay</t>
  </si>
  <si>
    <t>[帕尔赛梅斯莱]克拉西图尔斯诺尔迪普瑞米尔经典酒店(Premiere Classe Tours Nord)(39683412)</t>
  </si>
  <si>
    <t>标准间1双人床&lt;不退款&gt;&lt;2人入住&gt;</t>
  </si>
  <si>
    <t>Drouart/Logan</t>
  </si>
  <si>
    <t>[芝加哥]芝加哥特朗普国际大厦酒店(Trump International Hotel &amp; Tower Chicago)(37046459)</t>
  </si>
  <si>
    <t>城景豪华特大床套房&lt;不退款&gt;&lt;2人入住&gt;</t>
  </si>
  <si>
    <t>Johnson/Oneya Floyd</t>
  </si>
  <si>
    <t>Leow/Wendy</t>
  </si>
  <si>
    <t>[里士满]温哥华机场福朋喜来登酒店(Four Points by Sheraton Vancouver Airport)(37220276)</t>
  </si>
  <si>
    <t>特大床房&lt;不退款&gt;&lt;2人入住&gt;</t>
  </si>
  <si>
    <t>YANG/YIQIN</t>
  </si>
  <si>
    <t>[迪拜]迪拜梅艾萨姆雅乐轩酒店(Aloft Me'Aisam, Dubai)(44689176)</t>
  </si>
  <si>
    <t>雅乐轩双床房&lt;不退款&gt;&lt;2人入住&gt;</t>
  </si>
  <si>
    <t>Wang/Cong,Jiang/Shan</t>
  </si>
  <si>
    <t>Kim/Hee suk,Kim/Hee suk</t>
  </si>
  <si>
    <t>[格兰吉维]盖特威旅馆(Gateway Inn)(39971065)</t>
  </si>
  <si>
    <t>客房2张大床&lt;不退款&gt;&lt;2人入住&gt;</t>
  </si>
  <si>
    <t>Haggerty/Allen</t>
  </si>
  <si>
    <t>补单</t>
  </si>
  <si>
    <t>[波特兰]波特兰派拉蒙特酒店(The Paramount Hotel Portland)(5931900)</t>
  </si>
  <si>
    <t>豪华特大床房&lt;不退款&gt;&lt;2人入住&gt;</t>
  </si>
  <si>
    <t>Cole/Collin</t>
  </si>
  <si>
    <t>，</t>
  </si>
  <si>
    <t>原单未结算，本期扣款236.01</t>
  </si>
  <si>
    <t>本期收回0.79元</t>
  </si>
  <si>
    <t>A210916101228481</t>
  </si>
  <si>
    <t>USD / HKD 当前参考汇率: 7.78068</t>
  </si>
  <si>
    <t>总计：10218.78 USD/
79509.06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</si>
  <si>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</si>
  <si>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</si>
  <si>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</si>
  <si>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</si>
  <si>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</si>
  <si>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</si>
  <si>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</si>
  <si>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</si>
  <si>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</si>
  <si>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</si>
  <si>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</si>
  <si>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</si>
  <si>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</si>
  <si>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</si>
  <si>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</si>
  <si>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</si>
  <si>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</si>
  <si>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2021-09-12</t>
  </si>
  <si>
    <t>2251676</t>
  </si>
  <si>
    <t>盖特威旅馆</t>
  </si>
  <si>
    <t>Haggerty Allen</t>
  </si>
  <si>
    <t>2021-09-13</t>
  </si>
  <si>
    <t>退房日周结</t>
  </si>
  <si>
    <t>671.75</t>
  </si>
  <si>
    <t>104.00</t>
  </si>
  <si>
    <t>0</t>
  </si>
  <si>
    <t>0.00</t>
  </si>
  <si>
    <t>携程盛景国际直连</t>
  </si>
  <si>
    <t>2021-09-12 21:24:49</t>
  </si>
  <si>
    <t>否</t>
  </si>
  <si>
    <t>汇智国际旅游发展有限公司</t>
  </si>
  <si>
    <t>直连</t>
  </si>
  <si>
    <t>2251540</t>
  </si>
  <si>
    <t>时代广场爱利泽酒店</t>
  </si>
  <si>
    <t>Kim Hee suk,Kim Hee suk</t>
  </si>
  <si>
    <t>1027.00</t>
  </si>
  <si>
    <t>159.00</t>
  </si>
  <si>
    <t>2021-09-12 19:04:22</t>
  </si>
  <si>
    <t>2251432</t>
  </si>
  <si>
    <t>迪拜梅艾萨姆雅乐轩酒店</t>
  </si>
  <si>
    <t>Wang Cong,Jiang Shan</t>
  </si>
  <si>
    <t>374.63</t>
  </si>
  <si>
    <t>58.00</t>
  </si>
  <si>
    <t>2021-09-12 16:49:18</t>
  </si>
  <si>
    <t>2251413</t>
  </si>
  <si>
    <t>温哥华机场福朋喜来登酒店</t>
  </si>
  <si>
    <t>YANG YIQIN</t>
  </si>
  <si>
    <t>704.04</t>
  </si>
  <si>
    <t>109.00</t>
  </si>
  <si>
    <t>2021-09-12 16:25:37</t>
  </si>
  <si>
    <t>2251250</t>
  </si>
  <si>
    <t>新加坡文华大酒店(SG Clean)</t>
  </si>
  <si>
    <t>Leow Wendy</t>
  </si>
  <si>
    <t>716.96</t>
  </si>
  <si>
    <t>111.00</t>
  </si>
  <si>
    <t>2021-09-12 12:35:54</t>
  </si>
  <si>
    <t>2251135</t>
  </si>
  <si>
    <t>芝加哥特朗普国际大厦酒店</t>
  </si>
  <si>
    <t>Johnson Oneya Floyd</t>
  </si>
  <si>
    <t>4385.73</t>
  </si>
  <si>
    <t>679.00</t>
  </si>
  <si>
    <t>2021-09-12 10:45:37</t>
  </si>
  <si>
    <t>2251076</t>
  </si>
  <si>
    <t>北图尔帕塞普瑞米尔经典酒店 - 帕尔赛</t>
  </si>
  <si>
    <t>Drouart Logan</t>
  </si>
  <si>
    <t>264.82</t>
  </si>
  <si>
    <t>41.00</t>
  </si>
  <si>
    <t>2021-09-12 09:15:34</t>
  </si>
  <si>
    <t>2251072</t>
  </si>
  <si>
    <t>塔山酒店</t>
  </si>
  <si>
    <t>Sharma Akshay,Sharma Akshay</t>
  </si>
  <si>
    <t>232.53</t>
  </si>
  <si>
    <t>36.00</t>
  </si>
  <si>
    <t>2021-09-12 09:08:47</t>
  </si>
  <si>
    <t>2250998</t>
  </si>
  <si>
    <t>布里特格兰维尔酒店</t>
  </si>
  <si>
    <t>CARVALHO Christophe</t>
  </si>
  <si>
    <t>426.30</t>
  </si>
  <si>
    <t>66.00</t>
  </si>
  <si>
    <t>2021-09-12 03:26:15</t>
  </si>
  <si>
    <t>2250987</t>
  </si>
  <si>
    <t>鹿角温德姆酒店</t>
  </si>
  <si>
    <t>Hoxmeier John</t>
  </si>
  <si>
    <t>1001.16</t>
  </si>
  <si>
    <t>155.00</t>
  </si>
  <si>
    <t>2021-09-12 02:25:26</t>
  </si>
  <si>
    <t>2250958</t>
  </si>
  <si>
    <t>HE XIAOHUA</t>
  </si>
  <si>
    <t>2021-09-12 00:55:32</t>
  </si>
  <si>
    <t>2250950</t>
  </si>
  <si>
    <t>南佛罗里达州杰克逊维尔 6 号汽车旅馆</t>
  </si>
  <si>
    <t>Millhouse Nigel</t>
  </si>
  <si>
    <t>458.60</t>
  </si>
  <si>
    <t>71.00</t>
  </si>
  <si>
    <t>2021-09-12 01:03:36</t>
  </si>
  <si>
    <t>2021-09-11</t>
  </si>
  <si>
    <t>2250292</t>
  </si>
  <si>
    <t>威奇托闹市区费尔菲尔德万豪套房酒店</t>
  </si>
  <si>
    <t>Francia Jr Albert M</t>
  </si>
  <si>
    <t>1349.95</t>
  </si>
  <si>
    <t>209.00</t>
  </si>
  <si>
    <t>2021-09-11 13:18:21</t>
  </si>
  <si>
    <t>2249975</t>
  </si>
  <si>
    <t>菲什基尔 - 线路 9 美国长住酒店</t>
  </si>
  <si>
    <t>Fuentes Matthew</t>
  </si>
  <si>
    <t>2021-09-11 07:28:14</t>
  </si>
  <si>
    <t>2249935</t>
  </si>
  <si>
    <t>新加坡圣淘沙湾W酒店</t>
  </si>
  <si>
    <t>irene nur</t>
  </si>
  <si>
    <t>6207.20</t>
  </si>
  <si>
    <t>961.00</t>
  </si>
  <si>
    <t>2021-09-11 05:00:04</t>
  </si>
  <si>
    <t>2021-09-10</t>
  </si>
  <si>
    <t>2249764</t>
  </si>
  <si>
    <t xml:space="preserve">芝加哥奥黑尔皇冠假日酒店与会议中心 </t>
  </si>
  <si>
    <t>Wang Kai,Sun Baojing</t>
  </si>
  <si>
    <t>718.08</t>
  </si>
  <si>
    <t>2021-09-10 22:27:00</t>
  </si>
  <si>
    <t>2249736</t>
  </si>
  <si>
    <t>泗水市中心宜必思酒店</t>
  </si>
  <si>
    <t>Sutjiaty Sutjiaty,Sutjiaty Sutjiaty</t>
  </si>
  <si>
    <t>90.57</t>
  </si>
  <si>
    <t>14.00</t>
  </si>
  <si>
    <t>2021-09-10 21:55:27</t>
  </si>
  <si>
    <t>2249566</t>
  </si>
  <si>
    <t>环河街酒店</t>
  </si>
  <si>
    <t>HOXHA REDJOL REDI</t>
  </si>
  <si>
    <t>976.85</t>
  </si>
  <si>
    <t>151.00</t>
  </si>
  <si>
    <t>2021-09-10 20:16:11</t>
  </si>
  <si>
    <t>2248874</t>
  </si>
  <si>
    <t>加州套房酒店</t>
  </si>
  <si>
    <t>picard justin</t>
  </si>
  <si>
    <t>2021-09-10 09:34:07</t>
  </si>
  <si>
    <t>2248825</t>
  </si>
  <si>
    <t>加里凡时代广场</t>
  </si>
  <si>
    <t>Strong-Nor Selim Tahir</t>
  </si>
  <si>
    <t>802.18</t>
  </si>
  <si>
    <t>124.00</t>
  </si>
  <si>
    <t>2021-09-10 07:55:30</t>
  </si>
  <si>
    <t>2021-09-09</t>
  </si>
  <si>
    <t>2248671</t>
  </si>
  <si>
    <t>太阳城中心舒适酒店</t>
  </si>
  <si>
    <t>BLAND CRYSTAL ELIZABETH,harrison Ryan</t>
  </si>
  <si>
    <t>1787.43</t>
  </si>
  <si>
    <t>276.00</t>
  </si>
  <si>
    <t>2021-09-09 23:31:27</t>
  </si>
  <si>
    <t>2248550</t>
  </si>
  <si>
    <t>里斯本风格旅馆</t>
  </si>
  <si>
    <t>Grignolo Alberto</t>
  </si>
  <si>
    <t>964.95</t>
  </si>
  <si>
    <t>149.00</t>
  </si>
  <si>
    <t>2021-09-09 21:16:02</t>
  </si>
  <si>
    <t>2248491</t>
  </si>
  <si>
    <t>布里克尔SLS酒店</t>
  </si>
  <si>
    <t>Ransom Pearanotta R</t>
  </si>
  <si>
    <t>1275.81</t>
  </si>
  <si>
    <t>197.00</t>
  </si>
  <si>
    <t>2021-09-09 20:24:59</t>
  </si>
  <si>
    <t>2248433</t>
  </si>
  <si>
    <t>首尔站福朋喜来登酒店</t>
  </si>
  <si>
    <t>kang dabeen</t>
  </si>
  <si>
    <t>401.52</t>
  </si>
  <si>
    <t>62.00</t>
  </si>
  <si>
    <t>2021-09-09 19:29:16</t>
  </si>
  <si>
    <t>2247762</t>
  </si>
  <si>
    <t>玛格丽特维尔好莱坞海滩渡假村</t>
  </si>
  <si>
    <t>espino sulemy</t>
  </si>
  <si>
    <t>3626.67</t>
  </si>
  <si>
    <t>560.00</t>
  </si>
  <si>
    <t>2021-09-09 03:58:41</t>
  </si>
  <si>
    <t>2247752</t>
  </si>
  <si>
    <t>蒂沃里酒店</t>
  </si>
  <si>
    <t>Weiss Michael,Matzick Fabian</t>
  </si>
  <si>
    <t>3400.01</t>
  </si>
  <si>
    <t>525.00</t>
  </si>
  <si>
    <t>2021-09-09 02:39:27</t>
  </si>
  <si>
    <t>2021-09-08</t>
  </si>
  <si>
    <t>2246924</t>
  </si>
  <si>
    <t>酒店肯尼西归浦</t>
  </si>
  <si>
    <t>Jeon Joohee</t>
  </si>
  <si>
    <t>200.89</t>
  </si>
  <si>
    <t>31.00</t>
  </si>
  <si>
    <t>2021-09-08 08:09:09</t>
  </si>
  <si>
    <t>2246878</t>
  </si>
  <si>
    <t>Park Sol</t>
  </si>
  <si>
    <t>2430.08</t>
  </si>
  <si>
    <t>375.00</t>
  </si>
  <si>
    <t>2021-09-08 05:39:00</t>
  </si>
  <si>
    <t>2021-09-07</t>
  </si>
  <si>
    <t>2246797</t>
  </si>
  <si>
    <t>马尔马逊格拉斯哥酒店</t>
  </si>
  <si>
    <t>Qassim-Birk Rebecca Alice</t>
  </si>
  <si>
    <t>1074.39</t>
  </si>
  <si>
    <t>166.00</t>
  </si>
  <si>
    <t>2021-09-07 23:58:30</t>
  </si>
  <si>
    <t>2246765</t>
  </si>
  <si>
    <t>霍索恩酒店</t>
  </si>
  <si>
    <t>Bourque Ethan</t>
  </si>
  <si>
    <t>1741.02</t>
  </si>
  <si>
    <t>269.00</t>
  </si>
  <si>
    <t>2021-09-07 23:01:08</t>
  </si>
  <si>
    <t>2246542</t>
  </si>
  <si>
    <t>萨努诺之家酒店</t>
  </si>
  <si>
    <t>Ferreiro Monica</t>
  </si>
  <si>
    <t>330.08</t>
  </si>
  <si>
    <t>51.00</t>
  </si>
  <si>
    <t>2021-09-07 19:48:34</t>
  </si>
  <si>
    <t>2021-09-05</t>
  </si>
  <si>
    <t>2243602</t>
  </si>
  <si>
    <t>比灵斯舒眠酒店</t>
  </si>
  <si>
    <t>Hartwell Troy Lynn</t>
  </si>
  <si>
    <t>1345.80</t>
  </si>
  <si>
    <t>208.00</t>
  </si>
  <si>
    <t>2021-09-05 00:59:17</t>
  </si>
  <si>
    <t>2021-09-04</t>
  </si>
  <si>
    <t>2242536</t>
  </si>
  <si>
    <t>杜法雷酒店</t>
  </si>
  <si>
    <t>THOMAS patrick</t>
  </si>
  <si>
    <t>433.50</t>
  </si>
  <si>
    <t>67.00</t>
  </si>
  <si>
    <t>2021-09-04 01:47:49</t>
  </si>
  <si>
    <t>2021-09-02</t>
  </si>
  <si>
    <t>2240796</t>
  </si>
  <si>
    <t>埃皮内苏奥格塞维尼苏奥格普瑞米尔经典酒店</t>
  </si>
  <si>
    <t>RENE Osny</t>
  </si>
  <si>
    <t>278.39</t>
  </si>
  <si>
    <t>43.00</t>
  </si>
  <si>
    <t>2021-09-02 17:43:31</t>
  </si>
  <si>
    <t>2021-09-01</t>
  </si>
  <si>
    <t>2238835</t>
  </si>
  <si>
    <t>斯考特尔马德里机场酒店</t>
  </si>
  <si>
    <t>Turcuman Gutierrez Juan cruz</t>
  </si>
  <si>
    <t>485.49</t>
  </si>
  <si>
    <t>75.00</t>
  </si>
  <si>
    <t>2021-09-01 02:32:31</t>
  </si>
  <si>
    <t>2021-08-31</t>
  </si>
  <si>
    <t>2238774</t>
  </si>
  <si>
    <t>加洛德洛矶度假村及会议中心</t>
  </si>
  <si>
    <t>Dickens Carolyn Ann</t>
  </si>
  <si>
    <t>3927.61</t>
  </si>
  <si>
    <t>606.00</t>
  </si>
  <si>
    <t>2021-08-31 23:36:03</t>
  </si>
  <si>
    <t>2238643</t>
  </si>
  <si>
    <t>圣布里厄普莱兰英国人酒店</t>
  </si>
  <si>
    <t>Dreux  Maxence</t>
  </si>
  <si>
    <t>499.05</t>
  </si>
  <si>
    <t>77.00</t>
  </si>
  <si>
    <t>2021-08-31 21:02:35</t>
  </si>
  <si>
    <t>2237931</t>
  </si>
  <si>
    <t>巴顿威洛中心 6 号汽车旅馆</t>
  </si>
  <si>
    <t>Kim Peter</t>
  </si>
  <si>
    <t>375.91</t>
  </si>
  <si>
    <t>2021-08-31 07:19:39</t>
  </si>
  <si>
    <t>2237920</t>
  </si>
  <si>
    <t>克莱门特蒙特里洲际酒店</t>
  </si>
  <si>
    <t>Shah Gaurav</t>
  </si>
  <si>
    <t>2618.40</t>
  </si>
  <si>
    <t>404.00</t>
  </si>
  <si>
    <t>2021-08-31 06:17:37</t>
  </si>
  <si>
    <t>2021-08-29</t>
  </si>
  <si>
    <t>2236094</t>
  </si>
  <si>
    <t>Smilkova Elena</t>
  </si>
  <si>
    <t>1491.83</t>
  </si>
  <si>
    <t>230.00</t>
  </si>
  <si>
    <t>2021-08-29 00:43:59</t>
  </si>
  <si>
    <t>2021-08-27</t>
  </si>
  <si>
    <t>2234254</t>
  </si>
  <si>
    <t>旧金山机场威斯汀酒店</t>
  </si>
  <si>
    <t>Tan Runchi</t>
  </si>
  <si>
    <t>851.00</t>
  </si>
  <si>
    <t>131.00</t>
  </si>
  <si>
    <t>2021-08-27 02:07:19</t>
  </si>
  <si>
    <t>2234250</t>
  </si>
  <si>
    <t>波特广场酒店</t>
  </si>
  <si>
    <t>El-Geberti Mohammed,Mussa Haiat</t>
  </si>
  <si>
    <t>5495.79</t>
  </si>
  <si>
    <t>846.00</t>
  </si>
  <si>
    <t>2021-08-27 02:11:38</t>
  </si>
  <si>
    <t>2021-08-19</t>
  </si>
  <si>
    <t>2226933</t>
  </si>
  <si>
    <t>Kikuzawa Yuichi</t>
  </si>
  <si>
    <t>3359.57</t>
  </si>
  <si>
    <t>517.00</t>
  </si>
  <si>
    <t>2021-08-19 03:11:28</t>
  </si>
  <si>
    <t>2226932</t>
  </si>
  <si>
    <t>四皇后赌场酒店</t>
  </si>
  <si>
    <t>Zuniga Gerardo</t>
  </si>
  <si>
    <t>2885.20</t>
  </si>
  <si>
    <t>444.00</t>
  </si>
  <si>
    <t>2021-08-19 02:42:16</t>
  </si>
  <si>
    <t>2021-08-17</t>
  </si>
  <si>
    <t>2226119</t>
  </si>
  <si>
    <t>巴西利亚阿尔沃拉达皇家郁金香酒店</t>
  </si>
  <si>
    <t>Evangelista Carlos</t>
  </si>
  <si>
    <t>538.56</t>
  </si>
  <si>
    <t>83.00</t>
  </si>
  <si>
    <t>2021-08-17 23:34:38</t>
  </si>
  <si>
    <t>2226100</t>
  </si>
  <si>
    <t>La Casetta托斯卡尼山谷酒店</t>
  </si>
  <si>
    <t>Sucheevakun Prakorn,Sucheevakun Prakorn,Sucheevakun Prakorn,Sucheevakun Prakorn,Sucheevakun Prakorn,Sucheevakun Prakorn,Sucheevakun Prakorn,Sucheevakun Prakorn</t>
  </si>
  <si>
    <t>3789.40</t>
  </si>
  <si>
    <t>584.00</t>
  </si>
  <si>
    <t>2021-08-17 22:46:40</t>
  </si>
  <si>
    <t>2021-08-13</t>
  </si>
  <si>
    <t>2222287</t>
  </si>
  <si>
    <t>普罗维登斯 - 沃威克美国长住酒店</t>
  </si>
  <si>
    <t>Quigley Patrick</t>
  </si>
  <si>
    <t>973.98</t>
  </si>
  <si>
    <t>150.00</t>
  </si>
  <si>
    <t>2021-08-13 04:18:44</t>
  </si>
  <si>
    <t>2021-07-21</t>
  </si>
  <si>
    <t>2203686</t>
  </si>
  <si>
    <t>塞涅卡尼亚加拉度假酒店及赌场</t>
  </si>
  <si>
    <t>Doerr Larry</t>
  </si>
  <si>
    <t>598.34</t>
  </si>
  <si>
    <t>92.00</t>
  </si>
  <si>
    <t>2021-07-21 00:05:05</t>
  </si>
  <si>
    <t>2021-07-17</t>
  </si>
  <si>
    <t>2199960</t>
  </si>
  <si>
    <t>诺尔酒店</t>
  </si>
  <si>
    <t>Koltchev Roman,Bochkov Yevgeniy,Buga Arcadie</t>
  </si>
  <si>
    <t>2551.43</t>
  </si>
  <si>
    <t>393.00</t>
  </si>
  <si>
    <t>2021-07-17 12:45:29</t>
  </si>
  <si>
    <t>2021-06-18</t>
  </si>
  <si>
    <t>2160977</t>
  </si>
  <si>
    <t>迈阿密YVE酒店</t>
  </si>
  <si>
    <t>foster darryl</t>
  </si>
  <si>
    <t>756.08</t>
  </si>
  <si>
    <t>117.00</t>
  </si>
  <si>
    <t>2021-06-18 08:04:55</t>
  </si>
  <si>
    <t>2021-04-09</t>
  </si>
  <si>
    <t>2056692</t>
  </si>
  <si>
    <t>南极点赌场Spa酒店</t>
  </si>
  <si>
    <t>cannamucio david</t>
  </si>
  <si>
    <t>2324.15</t>
  </si>
  <si>
    <t>354.00</t>
  </si>
  <si>
    <t>118.00</t>
  </si>
  <si>
    <t>-235</t>
  </si>
  <si>
    <t>-1549</t>
  </si>
  <si>
    <t>2021-04-09 02:31:26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</si>
</sst>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14856481689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44449</v>
      </c>
      <c r="G2" s="5">
        <v>44452</v>
      </c>
      <c r="H2" s="4">
        <v>1</v>
      </c>
      <c r="I2" s="4">
        <v>3</v>
      </c>
      <c r="J2" s="4">
        <v>3</v>
      </c>
      <c r="K2" s="4" t="s">
        <v>29</v>
      </c>
      <c r="L2" s="4">
        <v>-354</v>
      </c>
      <c r="M2" s="4">
        <v>-354</v>
      </c>
      <c r="N2" s="4" t="s">
        <v>30</v>
      </c>
      <c r="O2" s="4" t="s">
        <v>31</v>
      </c>
      <c r="P2" s="4" t="s">
        <v>32</v>
      </c>
      <c r="Q2" s="4">
        <v>0</v>
      </c>
      <c r="R2" s="6">
        <v>44295</v>
      </c>
      <c r="S2" s="5">
        <v>44455</v>
      </c>
      <c r="T2" s="4" t="s">
        <v>33</v>
      </c>
      <c r="U2" s="4">
        <v>-354</v>
      </c>
      <c r="V2" s="4">
        <v>0</v>
      </c>
      <c r="W2" s="4">
        <v>0</v>
      </c>
      <c r="X2" s="4">
        <v>2056692</v>
      </c>
    </row>
    <row r="3" s="4" customFormat="1" spans="1:24">
      <c r="A3" s="4">
        <v>14856481689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44449</v>
      </c>
      <c r="G3" s="5">
        <v>44452</v>
      </c>
      <c r="H3" s="4">
        <v>1</v>
      </c>
      <c r="I3" s="4">
        <v>3</v>
      </c>
      <c r="J3" s="4">
        <v>3</v>
      </c>
      <c r="K3" s="4" t="s">
        <v>29</v>
      </c>
      <c r="L3" s="4">
        <v>117.99</v>
      </c>
      <c r="M3" s="4">
        <v>117.99</v>
      </c>
      <c r="N3" s="4" t="s">
        <v>30</v>
      </c>
      <c r="O3" s="4" t="s">
        <v>31</v>
      </c>
      <c r="P3" s="4" t="s">
        <v>32</v>
      </c>
      <c r="Q3" s="4">
        <v>0</v>
      </c>
      <c r="R3" s="6">
        <v>44295</v>
      </c>
      <c r="S3" s="5">
        <v>44455</v>
      </c>
      <c r="T3" s="4" t="s">
        <v>33</v>
      </c>
      <c r="U3" s="4">
        <v>117.99</v>
      </c>
      <c r="V3" s="4">
        <v>0</v>
      </c>
      <c r="W3" s="4">
        <v>0</v>
      </c>
      <c r="X3" s="4">
        <v>2056692</v>
      </c>
    </row>
    <row r="4" s="4" customFormat="1" spans="1:24">
      <c r="A4" s="4">
        <v>16055509107</v>
      </c>
      <c r="B4" s="4" t="s">
        <v>25</v>
      </c>
      <c r="C4" s="4" t="s">
        <v>35</v>
      </c>
      <c r="D4" s="4" t="s">
        <v>36</v>
      </c>
      <c r="E4" s="4" t="s">
        <v>37</v>
      </c>
      <c r="F4" s="5">
        <v>44451</v>
      </c>
      <c r="G4" s="5">
        <v>44452</v>
      </c>
      <c r="H4" s="4">
        <v>1</v>
      </c>
      <c r="I4" s="4">
        <v>1</v>
      </c>
      <c r="J4" s="4">
        <v>1</v>
      </c>
      <c r="K4" s="4" t="s">
        <v>29</v>
      </c>
      <c r="L4" s="4">
        <v>145</v>
      </c>
      <c r="M4" s="4">
        <v>145</v>
      </c>
      <c r="N4" s="4" t="s">
        <v>38</v>
      </c>
      <c r="O4" s="4" t="s">
        <v>31</v>
      </c>
      <c r="P4" s="4" t="s">
        <v>32</v>
      </c>
      <c r="Q4" s="4">
        <v>0</v>
      </c>
      <c r="R4" s="6">
        <v>44420</v>
      </c>
      <c r="S4" s="5">
        <v>44455</v>
      </c>
      <c r="T4" s="4" t="s">
        <v>33</v>
      </c>
      <c r="U4" s="4">
        <v>145</v>
      </c>
      <c r="V4" s="4">
        <v>0</v>
      </c>
      <c r="W4" s="4">
        <v>0</v>
      </c>
      <c r="X4" s="4">
        <v>2221354</v>
      </c>
    </row>
    <row r="5" s="4" customFormat="1" spans="1:24">
      <c r="A5" s="4">
        <v>16055509107</v>
      </c>
      <c r="B5" s="4" t="s">
        <v>25</v>
      </c>
      <c r="C5" s="4" t="s">
        <v>26</v>
      </c>
      <c r="D5" s="4" t="s">
        <v>36</v>
      </c>
      <c r="E5" s="4" t="s">
        <v>37</v>
      </c>
      <c r="F5" s="5">
        <v>44451</v>
      </c>
      <c r="G5" s="5">
        <v>44452</v>
      </c>
      <c r="H5" s="4">
        <v>1</v>
      </c>
      <c r="I5" s="4">
        <v>1</v>
      </c>
      <c r="J5" s="4">
        <v>1</v>
      </c>
      <c r="K5" s="4" t="s">
        <v>29</v>
      </c>
      <c r="L5" s="4">
        <v>-145</v>
      </c>
      <c r="M5" s="4">
        <v>-145</v>
      </c>
      <c r="N5" s="4" t="s">
        <v>38</v>
      </c>
      <c r="O5" s="4" t="s">
        <v>31</v>
      </c>
      <c r="P5" s="4" t="s">
        <v>32</v>
      </c>
      <c r="Q5" s="4">
        <v>0</v>
      </c>
      <c r="R5" s="6">
        <v>44420</v>
      </c>
      <c r="S5" s="5">
        <v>44455</v>
      </c>
      <c r="T5" s="4" t="s">
        <v>33</v>
      </c>
      <c r="U5" s="4">
        <v>-145</v>
      </c>
      <c r="V5" s="4">
        <v>0</v>
      </c>
      <c r="W5" s="4">
        <v>0</v>
      </c>
      <c r="X5" s="4">
        <v>2221354</v>
      </c>
    </row>
    <row r="6" s="4" customFormat="1" spans="1:24">
      <c r="A6" s="4">
        <v>16059017147</v>
      </c>
      <c r="B6" s="4" t="s">
        <v>25</v>
      </c>
      <c r="C6" s="4" t="s">
        <v>35</v>
      </c>
      <c r="D6" s="4" t="s">
        <v>39</v>
      </c>
      <c r="E6" s="4" t="s">
        <v>40</v>
      </c>
      <c r="F6" s="5">
        <v>44451</v>
      </c>
      <c r="G6" s="5">
        <v>44452</v>
      </c>
      <c r="H6" s="4">
        <v>1</v>
      </c>
      <c r="I6" s="4">
        <v>1</v>
      </c>
      <c r="J6" s="4">
        <v>1</v>
      </c>
      <c r="K6" s="4" t="s">
        <v>29</v>
      </c>
      <c r="L6" s="4">
        <v>150</v>
      </c>
      <c r="M6" s="4">
        <v>150</v>
      </c>
      <c r="N6" s="4" t="s">
        <v>41</v>
      </c>
      <c r="O6" s="4" t="s">
        <v>31</v>
      </c>
      <c r="P6" s="4" t="s">
        <v>32</v>
      </c>
      <c r="Q6" s="4">
        <v>0</v>
      </c>
      <c r="R6" s="6">
        <v>44421</v>
      </c>
      <c r="S6" s="5">
        <v>44455</v>
      </c>
      <c r="T6" s="4" t="s">
        <v>33</v>
      </c>
      <c r="U6" s="4">
        <v>150</v>
      </c>
      <c r="V6" s="4">
        <v>0</v>
      </c>
      <c r="W6" s="4">
        <v>0</v>
      </c>
      <c r="X6" s="4">
        <v>2222287</v>
      </c>
    </row>
    <row r="7" s="4" customFormat="1" spans="1:24">
      <c r="A7" s="4">
        <v>16087557717</v>
      </c>
      <c r="B7" s="4" t="s">
        <v>25</v>
      </c>
      <c r="C7" s="4" t="s">
        <v>35</v>
      </c>
      <c r="D7" s="4" t="s">
        <v>42</v>
      </c>
      <c r="E7" s="4" t="s">
        <v>43</v>
      </c>
      <c r="F7" s="5">
        <v>44450</v>
      </c>
      <c r="G7" s="5">
        <v>44452</v>
      </c>
      <c r="H7" s="4">
        <v>4</v>
      </c>
      <c r="I7" s="4">
        <v>2</v>
      </c>
      <c r="J7" s="4">
        <v>8</v>
      </c>
      <c r="K7" s="4" t="s">
        <v>29</v>
      </c>
      <c r="L7" s="4">
        <v>584</v>
      </c>
      <c r="M7" s="4">
        <v>584</v>
      </c>
      <c r="N7" s="4" t="s">
        <v>44</v>
      </c>
      <c r="O7" s="4" t="s">
        <v>31</v>
      </c>
      <c r="P7" s="4" t="s">
        <v>32</v>
      </c>
      <c r="Q7" s="4">
        <v>0</v>
      </c>
      <c r="R7" s="6">
        <v>44425</v>
      </c>
      <c r="S7" s="5">
        <v>44455</v>
      </c>
      <c r="T7" s="4" t="s">
        <v>33</v>
      </c>
      <c r="U7" s="4">
        <v>584</v>
      </c>
      <c r="V7" s="4">
        <v>0</v>
      </c>
      <c r="W7" s="4">
        <v>0</v>
      </c>
      <c r="X7" s="4">
        <v>2226100</v>
      </c>
    </row>
    <row r="8" s="4" customFormat="1" spans="1:24">
      <c r="A8" s="4">
        <v>16087684167</v>
      </c>
      <c r="B8" s="4" t="s">
        <v>25</v>
      </c>
      <c r="C8" s="4" t="s">
        <v>35</v>
      </c>
      <c r="D8" s="4" t="s">
        <v>45</v>
      </c>
      <c r="E8" s="4" t="s">
        <v>46</v>
      </c>
      <c r="F8" s="5">
        <v>44451</v>
      </c>
      <c r="G8" s="5">
        <v>44452</v>
      </c>
      <c r="H8" s="4">
        <v>1</v>
      </c>
      <c r="I8" s="4">
        <v>1</v>
      </c>
      <c r="J8" s="4">
        <v>1</v>
      </c>
      <c r="K8" s="4" t="s">
        <v>29</v>
      </c>
      <c r="L8" s="4">
        <v>83</v>
      </c>
      <c r="M8" s="4">
        <v>83</v>
      </c>
      <c r="N8" s="4" t="s">
        <v>47</v>
      </c>
      <c r="O8" s="4" t="s">
        <v>31</v>
      </c>
      <c r="P8" s="4" t="s">
        <v>32</v>
      </c>
      <c r="Q8" s="4">
        <v>0</v>
      </c>
      <c r="R8" s="6">
        <v>44425</v>
      </c>
      <c r="S8" s="5">
        <v>44455</v>
      </c>
      <c r="T8" s="4" t="s">
        <v>33</v>
      </c>
      <c r="U8" s="4">
        <v>83</v>
      </c>
      <c r="V8" s="4">
        <v>0</v>
      </c>
      <c r="W8" s="4">
        <v>0</v>
      </c>
      <c r="X8" s="4">
        <v>2226119</v>
      </c>
    </row>
    <row r="9" s="4" customFormat="1" spans="1:24">
      <c r="A9" s="4">
        <v>16091546962</v>
      </c>
      <c r="B9" s="4" t="s">
        <v>25</v>
      </c>
      <c r="C9" s="4" t="s">
        <v>35</v>
      </c>
      <c r="D9" s="4" t="s">
        <v>48</v>
      </c>
      <c r="E9" s="4" t="s">
        <v>49</v>
      </c>
      <c r="F9" s="5">
        <v>44450</v>
      </c>
      <c r="G9" s="5">
        <v>44452</v>
      </c>
      <c r="H9" s="4">
        <v>1</v>
      </c>
      <c r="I9" s="4">
        <v>2</v>
      </c>
      <c r="J9" s="4">
        <v>2</v>
      </c>
      <c r="K9" s="4" t="s">
        <v>29</v>
      </c>
      <c r="L9" s="4">
        <v>444</v>
      </c>
      <c r="M9" s="4">
        <v>444</v>
      </c>
      <c r="N9" s="4" t="s">
        <v>50</v>
      </c>
      <c r="O9" s="4" t="s">
        <v>31</v>
      </c>
      <c r="P9" s="4" t="s">
        <v>32</v>
      </c>
      <c r="Q9" s="4">
        <v>0</v>
      </c>
      <c r="R9" s="6">
        <v>44427</v>
      </c>
      <c r="S9" s="5">
        <v>44455</v>
      </c>
      <c r="T9" s="4" t="s">
        <v>33</v>
      </c>
      <c r="U9" s="4">
        <v>444</v>
      </c>
      <c r="V9" s="4">
        <v>0</v>
      </c>
      <c r="W9" s="4">
        <v>0</v>
      </c>
      <c r="X9" s="4">
        <v>2226932</v>
      </c>
    </row>
    <row r="10" s="4" customFormat="1" spans="1:24">
      <c r="A10" s="4">
        <v>16091552857</v>
      </c>
      <c r="B10" s="4" t="s">
        <v>25</v>
      </c>
      <c r="C10" s="4" t="s">
        <v>35</v>
      </c>
      <c r="D10" s="4" t="s">
        <v>51</v>
      </c>
      <c r="E10" s="4" t="s">
        <v>52</v>
      </c>
      <c r="F10" s="5">
        <v>44448</v>
      </c>
      <c r="G10" s="5">
        <v>44452</v>
      </c>
      <c r="H10" s="4">
        <v>1</v>
      </c>
      <c r="I10" s="4">
        <v>4</v>
      </c>
      <c r="J10" s="4">
        <v>4</v>
      </c>
      <c r="K10" s="4" t="s">
        <v>29</v>
      </c>
      <c r="L10" s="4">
        <v>517</v>
      </c>
      <c r="M10" s="4">
        <v>517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44427</v>
      </c>
      <c r="S10" s="5">
        <v>44455</v>
      </c>
      <c r="T10" s="4" t="s">
        <v>33</v>
      </c>
      <c r="U10" s="4">
        <v>517</v>
      </c>
      <c r="V10" s="4">
        <v>0</v>
      </c>
      <c r="W10" s="4">
        <v>0</v>
      </c>
      <c r="X10" s="4">
        <v>2226933</v>
      </c>
    </row>
    <row r="11" s="4" customFormat="1" spans="1:24">
      <c r="A11" s="4">
        <v>16142434468</v>
      </c>
      <c r="B11" s="4" t="s">
        <v>25</v>
      </c>
      <c r="C11" s="4" t="s">
        <v>35</v>
      </c>
      <c r="D11" s="4" t="s">
        <v>54</v>
      </c>
      <c r="E11" s="4" t="s">
        <v>55</v>
      </c>
      <c r="F11" s="5">
        <v>44451</v>
      </c>
      <c r="G11" s="5">
        <v>44452</v>
      </c>
      <c r="H11" s="4">
        <v>1</v>
      </c>
      <c r="I11" s="4">
        <v>1</v>
      </c>
      <c r="J11" s="4">
        <v>1</v>
      </c>
      <c r="K11" s="4" t="s">
        <v>29</v>
      </c>
      <c r="L11" s="4">
        <v>131</v>
      </c>
      <c r="M11" s="4">
        <v>131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44435</v>
      </c>
      <c r="S11" s="5">
        <v>44455</v>
      </c>
      <c r="T11" s="4" t="s">
        <v>33</v>
      </c>
      <c r="U11" s="4">
        <v>131</v>
      </c>
      <c r="V11" s="4">
        <v>0</v>
      </c>
      <c r="W11" s="4">
        <v>0</v>
      </c>
      <c r="X11" s="4">
        <v>2234254</v>
      </c>
    </row>
    <row r="12" s="4" customFormat="1" spans="1:24">
      <c r="A12" s="4">
        <v>16142408943</v>
      </c>
      <c r="B12" s="4" t="s">
        <v>25</v>
      </c>
      <c r="C12" s="4" t="s">
        <v>35</v>
      </c>
      <c r="D12" s="4" t="s">
        <v>57</v>
      </c>
      <c r="E12" s="4" t="s">
        <v>58</v>
      </c>
      <c r="F12" s="5">
        <v>44447</v>
      </c>
      <c r="G12" s="5">
        <v>44452</v>
      </c>
      <c r="H12" s="4">
        <v>1</v>
      </c>
      <c r="I12" s="4">
        <v>5</v>
      </c>
      <c r="J12" s="4">
        <v>5</v>
      </c>
      <c r="K12" s="4" t="s">
        <v>29</v>
      </c>
      <c r="L12" s="4">
        <v>846</v>
      </c>
      <c r="M12" s="4">
        <v>846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44435</v>
      </c>
      <c r="S12" s="5">
        <v>44455</v>
      </c>
      <c r="T12" s="4" t="s">
        <v>33</v>
      </c>
      <c r="U12" s="4">
        <v>846</v>
      </c>
      <c r="V12" s="4">
        <v>0</v>
      </c>
      <c r="W12" s="4">
        <v>0</v>
      </c>
      <c r="X12" s="4">
        <v>2234250</v>
      </c>
    </row>
    <row r="13" s="4" customFormat="1" spans="1:24">
      <c r="A13" s="4">
        <v>16159738920</v>
      </c>
      <c r="B13" s="4" t="s">
        <v>25</v>
      </c>
      <c r="C13" s="4" t="s">
        <v>35</v>
      </c>
      <c r="D13" s="4" t="s">
        <v>60</v>
      </c>
      <c r="E13" s="4" t="s">
        <v>61</v>
      </c>
      <c r="F13" s="5">
        <v>44450</v>
      </c>
      <c r="G13" s="5">
        <v>44452</v>
      </c>
      <c r="H13" s="4">
        <v>1</v>
      </c>
      <c r="I13" s="4">
        <v>2</v>
      </c>
      <c r="J13" s="4">
        <v>2</v>
      </c>
      <c r="K13" s="4" t="s">
        <v>29</v>
      </c>
      <c r="L13" s="4">
        <v>230</v>
      </c>
      <c r="M13" s="4">
        <v>230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44437</v>
      </c>
      <c r="S13" s="5">
        <v>44455</v>
      </c>
      <c r="T13" s="4" t="s">
        <v>33</v>
      </c>
      <c r="U13" s="4">
        <v>230</v>
      </c>
      <c r="V13" s="4">
        <v>0</v>
      </c>
      <c r="W13" s="4">
        <v>0</v>
      </c>
      <c r="X13" s="4">
        <v>2236094</v>
      </c>
    </row>
    <row r="14" s="4" customFormat="1" spans="1:24">
      <c r="A14" s="4">
        <v>16172251499</v>
      </c>
      <c r="B14" s="4" t="s">
        <v>25</v>
      </c>
      <c r="C14" s="4" t="s">
        <v>35</v>
      </c>
      <c r="D14" s="4" t="s">
        <v>63</v>
      </c>
      <c r="E14" s="4" t="s">
        <v>64</v>
      </c>
      <c r="F14" s="5">
        <v>44451</v>
      </c>
      <c r="G14" s="5">
        <v>44452</v>
      </c>
      <c r="H14" s="4">
        <v>1</v>
      </c>
      <c r="I14" s="4">
        <v>1</v>
      </c>
      <c r="J14" s="4">
        <v>1</v>
      </c>
      <c r="K14" s="4" t="s">
        <v>29</v>
      </c>
      <c r="L14" s="4">
        <v>404</v>
      </c>
      <c r="M14" s="4">
        <v>404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44439</v>
      </c>
      <c r="S14" s="5">
        <v>44455</v>
      </c>
      <c r="T14" s="4" t="s">
        <v>33</v>
      </c>
      <c r="U14" s="4">
        <v>404</v>
      </c>
      <c r="V14" s="4">
        <v>0</v>
      </c>
      <c r="W14" s="4">
        <v>0</v>
      </c>
      <c r="X14" s="4">
        <v>2237920</v>
      </c>
    </row>
    <row r="15" s="4" customFormat="1" spans="1:24">
      <c r="A15" s="4">
        <v>16172275822</v>
      </c>
      <c r="B15" s="4" t="s">
        <v>25</v>
      </c>
      <c r="C15" s="4" t="s">
        <v>35</v>
      </c>
      <c r="D15" s="4" t="s">
        <v>66</v>
      </c>
      <c r="E15" s="4" t="s">
        <v>67</v>
      </c>
      <c r="F15" s="5">
        <v>44451</v>
      </c>
      <c r="G15" s="5">
        <v>44452</v>
      </c>
      <c r="H15" s="4">
        <v>1</v>
      </c>
      <c r="I15" s="4">
        <v>1</v>
      </c>
      <c r="J15" s="4">
        <v>1</v>
      </c>
      <c r="K15" s="4" t="s">
        <v>29</v>
      </c>
      <c r="L15" s="4">
        <v>58</v>
      </c>
      <c r="M15" s="4">
        <v>58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44439</v>
      </c>
      <c r="S15" s="5">
        <v>44455</v>
      </c>
      <c r="T15" s="4" t="s">
        <v>33</v>
      </c>
      <c r="U15" s="4">
        <v>58</v>
      </c>
      <c r="V15" s="4">
        <v>0</v>
      </c>
      <c r="W15" s="4">
        <v>0</v>
      </c>
      <c r="X15" s="4">
        <v>2237931</v>
      </c>
    </row>
    <row r="16" s="4" customFormat="1" spans="1:24">
      <c r="A16" s="4">
        <v>16175495126</v>
      </c>
      <c r="B16" s="4" t="s">
        <v>25</v>
      </c>
      <c r="C16" s="4" t="s">
        <v>35</v>
      </c>
      <c r="D16" s="4" t="s">
        <v>69</v>
      </c>
      <c r="E16" s="4" t="s">
        <v>70</v>
      </c>
      <c r="F16" s="5">
        <v>44451</v>
      </c>
      <c r="G16" s="5">
        <v>44452</v>
      </c>
      <c r="H16" s="4">
        <v>1</v>
      </c>
      <c r="I16" s="4">
        <v>1</v>
      </c>
      <c r="J16" s="4">
        <v>1</v>
      </c>
      <c r="K16" s="4" t="s">
        <v>29</v>
      </c>
      <c r="L16" s="4">
        <v>77</v>
      </c>
      <c r="M16" s="4">
        <v>77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44439</v>
      </c>
      <c r="S16" s="5">
        <v>44455</v>
      </c>
      <c r="T16" s="4" t="s">
        <v>33</v>
      </c>
      <c r="U16" s="4">
        <v>77</v>
      </c>
      <c r="V16" s="4">
        <v>0</v>
      </c>
      <c r="W16" s="4">
        <v>0</v>
      </c>
      <c r="X16" s="4">
        <v>2238643</v>
      </c>
    </row>
    <row r="17" s="4" customFormat="1" spans="1:24">
      <c r="A17" s="4">
        <v>16176161550</v>
      </c>
      <c r="B17" s="4" t="s">
        <v>25</v>
      </c>
      <c r="C17" s="4" t="s">
        <v>35</v>
      </c>
      <c r="D17" s="4" t="s">
        <v>72</v>
      </c>
      <c r="E17" s="4" t="s">
        <v>73</v>
      </c>
      <c r="F17" s="5">
        <v>44450</v>
      </c>
      <c r="G17" s="5">
        <v>44452</v>
      </c>
      <c r="H17" s="4">
        <v>1</v>
      </c>
      <c r="I17" s="4">
        <v>2</v>
      </c>
      <c r="J17" s="4">
        <v>2</v>
      </c>
      <c r="K17" s="4" t="s">
        <v>29</v>
      </c>
      <c r="L17" s="4">
        <v>606</v>
      </c>
      <c r="M17" s="4">
        <v>606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44439</v>
      </c>
      <c r="S17" s="5">
        <v>44455</v>
      </c>
      <c r="T17" s="4" t="s">
        <v>33</v>
      </c>
      <c r="U17" s="4">
        <v>606</v>
      </c>
      <c r="V17" s="4">
        <v>0</v>
      </c>
      <c r="W17" s="4">
        <v>0</v>
      </c>
      <c r="X17" s="4">
        <v>2238774</v>
      </c>
    </row>
    <row r="18" s="4" customFormat="1" spans="1:24">
      <c r="A18" s="4">
        <v>16176477291</v>
      </c>
      <c r="B18" s="4" t="s">
        <v>25</v>
      </c>
      <c r="C18" s="4" t="s">
        <v>35</v>
      </c>
      <c r="D18" s="4" t="s">
        <v>75</v>
      </c>
      <c r="E18" s="4" t="s">
        <v>76</v>
      </c>
      <c r="F18" s="5">
        <v>44451</v>
      </c>
      <c r="G18" s="5">
        <v>44452</v>
      </c>
      <c r="H18" s="4">
        <v>1</v>
      </c>
      <c r="I18" s="4">
        <v>1</v>
      </c>
      <c r="J18" s="4">
        <v>1</v>
      </c>
      <c r="K18" s="4" t="s">
        <v>29</v>
      </c>
      <c r="L18" s="4">
        <v>75</v>
      </c>
      <c r="M18" s="4">
        <v>75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44440</v>
      </c>
      <c r="S18" s="5">
        <v>44455</v>
      </c>
      <c r="T18" s="4" t="s">
        <v>33</v>
      </c>
      <c r="U18" s="4">
        <v>75</v>
      </c>
      <c r="V18" s="4">
        <v>0</v>
      </c>
      <c r="W18" s="4">
        <v>0</v>
      </c>
      <c r="X18" s="4">
        <v>2238835</v>
      </c>
    </row>
    <row r="19" s="4" customFormat="1" spans="1:25">
      <c r="A19" s="4">
        <v>16191410236</v>
      </c>
      <c r="B19" s="4" t="s">
        <v>25</v>
      </c>
      <c r="C19" s="4" t="s">
        <v>35</v>
      </c>
      <c r="D19" s="4" t="s">
        <v>78</v>
      </c>
      <c r="E19" s="4" t="s">
        <v>79</v>
      </c>
      <c r="F19" s="5">
        <v>44451</v>
      </c>
      <c r="G19" s="5">
        <v>44452</v>
      </c>
      <c r="H19" s="4">
        <v>1</v>
      </c>
      <c r="I19" s="4">
        <v>1</v>
      </c>
      <c r="J19" s="4">
        <v>1</v>
      </c>
      <c r="K19" s="4" t="s">
        <v>29</v>
      </c>
      <c r="L19" s="4">
        <v>43</v>
      </c>
      <c r="M19" s="4">
        <v>43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44441</v>
      </c>
      <c r="S19" s="5">
        <v>44455</v>
      </c>
      <c r="T19" s="4" t="s">
        <v>33</v>
      </c>
      <c r="U19" s="4">
        <v>43</v>
      </c>
      <c r="V19" s="4">
        <v>0</v>
      </c>
      <c r="W19" s="4">
        <v>0</v>
      </c>
      <c r="X19" s="4">
        <v>2240796</v>
      </c>
      <c r="Y19" s="4">
        <v>2351999242</v>
      </c>
    </row>
    <row r="20" s="4" customFormat="1" spans="1:25">
      <c r="A20" s="4">
        <v>16202043644</v>
      </c>
      <c r="B20" s="4" t="s">
        <v>25</v>
      </c>
      <c r="C20" s="4" t="s">
        <v>35</v>
      </c>
      <c r="D20" s="4" t="s">
        <v>81</v>
      </c>
      <c r="E20" s="4" t="s">
        <v>82</v>
      </c>
      <c r="F20" s="5">
        <v>44451</v>
      </c>
      <c r="G20" s="5">
        <v>44452</v>
      </c>
      <c r="H20" s="4">
        <v>1</v>
      </c>
      <c r="I20" s="4">
        <v>1</v>
      </c>
      <c r="J20" s="4">
        <v>1</v>
      </c>
      <c r="K20" s="4" t="s">
        <v>29</v>
      </c>
      <c r="L20" s="4">
        <v>67</v>
      </c>
      <c r="M20" s="4">
        <v>67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44443</v>
      </c>
      <c r="S20" s="5">
        <v>44455</v>
      </c>
      <c r="T20" s="4" t="s">
        <v>33</v>
      </c>
      <c r="U20" s="4">
        <v>67</v>
      </c>
      <c r="V20" s="4">
        <v>0</v>
      </c>
      <c r="W20" s="4">
        <v>0</v>
      </c>
      <c r="X20" s="4">
        <v>2242536</v>
      </c>
      <c r="Y20" s="4" t="s">
        <v>84</v>
      </c>
    </row>
    <row r="21" s="4" customFormat="1" spans="1:25">
      <c r="A21" s="4">
        <v>16210779504</v>
      </c>
      <c r="B21" s="4" t="s">
        <v>25</v>
      </c>
      <c r="C21" s="4" t="s">
        <v>35</v>
      </c>
      <c r="D21" s="4" t="s">
        <v>85</v>
      </c>
      <c r="E21" s="4" t="s">
        <v>86</v>
      </c>
      <c r="F21" s="5">
        <v>44450</v>
      </c>
      <c r="G21" s="5">
        <v>44452</v>
      </c>
      <c r="H21" s="4">
        <v>1</v>
      </c>
      <c r="I21" s="4">
        <v>2</v>
      </c>
      <c r="J21" s="4">
        <v>2</v>
      </c>
      <c r="K21" s="4" t="s">
        <v>29</v>
      </c>
      <c r="L21" s="4">
        <v>208</v>
      </c>
      <c r="M21" s="4">
        <v>208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44444</v>
      </c>
      <c r="S21" s="5">
        <v>44455</v>
      </c>
      <c r="T21" s="4" t="s">
        <v>33</v>
      </c>
      <c r="U21" s="4">
        <v>208</v>
      </c>
      <c r="V21" s="4">
        <v>0</v>
      </c>
      <c r="W21" s="4">
        <v>0</v>
      </c>
      <c r="X21" s="4">
        <v>2243602</v>
      </c>
      <c r="Y21" s="4">
        <v>43265984</v>
      </c>
    </row>
    <row r="22" s="4" customFormat="1" spans="1:24">
      <c r="A22" s="4">
        <v>16230117489</v>
      </c>
      <c r="B22" s="4" t="s">
        <v>25</v>
      </c>
      <c r="C22" s="4" t="s">
        <v>35</v>
      </c>
      <c r="D22" s="4" t="s">
        <v>88</v>
      </c>
      <c r="E22" s="4" t="s">
        <v>89</v>
      </c>
      <c r="F22" s="5">
        <v>44451</v>
      </c>
      <c r="G22" s="5">
        <v>44452</v>
      </c>
      <c r="H22" s="4">
        <v>1</v>
      </c>
      <c r="I22" s="4">
        <v>1</v>
      </c>
      <c r="J22" s="4">
        <v>1</v>
      </c>
      <c r="K22" s="4" t="s">
        <v>29</v>
      </c>
      <c r="L22" s="4">
        <v>51</v>
      </c>
      <c r="M22" s="4">
        <v>51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44446</v>
      </c>
      <c r="S22" s="5">
        <v>44455</v>
      </c>
      <c r="T22" s="4" t="s">
        <v>33</v>
      </c>
      <c r="U22" s="4">
        <v>51</v>
      </c>
      <c r="V22" s="4">
        <v>0</v>
      </c>
      <c r="W22" s="4">
        <v>0</v>
      </c>
      <c r="X22" s="4">
        <v>2246542</v>
      </c>
    </row>
    <row r="23" s="4" customFormat="1" spans="1:25">
      <c r="A23" s="4">
        <v>16231221675</v>
      </c>
      <c r="B23" s="4" t="s">
        <v>25</v>
      </c>
      <c r="C23" s="4" t="s">
        <v>35</v>
      </c>
      <c r="D23" s="4" t="s">
        <v>91</v>
      </c>
      <c r="E23" s="4" t="s">
        <v>92</v>
      </c>
      <c r="F23" s="5">
        <v>44451</v>
      </c>
      <c r="G23" s="5">
        <v>44452</v>
      </c>
      <c r="H23" s="4">
        <v>1</v>
      </c>
      <c r="I23" s="4">
        <v>1</v>
      </c>
      <c r="J23" s="4">
        <v>1</v>
      </c>
      <c r="K23" s="4" t="s">
        <v>29</v>
      </c>
      <c r="L23" s="4">
        <v>269</v>
      </c>
      <c r="M23" s="4">
        <v>269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44446</v>
      </c>
      <c r="S23" s="5">
        <v>44455</v>
      </c>
      <c r="T23" s="4" t="s">
        <v>33</v>
      </c>
      <c r="U23" s="4">
        <v>269</v>
      </c>
      <c r="V23" s="4">
        <v>0</v>
      </c>
      <c r="W23" s="4">
        <v>0</v>
      </c>
      <c r="X23" s="4">
        <v>2246765</v>
      </c>
      <c r="Y23" s="4">
        <v>97262148</v>
      </c>
    </row>
    <row r="24" s="4" customFormat="1" spans="1:25">
      <c r="A24" s="4">
        <v>16231504829</v>
      </c>
      <c r="B24" s="4" t="s">
        <v>25</v>
      </c>
      <c r="C24" s="4" t="s">
        <v>35</v>
      </c>
      <c r="D24" s="4" t="s">
        <v>94</v>
      </c>
      <c r="E24" s="4" t="s">
        <v>37</v>
      </c>
      <c r="F24" s="5">
        <v>44451</v>
      </c>
      <c r="G24" s="5">
        <v>44452</v>
      </c>
      <c r="H24" s="4">
        <v>1</v>
      </c>
      <c r="I24" s="4">
        <v>1</v>
      </c>
      <c r="J24" s="4">
        <v>1</v>
      </c>
      <c r="K24" s="4" t="s">
        <v>29</v>
      </c>
      <c r="L24" s="4">
        <v>166</v>
      </c>
      <c r="M24" s="4">
        <v>166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44446</v>
      </c>
      <c r="S24" s="5">
        <v>44455</v>
      </c>
      <c r="T24" s="4" t="s">
        <v>33</v>
      </c>
      <c r="U24" s="4">
        <v>166</v>
      </c>
      <c r="V24" s="4">
        <v>0</v>
      </c>
      <c r="W24" s="4">
        <v>0</v>
      </c>
      <c r="X24" s="4">
        <v>2246797</v>
      </c>
      <c r="Y24" s="4" t="s">
        <v>96</v>
      </c>
    </row>
    <row r="25" s="4" customFormat="1" spans="1:24">
      <c r="A25" s="4">
        <v>16231854592</v>
      </c>
      <c r="B25" s="4" t="s">
        <v>25</v>
      </c>
      <c r="C25" s="4" t="s">
        <v>35</v>
      </c>
      <c r="D25" s="4" t="s">
        <v>60</v>
      </c>
      <c r="E25" s="4" t="s">
        <v>61</v>
      </c>
      <c r="F25" s="5">
        <v>44449</v>
      </c>
      <c r="G25" s="5">
        <v>44452</v>
      </c>
      <c r="H25" s="4">
        <v>1</v>
      </c>
      <c r="I25" s="4">
        <v>3</v>
      </c>
      <c r="J25" s="4">
        <v>3</v>
      </c>
      <c r="K25" s="4" t="s">
        <v>29</v>
      </c>
      <c r="L25" s="4">
        <v>375</v>
      </c>
      <c r="M25" s="4">
        <v>375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44447</v>
      </c>
      <c r="S25" s="5">
        <v>44455</v>
      </c>
      <c r="T25" s="4" t="s">
        <v>33</v>
      </c>
      <c r="U25" s="4">
        <v>375</v>
      </c>
      <c r="V25" s="4">
        <v>0</v>
      </c>
      <c r="W25" s="4">
        <v>0</v>
      </c>
      <c r="X25" s="4">
        <v>2246878</v>
      </c>
    </row>
    <row r="26" s="4" customFormat="1" spans="1:23">
      <c r="A26" s="4">
        <v>16231998452</v>
      </c>
      <c r="B26" s="4" t="s">
        <v>25</v>
      </c>
      <c r="C26" s="4" t="s">
        <v>35</v>
      </c>
      <c r="D26" s="4" t="s">
        <v>98</v>
      </c>
      <c r="E26" s="4" t="s">
        <v>99</v>
      </c>
      <c r="F26" s="5">
        <v>44451</v>
      </c>
      <c r="G26" s="5">
        <v>44452</v>
      </c>
      <c r="H26" s="4">
        <v>1</v>
      </c>
      <c r="I26" s="4">
        <v>1</v>
      </c>
      <c r="J26" s="4">
        <v>1</v>
      </c>
      <c r="K26" s="4" t="s">
        <v>29</v>
      </c>
      <c r="L26" s="4">
        <v>31</v>
      </c>
      <c r="M26" s="4">
        <v>31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44447</v>
      </c>
      <c r="S26" s="5">
        <v>44455</v>
      </c>
      <c r="T26" s="4" t="s">
        <v>33</v>
      </c>
      <c r="U26" s="4">
        <v>31</v>
      </c>
      <c r="V26" s="4">
        <v>0</v>
      </c>
      <c r="W26" s="4">
        <v>0</v>
      </c>
    </row>
    <row r="27" s="4" customFormat="1" spans="1:25">
      <c r="A27" s="4">
        <v>16240044082</v>
      </c>
      <c r="B27" s="4" t="s">
        <v>25</v>
      </c>
      <c r="C27" s="4" t="s">
        <v>35</v>
      </c>
      <c r="D27" s="4" t="s">
        <v>101</v>
      </c>
      <c r="E27" s="4" t="s">
        <v>102</v>
      </c>
      <c r="F27" s="5">
        <v>44449</v>
      </c>
      <c r="G27" s="5">
        <v>44452</v>
      </c>
      <c r="H27" s="4">
        <v>1</v>
      </c>
      <c r="I27" s="4">
        <v>3</v>
      </c>
      <c r="J27" s="4">
        <v>3</v>
      </c>
      <c r="K27" s="4" t="s">
        <v>29</v>
      </c>
      <c r="L27" s="4">
        <v>525</v>
      </c>
      <c r="M27" s="4">
        <v>525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44448</v>
      </c>
      <c r="S27" s="5">
        <v>44455</v>
      </c>
      <c r="T27" s="4" t="s">
        <v>33</v>
      </c>
      <c r="U27" s="4">
        <v>525</v>
      </c>
      <c r="V27" s="4">
        <v>0</v>
      </c>
      <c r="W27" s="4">
        <v>0</v>
      </c>
      <c r="X27" s="4">
        <v>2247752</v>
      </c>
      <c r="Y27" s="4">
        <v>12235624</v>
      </c>
    </row>
    <row r="28" s="4" customFormat="1" spans="1:25">
      <c r="A28" s="4">
        <v>16240080466</v>
      </c>
      <c r="B28" s="4" t="s">
        <v>25</v>
      </c>
      <c r="C28" s="4" t="s">
        <v>35</v>
      </c>
      <c r="D28" s="4" t="s">
        <v>104</v>
      </c>
      <c r="E28" s="4" t="s">
        <v>105</v>
      </c>
      <c r="F28" s="5">
        <v>44450</v>
      </c>
      <c r="G28" s="5">
        <v>44452</v>
      </c>
      <c r="H28" s="4">
        <v>1</v>
      </c>
      <c r="I28" s="4">
        <v>2</v>
      </c>
      <c r="J28" s="4">
        <v>2</v>
      </c>
      <c r="K28" s="4" t="s">
        <v>29</v>
      </c>
      <c r="L28" s="4">
        <v>560</v>
      </c>
      <c r="M28" s="4">
        <v>560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44448</v>
      </c>
      <c r="S28" s="5">
        <v>44455</v>
      </c>
      <c r="T28" s="4" t="s">
        <v>33</v>
      </c>
      <c r="U28" s="4">
        <v>560</v>
      </c>
      <c r="V28" s="4">
        <v>0</v>
      </c>
      <c r="W28" s="4">
        <v>0</v>
      </c>
      <c r="X28" s="4">
        <v>2247762</v>
      </c>
      <c r="Y28" s="4" t="s">
        <v>107</v>
      </c>
    </row>
    <row r="29" s="4" customFormat="1" spans="1:25">
      <c r="A29" s="4">
        <v>16246585707</v>
      </c>
      <c r="B29" s="4" t="s">
        <v>25</v>
      </c>
      <c r="C29" s="4" t="s">
        <v>35</v>
      </c>
      <c r="D29" s="4" t="s">
        <v>108</v>
      </c>
      <c r="E29" s="4" t="s">
        <v>109</v>
      </c>
      <c r="F29" s="5">
        <v>44451</v>
      </c>
      <c r="G29" s="5">
        <v>44452</v>
      </c>
      <c r="H29" s="4">
        <v>1</v>
      </c>
      <c r="I29" s="4">
        <v>1</v>
      </c>
      <c r="J29" s="4">
        <v>1</v>
      </c>
      <c r="K29" s="4" t="s">
        <v>29</v>
      </c>
      <c r="L29" s="4">
        <v>62</v>
      </c>
      <c r="M29" s="4">
        <v>62</v>
      </c>
      <c r="N29" s="4" t="s">
        <v>110</v>
      </c>
      <c r="O29" s="4" t="s">
        <v>31</v>
      </c>
      <c r="P29" s="4" t="s">
        <v>32</v>
      </c>
      <c r="Q29" s="4">
        <v>0</v>
      </c>
      <c r="R29" s="6">
        <v>44448</v>
      </c>
      <c r="S29" s="5">
        <v>44455</v>
      </c>
      <c r="T29" s="4" t="s">
        <v>33</v>
      </c>
      <c r="U29" s="4">
        <v>62</v>
      </c>
      <c r="V29" s="4">
        <v>0</v>
      </c>
      <c r="W29" s="4">
        <v>0</v>
      </c>
      <c r="X29" s="4">
        <v>2248433</v>
      </c>
      <c r="Y29" s="4">
        <v>80337661</v>
      </c>
    </row>
    <row r="30" s="4" customFormat="1" spans="1:25">
      <c r="A30" s="4">
        <v>16246930849</v>
      </c>
      <c r="B30" s="4" t="s">
        <v>25</v>
      </c>
      <c r="C30" s="4" t="s">
        <v>35</v>
      </c>
      <c r="D30" s="4" t="s">
        <v>111</v>
      </c>
      <c r="E30" s="4" t="s">
        <v>112</v>
      </c>
      <c r="F30" s="5">
        <v>44451</v>
      </c>
      <c r="G30" s="5">
        <v>44452</v>
      </c>
      <c r="H30" s="4">
        <v>1</v>
      </c>
      <c r="I30" s="4">
        <v>1</v>
      </c>
      <c r="J30" s="4">
        <v>1</v>
      </c>
      <c r="K30" s="4" t="s">
        <v>29</v>
      </c>
      <c r="L30" s="4">
        <v>197</v>
      </c>
      <c r="M30" s="4">
        <v>197</v>
      </c>
      <c r="N30" s="4" t="s">
        <v>113</v>
      </c>
      <c r="O30" s="4" t="s">
        <v>31</v>
      </c>
      <c r="P30" s="4" t="s">
        <v>32</v>
      </c>
      <c r="Q30" s="4">
        <v>0</v>
      </c>
      <c r="R30" s="6">
        <v>44448</v>
      </c>
      <c r="S30" s="5">
        <v>44455</v>
      </c>
      <c r="T30" s="4" t="s">
        <v>33</v>
      </c>
      <c r="U30" s="4">
        <v>197</v>
      </c>
      <c r="V30" s="4">
        <v>0</v>
      </c>
      <c r="W30" s="4">
        <v>0</v>
      </c>
      <c r="X30" s="4">
        <v>2248491</v>
      </c>
      <c r="Y30" s="4" t="s">
        <v>114</v>
      </c>
    </row>
    <row r="31" s="4" customFormat="1" spans="1:25">
      <c r="A31" s="4">
        <v>16247209057</v>
      </c>
      <c r="B31" s="4" t="s">
        <v>25</v>
      </c>
      <c r="C31" s="4" t="s">
        <v>35</v>
      </c>
      <c r="D31" s="4" t="s">
        <v>115</v>
      </c>
      <c r="E31" s="4" t="s">
        <v>116</v>
      </c>
      <c r="F31" s="5">
        <v>44449</v>
      </c>
      <c r="G31" s="5">
        <v>44452</v>
      </c>
      <c r="H31" s="4">
        <v>1</v>
      </c>
      <c r="I31" s="4">
        <v>3</v>
      </c>
      <c r="J31" s="4">
        <v>3</v>
      </c>
      <c r="K31" s="4" t="s">
        <v>29</v>
      </c>
      <c r="L31" s="4">
        <v>149</v>
      </c>
      <c r="M31" s="4">
        <v>149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44448</v>
      </c>
      <c r="S31" s="5">
        <v>44455</v>
      </c>
      <c r="T31" s="4" t="s">
        <v>33</v>
      </c>
      <c r="U31" s="4">
        <v>149</v>
      </c>
      <c r="V31" s="4">
        <v>0</v>
      </c>
      <c r="W31" s="4">
        <v>0</v>
      </c>
      <c r="X31" s="4">
        <v>2248550</v>
      </c>
      <c r="Y31" s="4" t="s">
        <v>118</v>
      </c>
    </row>
    <row r="32" s="4" customFormat="1" spans="1:25">
      <c r="A32" s="4">
        <v>16247944925</v>
      </c>
      <c r="B32" s="4" t="s">
        <v>25</v>
      </c>
      <c r="C32" s="4" t="s">
        <v>35</v>
      </c>
      <c r="D32" s="4" t="s">
        <v>119</v>
      </c>
      <c r="E32" s="4" t="s">
        <v>120</v>
      </c>
      <c r="F32" s="5">
        <v>44450</v>
      </c>
      <c r="G32" s="5">
        <v>44452</v>
      </c>
      <c r="H32" s="4">
        <v>1</v>
      </c>
      <c r="I32" s="4">
        <v>2</v>
      </c>
      <c r="J32" s="4">
        <v>2</v>
      </c>
      <c r="K32" s="4" t="s">
        <v>29</v>
      </c>
      <c r="L32" s="4">
        <v>276</v>
      </c>
      <c r="M32" s="4">
        <v>276</v>
      </c>
      <c r="N32" s="4" t="s">
        <v>121</v>
      </c>
      <c r="O32" s="4" t="s">
        <v>31</v>
      </c>
      <c r="P32" s="4" t="s">
        <v>32</v>
      </c>
      <c r="Q32" s="4">
        <v>0</v>
      </c>
      <c r="R32" s="6">
        <v>44448</v>
      </c>
      <c r="S32" s="5">
        <v>44455</v>
      </c>
      <c r="T32" s="4" t="s">
        <v>33</v>
      </c>
      <c r="U32" s="4">
        <v>276</v>
      </c>
      <c r="V32" s="4">
        <v>0</v>
      </c>
      <c r="W32" s="4">
        <v>0</v>
      </c>
      <c r="X32" s="4">
        <v>2248671</v>
      </c>
      <c r="Y32" s="4">
        <v>44120222</v>
      </c>
    </row>
    <row r="33" s="4" customFormat="1" spans="1:25">
      <c r="A33" s="4">
        <v>16248423589</v>
      </c>
      <c r="B33" s="4" t="s">
        <v>25</v>
      </c>
      <c r="C33" s="4" t="s">
        <v>35</v>
      </c>
      <c r="D33" s="4" t="s">
        <v>122</v>
      </c>
      <c r="E33" s="4" t="s">
        <v>123</v>
      </c>
      <c r="F33" s="5">
        <v>44451</v>
      </c>
      <c r="G33" s="5">
        <v>44452</v>
      </c>
      <c r="H33" s="4">
        <v>1</v>
      </c>
      <c r="I33" s="4">
        <v>1</v>
      </c>
      <c r="J33" s="4">
        <v>1</v>
      </c>
      <c r="K33" s="4" t="s">
        <v>29</v>
      </c>
      <c r="L33" s="4">
        <v>124</v>
      </c>
      <c r="M33" s="4">
        <v>124</v>
      </c>
      <c r="N33" s="4" t="s">
        <v>124</v>
      </c>
      <c r="O33" s="4" t="s">
        <v>31</v>
      </c>
      <c r="P33" s="4" t="s">
        <v>32</v>
      </c>
      <c r="Q33" s="4">
        <v>0</v>
      </c>
      <c r="R33" s="6">
        <v>44449</v>
      </c>
      <c r="S33" s="5">
        <v>44455</v>
      </c>
      <c r="T33" s="4" t="s">
        <v>33</v>
      </c>
      <c r="U33" s="4">
        <v>124</v>
      </c>
      <c r="V33" s="4">
        <v>0</v>
      </c>
      <c r="W33" s="4">
        <v>0</v>
      </c>
      <c r="X33" s="4">
        <v>2248825</v>
      </c>
      <c r="Y33" s="4" t="s">
        <v>125</v>
      </c>
    </row>
    <row r="34" s="4" customFormat="1" spans="1:25">
      <c r="A34" s="4">
        <v>16250643701</v>
      </c>
      <c r="B34" s="4" t="s">
        <v>25</v>
      </c>
      <c r="C34" s="4" t="s">
        <v>35</v>
      </c>
      <c r="D34" s="4" t="s">
        <v>126</v>
      </c>
      <c r="E34" s="4" t="s">
        <v>127</v>
      </c>
      <c r="F34" s="5">
        <v>44451</v>
      </c>
      <c r="G34" s="5">
        <v>44452</v>
      </c>
      <c r="H34" s="4">
        <v>1</v>
      </c>
      <c r="I34" s="4">
        <v>1</v>
      </c>
      <c r="J34" s="4">
        <v>1</v>
      </c>
      <c r="K34" s="4" t="s">
        <v>29</v>
      </c>
      <c r="L34" s="4">
        <v>82</v>
      </c>
      <c r="M34" s="4">
        <v>82</v>
      </c>
      <c r="N34" s="4" t="s">
        <v>128</v>
      </c>
      <c r="O34" s="4" t="s">
        <v>31</v>
      </c>
      <c r="P34" s="4" t="s">
        <v>32</v>
      </c>
      <c r="Q34" s="4">
        <v>0</v>
      </c>
      <c r="R34" s="6">
        <v>44449</v>
      </c>
      <c r="S34" s="5">
        <v>44455</v>
      </c>
      <c r="T34" s="4" t="s">
        <v>33</v>
      </c>
      <c r="U34" s="4">
        <v>82</v>
      </c>
      <c r="V34" s="4">
        <v>0</v>
      </c>
      <c r="W34" s="4">
        <v>0</v>
      </c>
      <c r="X34" s="4">
        <v>2248874</v>
      </c>
      <c r="Y34" s="4">
        <v>1827865866</v>
      </c>
    </row>
    <row r="35" s="4" customFormat="1" spans="1:25">
      <c r="A35" s="4">
        <v>16254470232</v>
      </c>
      <c r="B35" s="4" t="s">
        <v>25</v>
      </c>
      <c r="C35" s="4" t="s">
        <v>35</v>
      </c>
      <c r="D35" s="4" t="s">
        <v>129</v>
      </c>
      <c r="E35" s="4" t="s">
        <v>130</v>
      </c>
      <c r="F35" s="5">
        <v>44451</v>
      </c>
      <c r="G35" s="5">
        <v>44452</v>
      </c>
      <c r="H35" s="4">
        <v>1</v>
      </c>
      <c r="I35" s="4">
        <v>1</v>
      </c>
      <c r="J35" s="4">
        <v>1</v>
      </c>
      <c r="K35" s="4" t="s">
        <v>29</v>
      </c>
      <c r="L35" s="4">
        <v>151</v>
      </c>
      <c r="M35" s="4">
        <v>151</v>
      </c>
      <c r="N35" s="4" t="s">
        <v>131</v>
      </c>
      <c r="O35" s="4" t="s">
        <v>31</v>
      </c>
      <c r="P35" s="4" t="s">
        <v>32</v>
      </c>
      <c r="Q35" s="4">
        <v>0</v>
      </c>
      <c r="R35" s="6">
        <v>44449</v>
      </c>
      <c r="S35" s="5">
        <v>44455</v>
      </c>
      <c r="T35" s="4" t="s">
        <v>33</v>
      </c>
      <c r="U35" s="4">
        <v>151</v>
      </c>
      <c r="V35" s="4">
        <v>0</v>
      </c>
      <c r="W35" s="4">
        <v>0</v>
      </c>
      <c r="X35" s="4">
        <v>2249566</v>
      </c>
      <c r="Y35" s="4">
        <v>620206032</v>
      </c>
    </row>
    <row r="36" s="4" customFormat="1" spans="1:23">
      <c r="A36" s="4">
        <v>16256948379</v>
      </c>
      <c r="B36" s="4" t="s">
        <v>25</v>
      </c>
      <c r="C36" s="4" t="s">
        <v>35</v>
      </c>
      <c r="D36" s="4" t="s">
        <v>132</v>
      </c>
      <c r="E36" s="4" t="s">
        <v>133</v>
      </c>
      <c r="F36" s="5">
        <v>44451</v>
      </c>
      <c r="G36" s="5">
        <v>44452</v>
      </c>
      <c r="H36" s="4">
        <v>1</v>
      </c>
      <c r="I36" s="4">
        <v>1</v>
      </c>
      <c r="J36" s="4">
        <v>1</v>
      </c>
      <c r="K36" s="4" t="s">
        <v>29</v>
      </c>
      <c r="L36" s="4">
        <v>14</v>
      </c>
      <c r="M36" s="4">
        <v>14</v>
      </c>
      <c r="N36" s="4" t="s">
        <v>134</v>
      </c>
      <c r="O36" s="4" t="s">
        <v>31</v>
      </c>
      <c r="P36" s="4" t="s">
        <v>32</v>
      </c>
      <c r="Q36" s="4">
        <v>0</v>
      </c>
      <c r="R36" s="6">
        <v>44449</v>
      </c>
      <c r="S36" s="5">
        <v>44455</v>
      </c>
      <c r="T36" s="4" t="s">
        <v>33</v>
      </c>
      <c r="U36" s="4">
        <v>14</v>
      </c>
      <c r="V36" s="4">
        <v>0</v>
      </c>
      <c r="W36" s="4">
        <v>0</v>
      </c>
    </row>
    <row r="37" s="4" customFormat="1" spans="1:24">
      <c r="A37" s="4">
        <v>16257169642</v>
      </c>
      <c r="B37" s="4" t="s">
        <v>25</v>
      </c>
      <c r="C37" s="4" t="s">
        <v>35</v>
      </c>
      <c r="D37" s="4" t="s">
        <v>60</v>
      </c>
      <c r="E37" s="4" t="s">
        <v>61</v>
      </c>
      <c r="F37" s="5">
        <v>44451</v>
      </c>
      <c r="G37" s="5">
        <v>44452</v>
      </c>
      <c r="H37" s="4">
        <v>1</v>
      </c>
      <c r="I37" s="4">
        <v>1</v>
      </c>
      <c r="J37" s="4">
        <v>1</v>
      </c>
      <c r="K37" s="4" t="s">
        <v>29</v>
      </c>
      <c r="L37" s="4">
        <v>111</v>
      </c>
      <c r="M37" s="4">
        <v>111</v>
      </c>
      <c r="N37" s="4" t="s">
        <v>135</v>
      </c>
      <c r="O37" s="4" t="s">
        <v>31</v>
      </c>
      <c r="P37" s="4" t="s">
        <v>32</v>
      </c>
      <c r="Q37" s="4">
        <v>0</v>
      </c>
      <c r="R37" s="6">
        <v>44449</v>
      </c>
      <c r="S37" s="5">
        <v>44455</v>
      </c>
      <c r="T37" s="4" t="s">
        <v>33</v>
      </c>
      <c r="U37" s="4">
        <v>111</v>
      </c>
      <c r="V37" s="4">
        <v>0</v>
      </c>
      <c r="W37" s="4">
        <v>0</v>
      </c>
      <c r="X37" s="4">
        <v>2249764</v>
      </c>
    </row>
    <row r="38" s="4" customFormat="1" spans="1:25">
      <c r="A38" s="4">
        <v>16258071184</v>
      </c>
      <c r="B38" s="4" t="s">
        <v>25</v>
      </c>
      <c r="C38" s="4" t="s">
        <v>35</v>
      </c>
      <c r="D38" s="4" t="s">
        <v>136</v>
      </c>
      <c r="E38" s="4" t="s">
        <v>137</v>
      </c>
      <c r="F38" s="5">
        <v>44450</v>
      </c>
      <c r="G38" s="5">
        <v>44452</v>
      </c>
      <c r="H38" s="4">
        <v>1</v>
      </c>
      <c r="I38" s="4">
        <v>2</v>
      </c>
      <c r="J38" s="4">
        <v>2</v>
      </c>
      <c r="K38" s="4" t="s">
        <v>29</v>
      </c>
      <c r="L38" s="4">
        <v>961</v>
      </c>
      <c r="M38" s="4">
        <v>961</v>
      </c>
      <c r="N38" s="4" t="s">
        <v>138</v>
      </c>
      <c r="O38" s="4" t="s">
        <v>31</v>
      </c>
      <c r="P38" s="4" t="s">
        <v>32</v>
      </c>
      <c r="Q38" s="4">
        <v>0</v>
      </c>
      <c r="R38" s="6">
        <v>44450</v>
      </c>
      <c r="S38" s="5">
        <v>44455</v>
      </c>
      <c r="T38" s="4" t="s">
        <v>33</v>
      </c>
      <c r="U38" s="4">
        <v>961</v>
      </c>
      <c r="V38" s="4">
        <v>0</v>
      </c>
      <c r="W38" s="4">
        <v>0</v>
      </c>
      <c r="X38" s="4">
        <v>2249935</v>
      </c>
      <c r="Y38" s="4">
        <v>81724808</v>
      </c>
    </row>
    <row r="39" s="4" customFormat="1" spans="1:25">
      <c r="A39" s="4">
        <v>16258142541</v>
      </c>
      <c r="B39" s="4" t="s">
        <v>25</v>
      </c>
      <c r="C39" s="4" t="s">
        <v>35</v>
      </c>
      <c r="D39" s="4" t="s">
        <v>139</v>
      </c>
      <c r="E39" s="4" t="s">
        <v>140</v>
      </c>
      <c r="F39" s="5">
        <v>44451</v>
      </c>
      <c r="G39" s="5">
        <v>44452</v>
      </c>
      <c r="H39" s="4">
        <v>1</v>
      </c>
      <c r="I39" s="4">
        <v>1</v>
      </c>
      <c r="J39" s="4">
        <v>1</v>
      </c>
      <c r="K39" s="4" t="s">
        <v>29</v>
      </c>
      <c r="L39" s="4">
        <v>149</v>
      </c>
      <c r="M39" s="4">
        <v>149</v>
      </c>
      <c r="N39" s="4" t="s">
        <v>141</v>
      </c>
      <c r="O39" s="4" t="s">
        <v>31</v>
      </c>
      <c r="P39" s="4" t="s">
        <v>32</v>
      </c>
      <c r="Q39" s="4">
        <v>0</v>
      </c>
      <c r="R39" s="6">
        <v>44450</v>
      </c>
      <c r="S39" s="5">
        <v>44455</v>
      </c>
      <c r="T39" s="4" t="s">
        <v>33</v>
      </c>
      <c r="U39" s="4">
        <v>149</v>
      </c>
      <c r="V39" s="4">
        <v>0</v>
      </c>
      <c r="W39" s="4">
        <v>0</v>
      </c>
      <c r="X39" s="4">
        <v>2249975</v>
      </c>
      <c r="Y39" s="4">
        <v>153677977</v>
      </c>
    </row>
    <row r="40" s="4" customFormat="1" spans="1:25">
      <c r="A40" s="4">
        <v>16258142541</v>
      </c>
      <c r="B40" s="4" t="s">
        <v>25</v>
      </c>
      <c r="C40" s="4" t="s">
        <v>26</v>
      </c>
      <c r="D40" s="4" t="s">
        <v>139</v>
      </c>
      <c r="E40" s="4" t="s">
        <v>140</v>
      </c>
      <c r="F40" s="5">
        <v>44451</v>
      </c>
      <c r="G40" s="5">
        <v>44452</v>
      </c>
      <c r="H40" s="4">
        <v>1</v>
      </c>
      <c r="I40" s="4">
        <v>1</v>
      </c>
      <c r="J40" s="4">
        <v>1</v>
      </c>
      <c r="K40" s="4" t="s">
        <v>29</v>
      </c>
      <c r="L40" s="4">
        <v>-149</v>
      </c>
      <c r="M40" s="4">
        <v>-149</v>
      </c>
      <c r="N40" s="4" t="s">
        <v>141</v>
      </c>
      <c r="O40" s="4" t="s">
        <v>31</v>
      </c>
      <c r="P40" s="4" t="s">
        <v>32</v>
      </c>
      <c r="Q40" s="4">
        <v>0</v>
      </c>
      <c r="R40" s="6">
        <v>44450</v>
      </c>
      <c r="S40" s="5">
        <v>44455</v>
      </c>
      <c r="T40" s="4" t="s">
        <v>33</v>
      </c>
      <c r="U40" s="4">
        <v>-149</v>
      </c>
      <c r="V40" s="4">
        <v>0</v>
      </c>
      <c r="W40" s="4">
        <v>0</v>
      </c>
      <c r="X40" s="4">
        <v>2249975</v>
      </c>
      <c r="Y40" s="4">
        <v>153677977</v>
      </c>
    </row>
    <row r="41" s="4" customFormat="1" spans="1:25">
      <c r="A41" s="4">
        <v>16250643701</v>
      </c>
      <c r="B41" s="4" t="s">
        <v>25</v>
      </c>
      <c r="C41" s="4" t="s">
        <v>26</v>
      </c>
      <c r="D41" s="4" t="s">
        <v>126</v>
      </c>
      <c r="E41" s="4" t="s">
        <v>127</v>
      </c>
      <c r="F41" s="5">
        <v>44451</v>
      </c>
      <c r="G41" s="5">
        <v>44452</v>
      </c>
      <c r="H41" s="4">
        <v>1</v>
      </c>
      <c r="I41" s="4">
        <v>1</v>
      </c>
      <c r="J41" s="4">
        <v>1</v>
      </c>
      <c r="K41" s="4" t="s">
        <v>29</v>
      </c>
      <c r="L41" s="4">
        <v>-82</v>
      </c>
      <c r="M41" s="4">
        <v>-82</v>
      </c>
      <c r="N41" s="4" t="s">
        <v>128</v>
      </c>
      <c r="O41" s="4" t="s">
        <v>31</v>
      </c>
      <c r="P41" s="4" t="s">
        <v>32</v>
      </c>
      <c r="Q41" s="4">
        <v>0</v>
      </c>
      <c r="R41" s="6">
        <v>44449</v>
      </c>
      <c r="S41" s="5">
        <v>44455</v>
      </c>
      <c r="T41" s="4" t="s">
        <v>33</v>
      </c>
      <c r="U41" s="4">
        <v>-82</v>
      </c>
      <c r="V41" s="4">
        <v>0</v>
      </c>
      <c r="W41" s="4">
        <v>0</v>
      </c>
      <c r="X41" s="4">
        <v>2248874</v>
      </c>
      <c r="Y41" s="4">
        <v>1827865866</v>
      </c>
    </row>
    <row r="42" s="4" customFormat="1" spans="1:25">
      <c r="A42" s="4">
        <v>16259610861</v>
      </c>
      <c r="B42" s="4" t="s">
        <v>25</v>
      </c>
      <c r="C42" s="4" t="s">
        <v>35</v>
      </c>
      <c r="D42" s="4" t="s">
        <v>142</v>
      </c>
      <c r="E42" s="4" t="s">
        <v>143</v>
      </c>
      <c r="F42" s="5">
        <v>44450</v>
      </c>
      <c r="G42" s="5">
        <v>44452</v>
      </c>
      <c r="H42" s="4">
        <v>1</v>
      </c>
      <c r="I42" s="4">
        <v>2</v>
      </c>
      <c r="J42" s="4">
        <v>2</v>
      </c>
      <c r="K42" s="4" t="s">
        <v>29</v>
      </c>
      <c r="L42" s="4">
        <v>209</v>
      </c>
      <c r="M42" s="4">
        <v>209</v>
      </c>
      <c r="N42" s="4" t="s">
        <v>144</v>
      </c>
      <c r="O42" s="4" t="s">
        <v>31</v>
      </c>
      <c r="P42" s="4" t="s">
        <v>32</v>
      </c>
      <c r="Q42" s="4">
        <v>0</v>
      </c>
      <c r="R42" s="6">
        <v>44450</v>
      </c>
      <c r="S42" s="5">
        <v>44455</v>
      </c>
      <c r="T42" s="4" t="s">
        <v>33</v>
      </c>
      <c r="U42" s="4">
        <v>209</v>
      </c>
      <c r="V42" s="4">
        <v>0</v>
      </c>
      <c r="W42" s="4">
        <v>0</v>
      </c>
      <c r="X42" s="4">
        <v>2250292</v>
      </c>
      <c r="Y42" s="4">
        <v>81992771</v>
      </c>
    </row>
    <row r="43" s="4" customFormat="1" spans="1:25">
      <c r="A43" s="4">
        <v>16265046903</v>
      </c>
      <c r="B43" s="4" t="s">
        <v>25</v>
      </c>
      <c r="C43" s="4" t="s">
        <v>35</v>
      </c>
      <c r="D43" s="4" t="s">
        <v>145</v>
      </c>
      <c r="E43" s="4" t="s">
        <v>146</v>
      </c>
      <c r="F43" s="5">
        <v>44451</v>
      </c>
      <c r="G43" s="5">
        <v>44452</v>
      </c>
      <c r="H43" s="4">
        <v>1</v>
      </c>
      <c r="I43" s="4">
        <v>1</v>
      </c>
      <c r="J43" s="4">
        <v>1</v>
      </c>
      <c r="K43" s="4" t="s">
        <v>29</v>
      </c>
      <c r="L43" s="4">
        <v>111</v>
      </c>
      <c r="M43" s="4">
        <v>111</v>
      </c>
      <c r="N43" s="4" t="s">
        <v>147</v>
      </c>
      <c r="O43" s="4" t="s">
        <v>31</v>
      </c>
      <c r="P43" s="4" t="s">
        <v>32</v>
      </c>
      <c r="Q43" s="4">
        <v>0</v>
      </c>
      <c r="R43" s="6">
        <v>44451</v>
      </c>
      <c r="S43" s="5">
        <v>44455</v>
      </c>
      <c r="T43" s="4" t="s">
        <v>33</v>
      </c>
      <c r="U43" s="4">
        <v>111</v>
      </c>
      <c r="V43" s="4">
        <v>0</v>
      </c>
      <c r="W43" s="4">
        <v>0</v>
      </c>
      <c r="X43" s="4">
        <v>2250958</v>
      </c>
      <c r="Y43" s="4" t="s">
        <v>114</v>
      </c>
    </row>
    <row r="44" s="4" customFormat="1" spans="1:25">
      <c r="A44" s="4">
        <v>16265012075</v>
      </c>
      <c r="B44" s="4" t="s">
        <v>25</v>
      </c>
      <c r="C44" s="4" t="s">
        <v>35</v>
      </c>
      <c r="D44" s="4" t="s">
        <v>148</v>
      </c>
      <c r="E44" s="4" t="s">
        <v>149</v>
      </c>
      <c r="F44" s="5">
        <v>44451</v>
      </c>
      <c r="G44" s="5">
        <v>44452</v>
      </c>
      <c r="H44" s="4">
        <v>1</v>
      </c>
      <c r="I44" s="4">
        <v>1</v>
      </c>
      <c r="J44" s="4">
        <v>1</v>
      </c>
      <c r="K44" s="4" t="s">
        <v>29</v>
      </c>
      <c r="L44" s="4">
        <v>71</v>
      </c>
      <c r="M44" s="4">
        <v>71</v>
      </c>
      <c r="N44" s="4" t="s">
        <v>150</v>
      </c>
      <c r="O44" s="4" t="s">
        <v>31</v>
      </c>
      <c r="P44" s="4" t="s">
        <v>32</v>
      </c>
      <c r="Q44" s="4">
        <v>0</v>
      </c>
      <c r="R44" s="6">
        <v>44451</v>
      </c>
      <c r="S44" s="5">
        <v>44455</v>
      </c>
      <c r="T44" s="4" t="s">
        <v>33</v>
      </c>
      <c r="U44" s="4">
        <v>71</v>
      </c>
      <c r="V44" s="4">
        <v>0</v>
      </c>
      <c r="W44" s="4">
        <v>0</v>
      </c>
      <c r="X44" s="4">
        <v>2250950</v>
      </c>
      <c r="Y44" s="4" t="s">
        <v>151</v>
      </c>
    </row>
    <row r="45" s="4" customFormat="1" spans="1:24">
      <c r="A45" s="4">
        <v>16265197929</v>
      </c>
      <c r="B45" s="4" t="s">
        <v>25</v>
      </c>
      <c r="C45" s="4" t="s">
        <v>35</v>
      </c>
      <c r="D45" s="4" t="s">
        <v>152</v>
      </c>
      <c r="E45" s="4" t="s">
        <v>153</v>
      </c>
      <c r="F45" s="5">
        <v>44451</v>
      </c>
      <c r="G45" s="5">
        <v>44452</v>
      </c>
      <c r="H45" s="4">
        <v>1</v>
      </c>
      <c r="I45" s="4">
        <v>1</v>
      </c>
      <c r="J45" s="4">
        <v>1</v>
      </c>
      <c r="K45" s="4" t="s">
        <v>29</v>
      </c>
      <c r="L45" s="4">
        <v>155</v>
      </c>
      <c r="M45" s="4">
        <v>155</v>
      </c>
      <c r="N45" s="4" t="s">
        <v>154</v>
      </c>
      <c r="O45" s="4" t="s">
        <v>31</v>
      </c>
      <c r="P45" s="4" t="s">
        <v>32</v>
      </c>
      <c r="Q45" s="4">
        <v>0</v>
      </c>
      <c r="R45" s="6">
        <v>44451</v>
      </c>
      <c r="S45" s="5">
        <v>44455</v>
      </c>
      <c r="T45" s="4" t="s">
        <v>33</v>
      </c>
      <c r="U45" s="4">
        <v>155</v>
      </c>
      <c r="V45" s="4">
        <v>0</v>
      </c>
      <c r="W45" s="4">
        <v>0</v>
      </c>
      <c r="X45" s="4">
        <v>2250987</v>
      </c>
    </row>
    <row r="46" s="4" customFormat="1" spans="1:25">
      <c r="A46" s="4">
        <v>16265238115</v>
      </c>
      <c r="B46" s="4" t="s">
        <v>25</v>
      </c>
      <c r="C46" s="4" t="s">
        <v>35</v>
      </c>
      <c r="D46" s="4" t="s">
        <v>155</v>
      </c>
      <c r="E46" s="4" t="s">
        <v>82</v>
      </c>
      <c r="F46" s="5">
        <v>44451</v>
      </c>
      <c r="G46" s="5">
        <v>44452</v>
      </c>
      <c r="H46" s="4">
        <v>1</v>
      </c>
      <c r="I46" s="4">
        <v>1</v>
      </c>
      <c r="J46" s="4">
        <v>1</v>
      </c>
      <c r="K46" s="4" t="s">
        <v>29</v>
      </c>
      <c r="L46" s="4">
        <v>66</v>
      </c>
      <c r="M46" s="4">
        <v>66</v>
      </c>
      <c r="N46" s="4" t="s">
        <v>156</v>
      </c>
      <c r="O46" s="4" t="s">
        <v>31</v>
      </c>
      <c r="P46" s="4" t="s">
        <v>32</v>
      </c>
      <c r="Q46" s="4">
        <v>0</v>
      </c>
      <c r="R46" s="6">
        <v>44451</v>
      </c>
      <c r="S46" s="5">
        <v>44455</v>
      </c>
      <c r="T46" s="4" t="s">
        <v>33</v>
      </c>
      <c r="U46" s="4">
        <v>66</v>
      </c>
      <c r="V46" s="4">
        <v>0</v>
      </c>
      <c r="W46" s="4">
        <v>0</v>
      </c>
      <c r="X46" s="4">
        <v>2250998</v>
      </c>
      <c r="Y46" s="4" t="s">
        <v>157</v>
      </c>
    </row>
    <row r="47" s="4" customFormat="1" spans="1:25">
      <c r="A47" s="4">
        <v>16265557272</v>
      </c>
      <c r="B47" s="4" t="s">
        <v>25</v>
      </c>
      <c r="C47" s="4" t="s">
        <v>35</v>
      </c>
      <c r="D47" s="4" t="s">
        <v>158</v>
      </c>
      <c r="E47" s="4" t="s">
        <v>37</v>
      </c>
      <c r="F47" s="5">
        <v>44451</v>
      </c>
      <c r="G47" s="5">
        <v>44452</v>
      </c>
      <c r="H47" s="4">
        <v>1</v>
      </c>
      <c r="I47" s="4">
        <v>1</v>
      </c>
      <c r="J47" s="4">
        <v>1</v>
      </c>
      <c r="K47" s="4" t="s">
        <v>29</v>
      </c>
      <c r="L47" s="4">
        <v>36</v>
      </c>
      <c r="M47" s="4">
        <v>36</v>
      </c>
      <c r="N47" s="4" t="s">
        <v>159</v>
      </c>
      <c r="O47" s="4" t="s">
        <v>31</v>
      </c>
      <c r="P47" s="4" t="s">
        <v>32</v>
      </c>
      <c r="Q47" s="4">
        <v>0</v>
      </c>
      <c r="R47" s="6">
        <v>44451</v>
      </c>
      <c r="S47" s="5">
        <v>44455</v>
      </c>
      <c r="T47" s="4" t="s">
        <v>33</v>
      </c>
      <c r="U47" s="4">
        <v>36</v>
      </c>
      <c r="V47" s="4">
        <v>0</v>
      </c>
      <c r="W47" s="4">
        <v>0</v>
      </c>
      <c r="X47" s="4">
        <v>2251072</v>
      </c>
      <c r="Y47" s="4">
        <v>21030251</v>
      </c>
    </row>
    <row r="48" s="4" customFormat="1" spans="1:25">
      <c r="A48" s="4">
        <v>16265561856</v>
      </c>
      <c r="B48" s="4" t="s">
        <v>25</v>
      </c>
      <c r="C48" s="4" t="s">
        <v>35</v>
      </c>
      <c r="D48" s="4" t="s">
        <v>160</v>
      </c>
      <c r="E48" s="4" t="s">
        <v>161</v>
      </c>
      <c r="F48" s="5">
        <v>44451</v>
      </c>
      <c r="G48" s="5">
        <v>44452</v>
      </c>
      <c r="H48" s="4">
        <v>1</v>
      </c>
      <c r="I48" s="4">
        <v>1</v>
      </c>
      <c r="J48" s="4">
        <v>1</v>
      </c>
      <c r="K48" s="4" t="s">
        <v>29</v>
      </c>
      <c r="L48" s="4">
        <v>41</v>
      </c>
      <c r="M48" s="4">
        <v>41</v>
      </c>
      <c r="N48" s="4" t="s">
        <v>162</v>
      </c>
      <c r="O48" s="4" t="s">
        <v>31</v>
      </c>
      <c r="P48" s="4" t="s">
        <v>32</v>
      </c>
      <c r="Q48" s="4">
        <v>0</v>
      </c>
      <c r="R48" s="6">
        <v>44451</v>
      </c>
      <c r="S48" s="5">
        <v>44455</v>
      </c>
      <c r="T48" s="4" t="s">
        <v>33</v>
      </c>
      <c r="U48" s="4">
        <v>41</v>
      </c>
      <c r="V48" s="4">
        <v>0</v>
      </c>
      <c r="W48" s="4">
        <v>0</v>
      </c>
      <c r="X48" s="4">
        <v>2251076</v>
      </c>
      <c r="Y48" s="4">
        <v>2352414462</v>
      </c>
    </row>
    <row r="49" s="4" customFormat="1" spans="1:25">
      <c r="A49" s="4">
        <v>16265807792</v>
      </c>
      <c r="B49" s="4" t="s">
        <v>25</v>
      </c>
      <c r="C49" s="4" t="s">
        <v>35</v>
      </c>
      <c r="D49" s="4" t="s">
        <v>163</v>
      </c>
      <c r="E49" s="4" t="s">
        <v>164</v>
      </c>
      <c r="F49" s="5">
        <v>44451</v>
      </c>
      <c r="G49" s="5">
        <v>44452</v>
      </c>
      <c r="H49" s="4">
        <v>1</v>
      </c>
      <c r="I49" s="4">
        <v>1</v>
      </c>
      <c r="J49" s="4">
        <v>1</v>
      </c>
      <c r="K49" s="4" t="s">
        <v>29</v>
      </c>
      <c r="L49" s="4">
        <v>679</v>
      </c>
      <c r="M49" s="4">
        <v>679</v>
      </c>
      <c r="N49" s="4" t="s">
        <v>165</v>
      </c>
      <c r="O49" s="4" t="s">
        <v>31</v>
      </c>
      <c r="P49" s="4" t="s">
        <v>32</v>
      </c>
      <c r="Q49" s="4">
        <v>0</v>
      </c>
      <c r="R49" s="6">
        <v>44451</v>
      </c>
      <c r="S49" s="5">
        <v>44455</v>
      </c>
      <c r="T49" s="4" t="s">
        <v>33</v>
      </c>
      <c r="U49" s="4">
        <v>679</v>
      </c>
      <c r="V49" s="4">
        <v>0</v>
      </c>
      <c r="W49" s="4">
        <v>0</v>
      </c>
      <c r="X49" s="4">
        <v>2251135</v>
      </c>
      <c r="Y49" s="4">
        <v>427517066</v>
      </c>
    </row>
    <row r="50" s="4" customFormat="1" spans="1:23">
      <c r="A50" s="4">
        <v>16268152524</v>
      </c>
      <c r="B50" s="4" t="s">
        <v>25</v>
      </c>
      <c r="C50" s="4" t="s">
        <v>35</v>
      </c>
      <c r="D50" s="4" t="s">
        <v>145</v>
      </c>
      <c r="E50" s="4" t="s">
        <v>146</v>
      </c>
      <c r="F50" s="5">
        <v>44451</v>
      </c>
      <c r="G50" s="5">
        <v>44452</v>
      </c>
      <c r="H50" s="4">
        <v>1</v>
      </c>
      <c r="I50" s="4">
        <v>1</v>
      </c>
      <c r="J50" s="4">
        <v>1</v>
      </c>
      <c r="K50" s="4" t="s">
        <v>29</v>
      </c>
      <c r="L50" s="4">
        <v>111</v>
      </c>
      <c r="M50" s="4">
        <v>111</v>
      </c>
      <c r="N50" s="4" t="s">
        <v>166</v>
      </c>
      <c r="O50" s="4" t="s">
        <v>31</v>
      </c>
      <c r="P50" s="4" t="s">
        <v>32</v>
      </c>
      <c r="Q50" s="4">
        <v>0</v>
      </c>
      <c r="R50" s="6">
        <v>44451</v>
      </c>
      <c r="S50" s="5">
        <v>44455</v>
      </c>
      <c r="T50" s="4" t="s">
        <v>33</v>
      </c>
      <c r="U50" s="4">
        <v>111</v>
      </c>
      <c r="V50" s="4">
        <v>0</v>
      </c>
      <c r="W50" s="4">
        <v>0</v>
      </c>
    </row>
    <row r="51" s="4" customFormat="1" spans="1:25">
      <c r="A51" s="4">
        <v>16269334902</v>
      </c>
      <c r="B51" s="4" t="s">
        <v>25</v>
      </c>
      <c r="C51" s="4" t="s">
        <v>35</v>
      </c>
      <c r="D51" s="4" t="s">
        <v>167</v>
      </c>
      <c r="E51" s="4" t="s">
        <v>168</v>
      </c>
      <c r="F51" s="5">
        <v>44451</v>
      </c>
      <c r="G51" s="5">
        <v>44452</v>
      </c>
      <c r="H51" s="4">
        <v>1</v>
      </c>
      <c r="I51" s="4">
        <v>1</v>
      </c>
      <c r="J51" s="4">
        <v>1</v>
      </c>
      <c r="K51" s="4" t="s">
        <v>29</v>
      </c>
      <c r="L51" s="4">
        <v>109</v>
      </c>
      <c r="M51" s="4">
        <v>109</v>
      </c>
      <c r="N51" s="4" t="s">
        <v>169</v>
      </c>
      <c r="O51" s="4" t="s">
        <v>31</v>
      </c>
      <c r="P51" s="4" t="s">
        <v>32</v>
      </c>
      <c r="Q51" s="4">
        <v>0</v>
      </c>
      <c r="R51" s="6">
        <v>44451</v>
      </c>
      <c r="S51" s="5">
        <v>44455</v>
      </c>
      <c r="T51" s="4" t="s">
        <v>33</v>
      </c>
      <c r="U51" s="4">
        <v>109</v>
      </c>
      <c r="V51" s="4">
        <v>0</v>
      </c>
      <c r="W51" s="4">
        <v>0</v>
      </c>
      <c r="X51" s="4">
        <v>2251413</v>
      </c>
      <c r="Y51" s="4">
        <v>82592036</v>
      </c>
    </row>
    <row r="52" s="4" customFormat="1" spans="1:25">
      <c r="A52" s="4">
        <v>16269441471</v>
      </c>
      <c r="B52" s="4" t="s">
        <v>25</v>
      </c>
      <c r="C52" s="4" t="s">
        <v>35</v>
      </c>
      <c r="D52" s="4" t="s">
        <v>170</v>
      </c>
      <c r="E52" s="4" t="s">
        <v>171</v>
      </c>
      <c r="F52" s="5">
        <v>44451</v>
      </c>
      <c r="G52" s="5">
        <v>44452</v>
      </c>
      <c r="H52" s="4">
        <v>1</v>
      </c>
      <c r="I52" s="4">
        <v>1</v>
      </c>
      <c r="J52" s="4">
        <v>1</v>
      </c>
      <c r="K52" s="4" t="s">
        <v>29</v>
      </c>
      <c r="L52" s="4">
        <v>58</v>
      </c>
      <c r="M52" s="4">
        <v>58</v>
      </c>
      <c r="N52" s="4" t="s">
        <v>172</v>
      </c>
      <c r="O52" s="4" t="s">
        <v>31</v>
      </c>
      <c r="P52" s="4" t="s">
        <v>32</v>
      </c>
      <c r="Q52" s="4">
        <v>0</v>
      </c>
      <c r="R52" s="6">
        <v>44451</v>
      </c>
      <c r="S52" s="5">
        <v>44455</v>
      </c>
      <c r="T52" s="4" t="s">
        <v>33</v>
      </c>
      <c r="U52" s="4">
        <v>58</v>
      </c>
      <c r="V52" s="4">
        <v>0</v>
      </c>
      <c r="W52" s="4">
        <v>0</v>
      </c>
      <c r="X52" s="4">
        <v>2251432</v>
      </c>
      <c r="Y52" s="4">
        <v>82597301</v>
      </c>
    </row>
    <row r="53" s="4" customFormat="1" spans="1:25">
      <c r="A53" s="4">
        <v>16270035616</v>
      </c>
      <c r="B53" s="4" t="s">
        <v>25</v>
      </c>
      <c r="C53" s="4" t="s">
        <v>35</v>
      </c>
      <c r="D53" s="4" t="s">
        <v>51</v>
      </c>
      <c r="E53" s="4" t="s">
        <v>52</v>
      </c>
      <c r="F53" s="5">
        <v>44451</v>
      </c>
      <c r="G53" s="5">
        <v>44452</v>
      </c>
      <c r="H53" s="4">
        <v>1</v>
      </c>
      <c r="I53" s="4">
        <v>1</v>
      </c>
      <c r="J53" s="4">
        <v>1</v>
      </c>
      <c r="K53" s="4" t="s">
        <v>29</v>
      </c>
      <c r="L53" s="4">
        <v>159</v>
      </c>
      <c r="M53" s="4">
        <v>159</v>
      </c>
      <c r="N53" s="4" t="s">
        <v>173</v>
      </c>
      <c r="O53" s="4" t="s">
        <v>31</v>
      </c>
      <c r="P53" s="4" t="s">
        <v>32</v>
      </c>
      <c r="Q53" s="4">
        <v>0</v>
      </c>
      <c r="R53" s="6">
        <v>44451</v>
      </c>
      <c r="S53" s="5">
        <v>44455</v>
      </c>
      <c r="T53" s="4" t="s">
        <v>33</v>
      </c>
      <c r="U53" s="4">
        <v>159</v>
      </c>
      <c r="V53" s="4">
        <v>0</v>
      </c>
      <c r="W53" s="4">
        <v>0</v>
      </c>
      <c r="X53" s="4">
        <v>2251540</v>
      </c>
      <c r="Y53" s="4">
        <v>97475354</v>
      </c>
    </row>
    <row r="54" s="4" customFormat="1" spans="1:25">
      <c r="A54" s="4">
        <v>16270762437</v>
      </c>
      <c r="B54" s="4" t="s">
        <v>25</v>
      </c>
      <c r="C54" s="4" t="s">
        <v>35</v>
      </c>
      <c r="D54" s="4" t="s">
        <v>174</v>
      </c>
      <c r="E54" s="4" t="s">
        <v>175</v>
      </c>
      <c r="F54" s="5">
        <v>44451</v>
      </c>
      <c r="G54" s="5">
        <v>44452</v>
      </c>
      <c r="H54" s="4">
        <v>1</v>
      </c>
      <c r="I54" s="4">
        <v>1</v>
      </c>
      <c r="J54" s="4">
        <v>1</v>
      </c>
      <c r="K54" s="4" t="s">
        <v>29</v>
      </c>
      <c r="L54" s="4">
        <v>104</v>
      </c>
      <c r="M54" s="4">
        <v>104</v>
      </c>
      <c r="N54" s="4" t="s">
        <v>176</v>
      </c>
      <c r="O54" s="4" t="s">
        <v>31</v>
      </c>
      <c r="P54" s="4" t="s">
        <v>32</v>
      </c>
      <c r="Q54" s="4">
        <v>0</v>
      </c>
      <c r="R54" s="6">
        <v>44451</v>
      </c>
      <c r="S54" s="5">
        <v>44455</v>
      </c>
      <c r="T54" s="4" t="s">
        <v>33</v>
      </c>
      <c r="U54" s="4">
        <v>104</v>
      </c>
      <c r="V54" s="4">
        <v>0</v>
      </c>
      <c r="W54" s="4">
        <v>0</v>
      </c>
      <c r="X54" s="4">
        <v>2251676</v>
      </c>
      <c r="Y54" s="4">
        <v>130756</v>
      </c>
    </row>
    <row r="55" s="4" customFormat="1" spans="1:24">
      <c r="A55" s="4">
        <v>16076702196</v>
      </c>
      <c r="B55" s="4" t="s">
        <v>25</v>
      </c>
      <c r="C55" s="4" t="s">
        <v>177</v>
      </c>
      <c r="D55" s="4" t="s">
        <v>178</v>
      </c>
      <c r="E55" s="4" t="s">
        <v>179</v>
      </c>
      <c r="F55" s="5">
        <v>44445</v>
      </c>
      <c r="G55" s="5">
        <v>44446</v>
      </c>
      <c r="H55" s="4">
        <v>1</v>
      </c>
      <c r="I55" s="4">
        <v>1</v>
      </c>
      <c r="J55" s="4">
        <v>1</v>
      </c>
      <c r="K55" s="4" t="s">
        <v>29</v>
      </c>
      <c r="L55" s="4">
        <v>0.79</v>
      </c>
      <c r="M55" s="4">
        <v>0.79</v>
      </c>
      <c r="N55" s="4" t="s">
        <v>180</v>
      </c>
      <c r="O55" s="4" t="s">
        <v>31</v>
      </c>
      <c r="P55" s="4" t="s">
        <v>32</v>
      </c>
      <c r="Q55" s="4">
        <v>0</v>
      </c>
      <c r="R55" s="6">
        <v>44423</v>
      </c>
      <c r="S55" s="5">
        <v>44455</v>
      </c>
      <c r="T55" s="4" t="s">
        <v>33</v>
      </c>
      <c r="U55" s="4">
        <v>0.79</v>
      </c>
      <c r="V55" s="4">
        <v>0</v>
      </c>
      <c r="W55" s="4">
        <v>0</v>
      </c>
      <c r="X55" s="4">
        <v>2224805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"/>
  <sheetViews>
    <sheetView tabSelected="1" workbookViewId="0">
      <selection activeCell="D77" sqref="D77"/>
    </sheetView>
  </sheetViews>
  <sheetFormatPr defaultColWidth="9" defaultRowHeight="13.5"/>
  <cols>
    <col min="1" max="1" width="14.75" style="4" customWidth="1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181</v>
      </c>
    </row>
    <row r="2" s="4" customFormat="1" spans="1:10">
      <c r="A2" s="4">
        <v>14856481689</v>
      </c>
      <c r="B2" s="5">
        <v>44449</v>
      </c>
      <c r="C2" s="5">
        <v>44452</v>
      </c>
      <c r="D2" s="4">
        <v>-236.01</v>
      </c>
      <c r="E2" s="4" t="str">
        <f>VLOOKUP(A2,HOP!A:L,12,0)</f>
        <v>118.00</v>
      </c>
      <c r="F2" s="4" t="str">
        <f>VLOOKUP(A2,HOP!A:C,3,0)</f>
        <v>2056692</v>
      </c>
      <c r="G2" s="4">
        <f>D2-E2</f>
        <v>-354.01</v>
      </c>
      <c r="H2" s="4" t="str">
        <f>$H$1&amp;F2</f>
        <v>，2056692</v>
      </c>
      <c r="I2" s="4" t="str">
        <f>VLOOKUP(A2,HOP!A:T,20,0)</f>
        <v>直连</v>
      </c>
      <c r="J2" s="4" t="s">
        <v>182</v>
      </c>
    </row>
    <row r="3" s="4" customFormat="1" hidden="1" spans="1:9">
      <c r="A3" s="4">
        <v>16055509107</v>
      </c>
      <c r="B3" s="5">
        <v>44451</v>
      </c>
      <c r="C3" s="5">
        <v>44452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VLOOKUP(A3,HOP!A:T,20,0)</f>
        <v>#N/A</v>
      </c>
    </row>
    <row r="4" s="4" customFormat="1" hidden="1" spans="1:9">
      <c r="A4" s="4">
        <v>16059017147</v>
      </c>
      <c r="B4" s="5">
        <v>44451</v>
      </c>
      <c r="C4" s="5">
        <v>44452</v>
      </c>
      <c r="D4" s="4">
        <v>150</v>
      </c>
      <c r="E4" s="4" t="str">
        <f>VLOOKUP(A4,HOP!A:L,12,0)</f>
        <v>150.00</v>
      </c>
      <c r="F4" s="4" t="str">
        <f>VLOOKUP(A4,HOP!A:C,3,0)</f>
        <v>2222287</v>
      </c>
      <c r="G4" s="4">
        <f t="shared" si="0"/>
        <v>0</v>
      </c>
      <c r="H4" s="4" t="str">
        <f t="shared" si="1"/>
        <v>，2222287</v>
      </c>
      <c r="I4" s="4" t="str">
        <f>VLOOKUP(A4,HOP!A:T,20,0)</f>
        <v>直连</v>
      </c>
    </row>
    <row r="5" s="4" customFormat="1" hidden="1" spans="1:9">
      <c r="A5" s="4">
        <v>16087557717</v>
      </c>
      <c r="B5" s="5">
        <v>44450</v>
      </c>
      <c r="C5" s="5">
        <v>44452</v>
      </c>
      <c r="D5" s="4">
        <v>584</v>
      </c>
      <c r="E5" s="4" t="str">
        <f>VLOOKUP(A5,HOP!A:L,12,0)</f>
        <v>584.00</v>
      </c>
      <c r="F5" s="4" t="str">
        <f>VLOOKUP(A5,HOP!A:C,3,0)</f>
        <v>2226100</v>
      </c>
      <c r="G5" s="4">
        <f t="shared" si="0"/>
        <v>0</v>
      </c>
      <c r="H5" s="4" t="str">
        <f t="shared" si="1"/>
        <v>，2226100</v>
      </c>
      <c r="I5" s="4" t="str">
        <f>VLOOKUP(A5,HOP!A:T,20,0)</f>
        <v>直连</v>
      </c>
    </row>
    <row r="6" s="4" customFormat="1" hidden="1" spans="1:9">
      <c r="A6" s="4">
        <v>16087684167</v>
      </c>
      <c r="B6" s="5">
        <v>44451</v>
      </c>
      <c r="C6" s="5">
        <v>44452</v>
      </c>
      <c r="D6" s="4">
        <v>83</v>
      </c>
      <c r="E6" s="4" t="str">
        <f>VLOOKUP(A6,HOP!A:L,12,0)</f>
        <v>83.00</v>
      </c>
      <c r="F6" s="4" t="str">
        <f>VLOOKUP(A6,HOP!A:C,3,0)</f>
        <v>2226119</v>
      </c>
      <c r="G6" s="4">
        <f t="shared" si="0"/>
        <v>0</v>
      </c>
      <c r="H6" s="4" t="str">
        <f t="shared" si="1"/>
        <v>，2226119</v>
      </c>
      <c r="I6" s="4" t="str">
        <f>VLOOKUP(A6,HOP!A:T,20,0)</f>
        <v>直连</v>
      </c>
    </row>
    <row r="7" s="4" customFormat="1" hidden="1" spans="1:9">
      <c r="A7" s="4">
        <v>16091546962</v>
      </c>
      <c r="B7" s="5">
        <v>44450</v>
      </c>
      <c r="C7" s="5">
        <v>44452</v>
      </c>
      <c r="D7" s="4">
        <v>444</v>
      </c>
      <c r="E7" s="4" t="str">
        <f>VLOOKUP(A7,HOP!A:L,12,0)</f>
        <v>444.00</v>
      </c>
      <c r="F7" s="4" t="str">
        <f>VLOOKUP(A7,HOP!A:C,3,0)</f>
        <v>2226932</v>
      </c>
      <c r="G7" s="4">
        <f t="shared" si="0"/>
        <v>0</v>
      </c>
      <c r="H7" s="4" t="str">
        <f t="shared" si="1"/>
        <v>，2226932</v>
      </c>
      <c r="I7" s="4" t="str">
        <f>VLOOKUP(A7,HOP!A:T,20,0)</f>
        <v>直连</v>
      </c>
    </row>
    <row r="8" s="4" customFormat="1" hidden="1" spans="1:9">
      <c r="A8" s="4">
        <v>16091552857</v>
      </c>
      <c r="B8" s="5">
        <v>44448</v>
      </c>
      <c r="C8" s="5">
        <v>44452</v>
      </c>
      <c r="D8" s="4">
        <v>517</v>
      </c>
      <c r="E8" s="4" t="str">
        <f>VLOOKUP(A8,HOP!A:L,12,0)</f>
        <v>517.00</v>
      </c>
      <c r="F8" s="4" t="str">
        <f>VLOOKUP(A8,HOP!A:C,3,0)</f>
        <v>2226933</v>
      </c>
      <c r="G8" s="4">
        <f t="shared" si="0"/>
        <v>0</v>
      </c>
      <c r="H8" s="4" t="str">
        <f t="shared" si="1"/>
        <v>，2226933</v>
      </c>
      <c r="I8" s="4" t="str">
        <f>VLOOKUP(A8,HOP!A:T,20,0)</f>
        <v>直连</v>
      </c>
    </row>
    <row r="9" s="4" customFormat="1" hidden="1" spans="1:9">
      <c r="A9" s="4">
        <v>16142434468</v>
      </c>
      <c r="B9" s="5">
        <v>44451</v>
      </c>
      <c r="C9" s="5">
        <v>44452</v>
      </c>
      <c r="D9" s="4">
        <v>131</v>
      </c>
      <c r="E9" s="4" t="str">
        <f>VLOOKUP(A9,HOP!A:L,12,0)</f>
        <v>131.00</v>
      </c>
      <c r="F9" s="4" t="str">
        <f>VLOOKUP(A9,HOP!A:C,3,0)</f>
        <v>2234254</v>
      </c>
      <c r="G9" s="4">
        <f t="shared" si="0"/>
        <v>0</v>
      </c>
      <c r="H9" s="4" t="str">
        <f t="shared" si="1"/>
        <v>，2234254</v>
      </c>
      <c r="I9" s="4" t="str">
        <f>VLOOKUP(A9,HOP!A:T,20,0)</f>
        <v>直连</v>
      </c>
    </row>
    <row r="10" s="4" customFormat="1" hidden="1" spans="1:9">
      <c r="A10" s="4">
        <v>16142408943</v>
      </c>
      <c r="B10" s="5">
        <v>44447</v>
      </c>
      <c r="C10" s="5">
        <v>44452</v>
      </c>
      <c r="D10" s="4">
        <v>846</v>
      </c>
      <c r="E10" s="4" t="str">
        <f>VLOOKUP(A10,HOP!A:L,12,0)</f>
        <v>846.00</v>
      </c>
      <c r="F10" s="4" t="str">
        <f>VLOOKUP(A10,HOP!A:C,3,0)</f>
        <v>2234250</v>
      </c>
      <c r="G10" s="4">
        <f t="shared" si="0"/>
        <v>0</v>
      </c>
      <c r="H10" s="4" t="str">
        <f t="shared" si="1"/>
        <v>，2234250</v>
      </c>
      <c r="I10" s="4" t="str">
        <f>VLOOKUP(A10,HOP!A:T,20,0)</f>
        <v>直连</v>
      </c>
    </row>
    <row r="11" s="4" customFormat="1" hidden="1" spans="1:9">
      <c r="A11" s="4">
        <v>16159738920</v>
      </c>
      <c r="B11" s="5">
        <v>44450</v>
      </c>
      <c r="C11" s="5">
        <v>44452</v>
      </c>
      <c r="D11" s="4">
        <v>230</v>
      </c>
      <c r="E11" s="4" t="str">
        <f>VLOOKUP(A11,HOP!A:L,12,0)</f>
        <v>230.00</v>
      </c>
      <c r="F11" s="4" t="str">
        <f>VLOOKUP(A11,HOP!A:C,3,0)</f>
        <v>2236094</v>
      </c>
      <c r="G11" s="4">
        <f t="shared" si="0"/>
        <v>0</v>
      </c>
      <c r="H11" s="4" t="str">
        <f t="shared" si="1"/>
        <v>，2236094</v>
      </c>
      <c r="I11" s="4" t="str">
        <f>VLOOKUP(A11,HOP!A:T,20,0)</f>
        <v>直连</v>
      </c>
    </row>
    <row r="12" s="4" customFormat="1" hidden="1" spans="1:9">
      <c r="A12" s="4">
        <v>16172251499</v>
      </c>
      <c r="B12" s="5">
        <v>44451</v>
      </c>
      <c r="C12" s="5">
        <v>44452</v>
      </c>
      <c r="D12" s="4">
        <v>404</v>
      </c>
      <c r="E12" s="4" t="str">
        <f>VLOOKUP(A12,HOP!A:L,12,0)</f>
        <v>404.00</v>
      </c>
      <c r="F12" s="4" t="str">
        <f>VLOOKUP(A12,HOP!A:C,3,0)</f>
        <v>2237920</v>
      </c>
      <c r="G12" s="4">
        <f t="shared" si="0"/>
        <v>0</v>
      </c>
      <c r="H12" s="4" t="str">
        <f t="shared" si="1"/>
        <v>，2237920</v>
      </c>
      <c r="I12" s="4" t="str">
        <f>VLOOKUP(A12,HOP!A:T,20,0)</f>
        <v>直连</v>
      </c>
    </row>
    <row r="13" s="4" customFormat="1" hidden="1" spans="1:9">
      <c r="A13" s="4">
        <v>16172275822</v>
      </c>
      <c r="B13" s="5">
        <v>44451</v>
      </c>
      <c r="C13" s="5">
        <v>44452</v>
      </c>
      <c r="D13" s="4">
        <v>58</v>
      </c>
      <c r="E13" s="4" t="str">
        <f>VLOOKUP(A13,HOP!A:L,12,0)</f>
        <v>58.00</v>
      </c>
      <c r="F13" s="4" t="str">
        <f>VLOOKUP(A13,HOP!A:C,3,0)</f>
        <v>2237931</v>
      </c>
      <c r="G13" s="4">
        <f t="shared" si="0"/>
        <v>0</v>
      </c>
      <c r="H13" s="4" t="str">
        <f t="shared" si="1"/>
        <v>，2237931</v>
      </c>
      <c r="I13" s="4" t="str">
        <f>VLOOKUP(A13,HOP!A:T,20,0)</f>
        <v>直连</v>
      </c>
    </row>
    <row r="14" s="4" customFormat="1" hidden="1" spans="1:9">
      <c r="A14" s="4">
        <v>16175495126</v>
      </c>
      <c r="B14" s="5">
        <v>44451</v>
      </c>
      <c r="C14" s="5">
        <v>44452</v>
      </c>
      <c r="D14" s="4">
        <v>77</v>
      </c>
      <c r="E14" s="4" t="str">
        <f>VLOOKUP(A14,HOP!A:L,12,0)</f>
        <v>77.00</v>
      </c>
      <c r="F14" s="4" t="str">
        <f>VLOOKUP(A14,HOP!A:C,3,0)</f>
        <v>2238643</v>
      </c>
      <c r="G14" s="4">
        <f t="shared" si="0"/>
        <v>0</v>
      </c>
      <c r="H14" s="4" t="str">
        <f t="shared" si="1"/>
        <v>，2238643</v>
      </c>
      <c r="I14" s="4" t="str">
        <f>VLOOKUP(A14,HOP!A:T,20,0)</f>
        <v>直连</v>
      </c>
    </row>
    <row r="15" s="4" customFormat="1" hidden="1" spans="1:9">
      <c r="A15" s="4">
        <v>16176161550</v>
      </c>
      <c r="B15" s="5">
        <v>44450</v>
      </c>
      <c r="C15" s="5">
        <v>44452</v>
      </c>
      <c r="D15" s="4">
        <v>606</v>
      </c>
      <c r="E15" s="4" t="str">
        <f>VLOOKUP(A15,HOP!A:L,12,0)</f>
        <v>606.00</v>
      </c>
      <c r="F15" s="4" t="str">
        <f>VLOOKUP(A15,HOP!A:C,3,0)</f>
        <v>2238774</v>
      </c>
      <c r="G15" s="4">
        <f t="shared" si="0"/>
        <v>0</v>
      </c>
      <c r="H15" s="4" t="str">
        <f t="shared" si="1"/>
        <v>，2238774</v>
      </c>
      <c r="I15" s="4" t="str">
        <f>VLOOKUP(A15,HOP!A:T,20,0)</f>
        <v>直连</v>
      </c>
    </row>
    <row r="16" s="4" customFormat="1" hidden="1" spans="1:9">
      <c r="A16" s="4">
        <v>16176477291</v>
      </c>
      <c r="B16" s="5">
        <v>44451</v>
      </c>
      <c r="C16" s="5">
        <v>44452</v>
      </c>
      <c r="D16" s="4">
        <v>75</v>
      </c>
      <c r="E16" s="4" t="str">
        <f>VLOOKUP(A16,HOP!A:L,12,0)</f>
        <v>75.00</v>
      </c>
      <c r="F16" s="4" t="str">
        <f>VLOOKUP(A16,HOP!A:C,3,0)</f>
        <v>2238835</v>
      </c>
      <c r="G16" s="4">
        <f t="shared" si="0"/>
        <v>0</v>
      </c>
      <c r="H16" s="4" t="str">
        <f t="shared" si="1"/>
        <v>，2238835</v>
      </c>
      <c r="I16" s="4" t="str">
        <f>VLOOKUP(A16,HOP!A:T,20,0)</f>
        <v>直连</v>
      </c>
    </row>
    <row r="17" s="4" customFormat="1" hidden="1" spans="1:9">
      <c r="A17" s="4">
        <v>16191410236</v>
      </c>
      <c r="B17" s="5">
        <v>44451</v>
      </c>
      <c r="C17" s="5">
        <v>44452</v>
      </c>
      <c r="D17" s="4">
        <v>43</v>
      </c>
      <c r="E17" s="4" t="str">
        <f>VLOOKUP(A17,HOP!A:L,12,0)</f>
        <v>43.00</v>
      </c>
      <c r="F17" s="4" t="str">
        <f>VLOOKUP(A17,HOP!A:C,3,0)</f>
        <v>2240796</v>
      </c>
      <c r="G17" s="4">
        <f t="shared" si="0"/>
        <v>0</v>
      </c>
      <c r="H17" s="4" t="str">
        <f t="shared" si="1"/>
        <v>，2240796</v>
      </c>
      <c r="I17" s="4" t="str">
        <f>VLOOKUP(A17,HOP!A:T,20,0)</f>
        <v>直连</v>
      </c>
    </row>
    <row r="18" s="4" customFormat="1" hidden="1" spans="1:9">
      <c r="A18" s="4">
        <v>16202043644</v>
      </c>
      <c r="B18" s="5">
        <v>44451</v>
      </c>
      <c r="C18" s="5">
        <v>44452</v>
      </c>
      <c r="D18" s="4">
        <v>67</v>
      </c>
      <c r="E18" s="4" t="str">
        <f>VLOOKUP(A18,HOP!A:L,12,0)</f>
        <v>67.00</v>
      </c>
      <c r="F18" s="4" t="str">
        <f>VLOOKUP(A18,HOP!A:C,3,0)</f>
        <v>2242536</v>
      </c>
      <c r="G18" s="4">
        <f t="shared" si="0"/>
        <v>0</v>
      </c>
      <c r="H18" s="4" t="str">
        <f t="shared" si="1"/>
        <v>，2242536</v>
      </c>
      <c r="I18" s="4" t="str">
        <f>VLOOKUP(A18,HOP!A:T,20,0)</f>
        <v>直连</v>
      </c>
    </row>
    <row r="19" s="4" customFormat="1" hidden="1" spans="1:9">
      <c r="A19" s="4">
        <v>16210779504</v>
      </c>
      <c r="B19" s="5">
        <v>44450</v>
      </c>
      <c r="C19" s="5">
        <v>44452</v>
      </c>
      <c r="D19" s="4">
        <v>208</v>
      </c>
      <c r="E19" s="4" t="str">
        <f>VLOOKUP(A19,HOP!A:L,12,0)</f>
        <v>208.00</v>
      </c>
      <c r="F19" s="4" t="str">
        <f>VLOOKUP(A19,HOP!A:C,3,0)</f>
        <v>2243602</v>
      </c>
      <c r="G19" s="4">
        <f t="shared" si="0"/>
        <v>0</v>
      </c>
      <c r="H19" s="4" t="str">
        <f t="shared" si="1"/>
        <v>，2243602</v>
      </c>
      <c r="I19" s="4" t="str">
        <f>VLOOKUP(A19,HOP!A:T,20,0)</f>
        <v>直连</v>
      </c>
    </row>
    <row r="20" s="4" customFormat="1" hidden="1" spans="1:9">
      <c r="A20" s="4">
        <v>16230117489</v>
      </c>
      <c r="B20" s="5">
        <v>44451</v>
      </c>
      <c r="C20" s="5">
        <v>44452</v>
      </c>
      <c r="D20" s="4">
        <v>51</v>
      </c>
      <c r="E20" s="4" t="str">
        <f>VLOOKUP(A20,HOP!A:L,12,0)</f>
        <v>51.00</v>
      </c>
      <c r="F20" s="4" t="str">
        <f>VLOOKUP(A20,HOP!A:C,3,0)</f>
        <v>2246542</v>
      </c>
      <c r="G20" s="4">
        <f t="shared" si="0"/>
        <v>0</v>
      </c>
      <c r="H20" s="4" t="str">
        <f t="shared" si="1"/>
        <v>，2246542</v>
      </c>
      <c r="I20" s="4" t="str">
        <f>VLOOKUP(A20,HOP!A:T,20,0)</f>
        <v>直连</v>
      </c>
    </row>
    <row r="21" s="4" customFormat="1" hidden="1" spans="1:9">
      <c r="A21" s="4">
        <v>16231221675</v>
      </c>
      <c r="B21" s="5">
        <v>44451</v>
      </c>
      <c r="C21" s="5">
        <v>44452</v>
      </c>
      <c r="D21" s="4">
        <v>269</v>
      </c>
      <c r="E21" s="4" t="str">
        <f>VLOOKUP(A21,HOP!A:L,12,0)</f>
        <v>269.00</v>
      </c>
      <c r="F21" s="4" t="str">
        <f>VLOOKUP(A21,HOP!A:C,3,0)</f>
        <v>2246765</v>
      </c>
      <c r="G21" s="4">
        <f t="shared" si="0"/>
        <v>0</v>
      </c>
      <c r="H21" s="4" t="str">
        <f t="shared" si="1"/>
        <v>，2246765</v>
      </c>
      <c r="I21" s="4" t="str">
        <f>VLOOKUP(A21,HOP!A:T,20,0)</f>
        <v>直连</v>
      </c>
    </row>
    <row r="22" s="4" customFormat="1" hidden="1" spans="1:9">
      <c r="A22" s="4">
        <v>16231504829</v>
      </c>
      <c r="B22" s="5">
        <v>44451</v>
      </c>
      <c r="C22" s="5">
        <v>44452</v>
      </c>
      <c r="D22" s="4">
        <v>166</v>
      </c>
      <c r="E22" s="4" t="str">
        <f>VLOOKUP(A22,HOP!A:L,12,0)</f>
        <v>166.00</v>
      </c>
      <c r="F22" s="4" t="str">
        <f>VLOOKUP(A22,HOP!A:C,3,0)</f>
        <v>2246797</v>
      </c>
      <c r="G22" s="4">
        <f t="shared" si="0"/>
        <v>0</v>
      </c>
      <c r="H22" s="4" t="str">
        <f t="shared" si="1"/>
        <v>，2246797</v>
      </c>
      <c r="I22" s="4" t="str">
        <f>VLOOKUP(A22,HOP!A:T,20,0)</f>
        <v>直连</v>
      </c>
    </row>
    <row r="23" s="4" customFormat="1" hidden="1" spans="1:9">
      <c r="A23" s="4">
        <v>16231854592</v>
      </c>
      <c r="B23" s="5">
        <v>44449</v>
      </c>
      <c r="C23" s="5">
        <v>44452</v>
      </c>
      <c r="D23" s="4">
        <v>375</v>
      </c>
      <c r="E23" s="4" t="str">
        <f>VLOOKUP(A23,HOP!A:L,12,0)</f>
        <v>375.00</v>
      </c>
      <c r="F23" s="4" t="str">
        <f>VLOOKUP(A23,HOP!A:C,3,0)</f>
        <v>2246878</v>
      </c>
      <c r="G23" s="4">
        <f t="shared" si="0"/>
        <v>0</v>
      </c>
      <c r="H23" s="4" t="str">
        <f t="shared" si="1"/>
        <v>，2246878</v>
      </c>
      <c r="I23" s="4" t="str">
        <f>VLOOKUP(A23,HOP!A:T,20,0)</f>
        <v>直连</v>
      </c>
    </row>
    <row r="24" s="4" customFormat="1" hidden="1" spans="1:9">
      <c r="A24" s="4">
        <v>16231998452</v>
      </c>
      <c r="B24" s="5">
        <v>44451</v>
      </c>
      <c r="C24" s="5">
        <v>44452</v>
      </c>
      <c r="D24" s="4">
        <v>31</v>
      </c>
      <c r="E24" s="4" t="str">
        <f>VLOOKUP(A24,HOP!A:L,12,0)</f>
        <v>31.00</v>
      </c>
      <c r="F24" s="4" t="str">
        <f>VLOOKUP(A24,HOP!A:C,3,0)</f>
        <v>2246924</v>
      </c>
      <c r="G24" s="4">
        <f t="shared" si="0"/>
        <v>0</v>
      </c>
      <c r="H24" s="4" t="str">
        <f t="shared" si="1"/>
        <v>，2246924</v>
      </c>
      <c r="I24" s="4" t="str">
        <f>VLOOKUP(A24,HOP!A:T,20,0)</f>
        <v>直连</v>
      </c>
    </row>
    <row r="25" s="4" customFormat="1" hidden="1" spans="1:9">
      <c r="A25" s="4">
        <v>16240044082</v>
      </c>
      <c r="B25" s="5">
        <v>44449</v>
      </c>
      <c r="C25" s="5">
        <v>44452</v>
      </c>
      <c r="D25" s="4">
        <v>525</v>
      </c>
      <c r="E25" s="4" t="str">
        <f>VLOOKUP(A25,HOP!A:L,12,0)</f>
        <v>525.00</v>
      </c>
      <c r="F25" s="4" t="str">
        <f>VLOOKUP(A25,HOP!A:C,3,0)</f>
        <v>2247752</v>
      </c>
      <c r="G25" s="4">
        <f t="shared" si="0"/>
        <v>0</v>
      </c>
      <c r="H25" s="4" t="str">
        <f t="shared" si="1"/>
        <v>，2247752</v>
      </c>
      <c r="I25" s="4" t="str">
        <f>VLOOKUP(A25,HOP!A:T,20,0)</f>
        <v>直连</v>
      </c>
    </row>
    <row r="26" s="4" customFormat="1" hidden="1" spans="1:9">
      <c r="A26" s="4">
        <v>16240080466</v>
      </c>
      <c r="B26" s="5">
        <v>44450</v>
      </c>
      <c r="C26" s="5">
        <v>44452</v>
      </c>
      <c r="D26" s="4">
        <v>560</v>
      </c>
      <c r="E26" s="4" t="str">
        <f>VLOOKUP(A26,HOP!A:L,12,0)</f>
        <v>560.00</v>
      </c>
      <c r="F26" s="4" t="str">
        <f>VLOOKUP(A26,HOP!A:C,3,0)</f>
        <v>2247762</v>
      </c>
      <c r="G26" s="4">
        <f t="shared" si="0"/>
        <v>0</v>
      </c>
      <c r="H26" s="4" t="str">
        <f t="shared" si="1"/>
        <v>，2247762</v>
      </c>
      <c r="I26" s="4" t="str">
        <f>VLOOKUP(A26,HOP!A:T,20,0)</f>
        <v>直连</v>
      </c>
    </row>
    <row r="27" s="4" customFormat="1" hidden="1" spans="1:9">
      <c r="A27" s="4">
        <v>16246585707</v>
      </c>
      <c r="B27" s="5">
        <v>44451</v>
      </c>
      <c r="C27" s="5">
        <v>44452</v>
      </c>
      <c r="D27" s="4">
        <v>62</v>
      </c>
      <c r="E27" s="4" t="str">
        <f>VLOOKUP(A27,HOP!A:L,12,0)</f>
        <v>62.00</v>
      </c>
      <c r="F27" s="4" t="str">
        <f>VLOOKUP(A27,HOP!A:C,3,0)</f>
        <v>2248433</v>
      </c>
      <c r="G27" s="4">
        <f t="shared" si="0"/>
        <v>0</v>
      </c>
      <c r="H27" s="4" t="str">
        <f t="shared" si="1"/>
        <v>，2248433</v>
      </c>
      <c r="I27" s="4" t="str">
        <f>VLOOKUP(A27,HOP!A:T,20,0)</f>
        <v>直连</v>
      </c>
    </row>
    <row r="28" s="4" customFormat="1" hidden="1" spans="1:9">
      <c r="A28" s="4">
        <v>16246930849</v>
      </c>
      <c r="B28" s="5">
        <v>44451</v>
      </c>
      <c r="C28" s="5">
        <v>44452</v>
      </c>
      <c r="D28" s="4">
        <v>197</v>
      </c>
      <c r="E28" s="4" t="str">
        <f>VLOOKUP(A28,HOP!A:L,12,0)</f>
        <v>197.00</v>
      </c>
      <c r="F28" s="4" t="str">
        <f>VLOOKUP(A28,HOP!A:C,3,0)</f>
        <v>2248491</v>
      </c>
      <c r="G28" s="4">
        <f t="shared" si="0"/>
        <v>0</v>
      </c>
      <c r="H28" s="4" t="str">
        <f t="shared" si="1"/>
        <v>，2248491</v>
      </c>
      <c r="I28" s="4" t="str">
        <f>VLOOKUP(A28,HOP!A:T,20,0)</f>
        <v>直连</v>
      </c>
    </row>
    <row r="29" s="4" customFormat="1" hidden="1" spans="1:9">
      <c r="A29" s="4">
        <v>16247209057</v>
      </c>
      <c r="B29" s="5">
        <v>44449</v>
      </c>
      <c r="C29" s="5">
        <v>44452</v>
      </c>
      <c r="D29" s="4">
        <v>149</v>
      </c>
      <c r="E29" s="4" t="str">
        <f>VLOOKUP(A29,HOP!A:L,12,0)</f>
        <v>149.00</v>
      </c>
      <c r="F29" s="4" t="str">
        <f>VLOOKUP(A29,HOP!A:C,3,0)</f>
        <v>2248550</v>
      </c>
      <c r="G29" s="4">
        <f t="shared" si="0"/>
        <v>0</v>
      </c>
      <c r="H29" s="4" t="str">
        <f t="shared" si="1"/>
        <v>，2248550</v>
      </c>
      <c r="I29" s="4" t="str">
        <f>VLOOKUP(A29,HOP!A:T,20,0)</f>
        <v>直连</v>
      </c>
    </row>
    <row r="30" s="4" customFormat="1" hidden="1" spans="1:9">
      <c r="A30" s="4">
        <v>16247944925</v>
      </c>
      <c r="B30" s="5">
        <v>44450</v>
      </c>
      <c r="C30" s="5">
        <v>44452</v>
      </c>
      <c r="D30" s="4">
        <v>276</v>
      </c>
      <c r="E30" s="4" t="str">
        <f>VLOOKUP(A30,HOP!A:L,12,0)</f>
        <v>276.00</v>
      </c>
      <c r="F30" s="4" t="str">
        <f>VLOOKUP(A30,HOP!A:C,3,0)</f>
        <v>2248671</v>
      </c>
      <c r="G30" s="4">
        <f t="shared" si="0"/>
        <v>0</v>
      </c>
      <c r="H30" s="4" t="str">
        <f t="shared" si="1"/>
        <v>，2248671</v>
      </c>
      <c r="I30" s="4" t="str">
        <f>VLOOKUP(A30,HOP!A:T,20,0)</f>
        <v>直连</v>
      </c>
    </row>
    <row r="31" s="4" customFormat="1" hidden="1" spans="1:9">
      <c r="A31" s="4">
        <v>16248423589</v>
      </c>
      <c r="B31" s="5">
        <v>44451</v>
      </c>
      <c r="C31" s="5">
        <v>44452</v>
      </c>
      <c r="D31" s="4">
        <v>124</v>
      </c>
      <c r="E31" s="4" t="str">
        <f>VLOOKUP(A31,HOP!A:L,12,0)</f>
        <v>124.00</v>
      </c>
      <c r="F31" s="4" t="str">
        <f>VLOOKUP(A31,HOP!A:C,3,0)</f>
        <v>2248825</v>
      </c>
      <c r="G31" s="4">
        <f t="shared" si="0"/>
        <v>0</v>
      </c>
      <c r="H31" s="4" t="str">
        <f t="shared" si="1"/>
        <v>，2248825</v>
      </c>
      <c r="I31" s="4" t="str">
        <f>VLOOKUP(A31,HOP!A:T,20,0)</f>
        <v>直连</v>
      </c>
    </row>
    <row r="32" s="4" customFormat="1" hidden="1" spans="1:9">
      <c r="A32" s="4">
        <v>16250643701</v>
      </c>
      <c r="B32" s="5">
        <v>44451</v>
      </c>
      <c r="C32" s="5">
        <v>44452</v>
      </c>
      <c r="D32" s="4">
        <v>0</v>
      </c>
      <c r="E32" s="4" t="str">
        <f>VLOOKUP(A32,HOP!A:L,12,0)</f>
        <v>0.00</v>
      </c>
      <c r="F32" s="4" t="str">
        <f>VLOOKUP(A32,HOP!A:C,3,0)</f>
        <v>2248874</v>
      </c>
      <c r="G32" s="4">
        <f t="shared" si="0"/>
        <v>0</v>
      </c>
      <c r="H32" s="4" t="str">
        <f t="shared" si="1"/>
        <v>，2248874</v>
      </c>
      <c r="I32" s="4" t="str">
        <f>VLOOKUP(A32,HOP!A:T,20,0)</f>
        <v>直连</v>
      </c>
    </row>
    <row r="33" s="4" customFormat="1" hidden="1" spans="1:9">
      <c r="A33" s="4">
        <v>16254470232</v>
      </c>
      <c r="B33" s="5">
        <v>44451</v>
      </c>
      <c r="C33" s="5">
        <v>44452</v>
      </c>
      <c r="D33" s="4">
        <v>151</v>
      </c>
      <c r="E33" s="4" t="str">
        <f>VLOOKUP(A33,HOP!A:L,12,0)</f>
        <v>151.00</v>
      </c>
      <c r="F33" s="4" t="str">
        <f>VLOOKUP(A33,HOP!A:C,3,0)</f>
        <v>2249566</v>
      </c>
      <c r="G33" s="4">
        <f t="shared" si="0"/>
        <v>0</v>
      </c>
      <c r="H33" s="4" t="str">
        <f t="shared" si="1"/>
        <v>，2249566</v>
      </c>
      <c r="I33" s="4" t="str">
        <f>VLOOKUP(A33,HOP!A:T,20,0)</f>
        <v>直连</v>
      </c>
    </row>
    <row r="34" s="4" customFormat="1" hidden="1" spans="1:9">
      <c r="A34" s="4">
        <v>16256948379</v>
      </c>
      <c r="B34" s="5">
        <v>44451</v>
      </c>
      <c r="C34" s="5">
        <v>44452</v>
      </c>
      <c r="D34" s="4">
        <v>14</v>
      </c>
      <c r="E34" s="4" t="str">
        <f>VLOOKUP(A34,HOP!A:L,12,0)</f>
        <v>14.00</v>
      </c>
      <c r="F34" s="4" t="str">
        <f>VLOOKUP(A34,HOP!A:C,3,0)</f>
        <v>2249736</v>
      </c>
      <c r="G34" s="4">
        <f t="shared" si="0"/>
        <v>0</v>
      </c>
      <c r="H34" s="4" t="str">
        <f t="shared" si="1"/>
        <v>，2249736</v>
      </c>
      <c r="I34" s="4" t="str">
        <f>VLOOKUP(A34,HOP!A:T,20,0)</f>
        <v>直连</v>
      </c>
    </row>
    <row r="35" s="4" customFormat="1" hidden="1" spans="1:9">
      <c r="A35" s="4">
        <v>16257169642</v>
      </c>
      <c r="B35" s="5">
        <v>44451</v>
      </c>
      <c r="C35" s="5">
        <v>44452</v>
      </c>
      <c r="D35" s="4">
        <v>111</v>
      </c>
      <c r="E35" s="4" t="str">
        <f>VLOOKUP(A35,HOP!A:L,12,0)</f>
        <v>111.00</v>
      </c>
      <c r="F35" s="4" t="str">
        <f>VLOOKUP(A35,HOP!A:C,3,0)</f>
        <v>2249764</v>
      </c>
      <c r="G35" s="4">
        <f t="shared" ref="G35:G51" si="2">D35-E35</f>
        <v>0</v>
      </c>
      <c r="H35" s="4" t="str">
        <f t="shared" ref="H35:H51" si="3">$H$1&amp;F35</f>
        <v>，2249764</v>
      </c>
      <c r="I35" s="4" t="str">
        <f>VLOOKUP(A35,HOP!A:T,20,0)</f>
        <v>直连</v>
      </c>
    </row>
    <row r="36" s="4" customFormat="1" hidden="1" spans="1:9">
      <c r="A36" s="4">
        <v>16258071184</v>
      </c>
      <c r="B36" s="5">
        <v>44450</v>
      </c>
      <c r="C36" s="5">
        <v>44452</v>
      </c>
      <c r="D36" s="4">
        <v>961</v>
      </c>
      <c r="E36" s="4" t="str">
        <f>VLOOKUP(A36,HOP!A:L,12,0)</f>
        <v>961.00</v>
      </c>
      <c r="F36" s="4" t="str">
        <f>VLOOKUP(A36,HOP!A:C,3,0)</f>
        <v>2249935</v>
      </c>
      <c r="G36" s="4">
        <f t="shared" si="2"/>
        <v>0</v>
      </c>
      <c r="H36" s="4" t="str">
        <f t="shared" si="3"/>
        <v>，2249935</v>
      </c>
      <c r="I36" s="4" t="str">
        <f>VLOOKUP(A36,HOP!A:T,20,0)</f>
        <v>直连</v>
      </c>
    </row>
    <row r="37" s="4" customFormat="1" hidden="1" spans="1:9">
      <c r="A37" s="4">
        <v>16258142541</v>
      </c>
      <c r="B37" s="5">
        <v>44451</v>
      </c>
      <c r="C37" s="5">
        <v>44452</v>
      </c>
      <c r="D37" s="4">
        <v>0</v>
      </c>
      <c r="E37" s="4" t="str">
        <f>VLOOKUP(A37,HOP!A:L,12,0)</f>
        <v>0.00</v>
      </c>
      <c r="F37" s="4" t="str">
        <f>VLOOKUP(A37,HOP!A:C,3,0)</f>
        <v>2249975</v>
      </c>
      <c r="G37" s="4">
        <f t="shared" si="2"/>
        <v>0</v>
      </c>
      <c r="H37" s="4" t="str">
        <f t="shared" si="3"/>
        <v>，2249975</v>
      </c>
      <c r="I37" s="4" t="str">
        <f>VLOOKUP(A37,HOP!A:T,20,0)</f>
        <v>直连</v>
      </c>
    </row>
    <row r="38" s="4" customFormat="1" hidden="1" spans="1:9">
      <c r="A38" s="4">
        <v>16259610861</v>
      </c>
      <c r="B38" s="5">
        <v>44450</v>
      </c>
      <c r="C38" s="5">
        <v>44452</v>
      </c>
      <c r="D38" s="4">
        <v>209</v>
      </c>
      <c r="E38" s="4" t="str">
        <f>VLOOKUP(A38,HOP!A:L,12,0)</f>
        <v>209.00</v>
      </c>
      <c r="F38" s="4" t="str">
        <f>VLOOKUP(A38,HOP!A:C,3,0)</f>
        <v>2250292</v>
      </c>
      <c r="G38" s="4">
        <f t="shared" si="2"/>
        <v>0</v>
      </c>
      <c r="H38" s="4" t="str">
        <f t="shared" si="3"/>
        <v>，2250292</v>
      </c>
      <c r="I38" s="4" t="str">
        <f>VLOOKUP(A38,HOP!A:T,20,0)</f>
        <v>直连</v>
      </c>
    </row>
    <row r="39" s="4" customFormat="1" hidden="1" spans="1:9">
      <c r="A39" s="4">
        <v>16265046903</v>
      </c>
      <c r="B39" s="5">
        <v>44451</v>
      </c>
      <c r="C39" s="5">
        <v>44452</v>
      </c>
      <c r="D39" s="4">
        <v>111</v>
      </c>
      <c r="E39" s="4" t="str">
        <f>VLOOKUP(A39,HOP!A:L,12,0)</f>
        <v>111.00</v>
      </c>
      <c r="F39" s="4" t="str">
        <f>VLOOKUP(A39,HOP!A:C,3,0)</f>
        <v>2250958</v>
      </c>
      <c r="G39" s="4">
        <f t="shared" si="2"/>
        <v>0</v>
      </c>
      <c r="H39" s="4" t="str">
        <f t="shared" si="3"/>
        <v>，2250958</v>
      </c>
      <c r="I39" s="4" t="str">
        <f>VLOOKUP(A39,HOP!A:T,20,0)</f>
        <v>直连</v>
      </c>
    </row>
    <row r="40" s="4" customFormat="1" hidden="1" spans="1:9">
      <c r="A40" s="4">
        <v>16265012075</v>
      </c>
      <c r="B40" s="5">
        <v>44451</v>
      </c>
      <c r="C40" s="5">
        <v>44452</v>
      </c>
      <c r="D40" s="4">
        <v>71</v>
      </c>
      <c r="E40" s="4" t="str">
        <f>VLOOKUP(A40,HOP!A:L,12,0)</f>
        <v>71.00</v>
      </c>
      <c r="F40" s="4" t="str">
        <f>VLOOKUP(A40,HOP!A:C,3,0)</f>
        <v>2250950</v>
      </c>
      <c r="G40" s="4">
        <f t="shared" si="2"/>
        <v>0</v>
      </c>
      <c r="H40" s="4" t="str">
        <f t="shared" si="3"/>
        <v>，2250950</v>
      </c>
      <c r="I40" s="4" t="str">
        <f>VLOOKUP(A40,HOP!A:T,20,0)</f>
        <v>直连</v>
      </c>
    </row>
    <row r="41" s="4" customFormat="1" hidden="1" spans="1:9">
      <c r="A41" s="4">
        <v>16265197929</v>
      </c>
      <c r="B41" s="5">
        <v>44451</v>
      </c>
      <c r="C41" s="5">
        <v>44452</v>
      </c>
      <c r="D41" s="4">
        <v>155</v>
      </c>
      <c r="E41" s="4" t="str">
        <f>VLOOKUP(A41,HOP!A:L,12,0)</f>
        <v>155.00</v>
      </c>
      <c r="F41" s="4" t="str">
        <f>VLOOKUP(A41,HOP!A:C,3,0)</f>
        <v>2250987</v>
      </c>
      <c r="G41" s="4">
        <f t="shared" si="2"/>
        <v>0</v>
      </c>
      <c r="H41" s="4" t="str">
        <f t="shared" si="3"/>
        <v>，2250987</v>
      </c>
      <c r="I41" s="4" t="str">
        <f>VLOOKUP(A41,HOP!A:T,20,0)</f>
        <v>直连</v>
      </c>
    </row>
    <row r="42" s="4" customFormat="1" hidden="1" spans="1:9">
      <c r="A42" s="4">
        <v>16265238115</v>
      </c>
      <c r="B42" s="5">
        <v>44451</v>
      </c>
      <c r="C42" s="5">
        <v>44452</v>
      </c>
      <c r="D42" s="4">
        <v>66</v>
      </c>
      <c r="E42" s="4" t="str">
        <f>VLOOKUP(A42,HOP!A:L,12,0)</f>
        <v>66.00</v>
      </c>
      <c r="F42" s="4" t="str">
        <f>VLOOKUP(A42,HOP!A:C,3,0)</f>
        <v>2250998</v>
      </c>
      <c r="G42" s="4">
        <f t="shared" si="2"/>
        <v>0</v>
      </c>
      <c r="H42" s="4" t="str">
        <f t="shared" si="3"/>
        <v>，2250998</v>
      </c>
      <c r="I42" s="4" t="str">
        <f>VLOOKUP(A42,HOP!A:T,20,0)</f>
        <v>直连</v>
      </c>
    </row>
    <row r="43" s="4" customFormat="1" hidden="1" spans="1:9">
      <c r="A43" s="4">
        <v>16265557272</v>
      </c>
      <c r="B43" s="5">
        <v>44451</v>
      </c>
      <c r="C43" s="5">
        <v>44452</v>
      </c>
      <c r="D43" s="4">
        <v>36</v>
      </c>
      <c r="E43" s="4" t="str">
        <f>VLOOKUP(A43,HOP!A:L,12,0)</f>
        <v>36.00</v>
      </c>
      <c r="F43" s="4" t="str">
        <f>VLOOKUP(A43,HOP!A:C,3,0)</f>
        <v>2251072</v>
      </c>
      <c r="G43" s="4">
        <f t="shared" si="2"/>
        <v>0</v>
      </c>
      <c r="H43" s="4" t="str">
        <f t="shared" si="3"/>
        <v>，2251072</v>
      </c>
      <c r="I43" s="4" t="str">
        <f>VLOOKUP(A43,HOP!A:T,20,0)</f>
        <v>直连</v>
      </c>
    </row>
    <row r="44" s="4" customFormat="1" hidden="1" spans="1:9">
      <c r="A44" s="4">
        <v>16265561856</v>
      </c>
      <c r="B44" s="5">
        <v>44451</v>
      </c>
      <c r="C44" s="5">
        <v>44452</v>
      </c>
      <c r="D44" s="4">
        <v>41</v>
      </c>
      <c r="E44" s="4" t="str">
        <f>VLOOKUP(A44,HOP!A:L,12,0)</f>
        <v>41.00</v>
      </c>
      <c r="F44" s="4" t="str">
        <f>VLOOKUP(A44,HOP!A:C,3,0)</f>
        <v>2251076</v>
      </c>
      <c r="G44" s="4">
        <f t="shared" si="2"/>
        <v>0</v>
      </c>
      <c r="H44" s="4" t="str">
        <f t="shared" si="3"/>
        <v>，2251076</v>
      </c>
      <c r="I44" s="4" t="str">
        <f>VLOOKUP(A44,HOP!A:T,20,0)</f>
        <v>直连</v>
      </c>
    </row>
    <row r="45" s="4" customFormat="1" hidden="1" spans="1:9">
      <c r="A45" s="4">
        <v>16265807792</v>
      </c>
      <c r="B45" s="5">
        <v>44451</v>
      </c>
      <c r="C45" s="5">
        <v>44452</v>
      </c>
      <c r="D45" s="4">
        <v>679</v>
      </c>
      <c r="E45" s="4" t="str">
        <f>VLOOKUP(A45,HOP!A:L,12,0)</f>
        <v>679.00</v>
      </c>
      <c r="F45" s="4" t="str">
        <f>VLOOKUP(A45,HOP!A:C,3,0)</f>
        <v>2251135</v>
      </c>
      <c r="G45" s="4">
        <f t="shared" si="2"/>
        <v>0</v>
      </c>
      <c r="H45" s="4" t="str">
        <f t="shared" si="3"/>
        <v>，2251135</v>
      </c>
      <c r="I45" s="4" t="str">
        <f>VLOOKUP(A45,HOP!A:T,20,0)</f>
        <v>直连</v>
      </c>
    </row>
    <row r="46" s="4" customFormat="1" hidden="1" spans="1:9">
      <c r="A46" s="4">
        <v>16268152524</v>
      </c>
      <c r="B46" s="5">
        <v>44451</v>
      </c>
      <c r="C46" s="5">
        <v>44452</v>
      </c>
      <c r="D46" s="4">
        <v>111</v>
      </c>
      <c r="E46" s="4" t="str">
        <f>VLOOKUP(A46,HOP!A:L,12,0)</f>
        <v>111.00</v>
      </c>
      <c r="F46" s="4" t="str">
        <f>VLOOKUP(A46,HOP!A:C,3,0)</f>
        <v>2251250</v>
      </c>
      <c r="G46" s="4">
        <f t="shared" si="2"/>
        <v>0</v>
      </c>
      <c r="H46" s="4" t="str">
        <f t="shared" si="3"/>
        <v>，2251250</v>
      </c>
      <c r="I46" s="4" t="str">
        <f>VLOOKUP(A46,HOP!A:T,20,0)</f>
        <v>直连</v>
      </c>
    </row>
    <row r="47" s="4" customFormat="1" hidden="1" spans="1:9">
      <c r="A47" s="4">
        <v>16269334902</v>
      </c>
      <c r="B47" s="5">
        <v>44451</v>
      </c>
      <c r="C47" s="5">
        <v>44452</v>
      </c>
      <c r="D47" s="4">
        <v>109</v>
      </c>
      <c r="E47" s="4" t="str">
        <f>VLOOKUP(A47,HOP!A:L,12,0)</f>
        <v>109.00</v>
      </c>
      <c r="F47" s="4" t="str">
        <f>VLOOKUP(A47,HOP!A:C,3,0)</f>
        <v>2251413</v>
      </c>
      <c r="G47" s="4">
        <f t="shared" si="2"/>
        <v>0</v>
      </c>
      <c r="H47" s="4" t="str">
        <f t="shared" si="3"/>
        <v>，2251413</v>
      </c>
      <c r="I47" s="4" t="str">
        <f>VLOOKUP(A47,HOP!A:T,20,0)</f>
        <v>直连</v>
      </c>
    </row>
    <row r="48" s="4" customFormat="1" hidden="1" spans="1:9">
      <c r="A48" s="4">
        <v>16269441471</v>
      </c>
      <c r="B48" s="5">
        <v>44451</v>
      </c>
      <c r="C48" s="5">
        <v>44452</v>
      </c>
      <c r="D48" s="4">
        <v>58</v>
      </c>
      <c r="E48" s="4" t="str">
        <f>VLOOKUP(A48,HOP!A:L,12,0)</f>
        <v>58.00</v>
      </c>
      <c r="F48" s="4" t="str">
        <f>VLOOKUP(A48,HOP!A:C,3,0)</f>
        <v>2251432</v>
      </c>
      <c r="G48" s="4">
        <f t="shared" si="2"/>
        <v>0</v>
      </c>
      <c r="H48" s="4" t="str">
        <f t="shared" si="3"/>
        <v>，2251432</v>
      </c>
      <c r="I48" s="4" t="str">
        <f>VLOOKUP(A48,HOP!A:T,20,0)</f>
        <v>直连</v>
      </c>
    </row>
    <row r="49" s="4" customFormat="1" hidden="1" spans="1:9">
      <c r="A49" s="4">
        <v>16270035616</v>
      </c>
      <c r="B49" s="5">
        <v>44451</v>
      </c>
      <c r="C49" s="5">
        <v>44452</v>
      </c>
      <c r="D49" s="4">
        <v>159</v>
      </c>
      <c r="E49" s="4" t="str">
        <f>VLOOKUP(A49,HOP!A:L,12,0)</f>
        <v>159.00</v>
      </c>
      <c r="F49" s="4" t="str">
        <f>VLOOKUP(A49,HOP!A:C,3,0)</f>
        <v>2251540</v>
      </c>
      <c r="G49" s="4">
        <f t="shared" si="2"/>
        <v>0</v>
      </c>
      <c r="H49" s="4" t="str">
        <f t="shared" si="3"/>
        <v>，2251540</v>
      </c>
      <c r="I49" s="4" t="str">
        <f>VLOOKUP(A49,HOP!A:T,20,0)</f>
        <v>直连</v>
      </c>
    </row>
    <row r="50" s="4" customFormat="1" hidden="1" spans="1:9">
      <c r="A50" s="4">
        <v>16270762437</v>
      </c>
      <c r="B50" s="5">
        <v>44451</v>
      </c>
      <c r="C50" s="5">
        <v>44452</v>
      </c>
      <c r="D50" s="4">
        <v>104</v>
      </c>
      <c r="E50" s="4" t="str">
        <f>VLOOKUP(A50,HOP!A:L,12,0)</f>
        <v>104.00</v>
      </c>
      <c r="F50" s="4" t="str">
        <f>VLOOKUP(A50,HOP!A:C,3,0)</f>
        <v>2251676</v>
      </c>
      <c r="G50" s="4">
        <f t="shared" si="2"/>
        <v>0</v>
      </c>
      <c r="H50" s="4" t="str">
        <f t="shared" si="3"/>
        <v>，2251676</v>
      </c>
      <c r="I50" s="4" t="str">
        <f>VLOOKUP(A50,HOP!A:T,20,0)</f>
        <v>直连</v>
      </c>
    </row>
    <row r="51" s="4" customFormat="1" spans="1:10">
      <c r="A51" s="4">
        <v>16076702196</v>
      </c>
      <c r="B51" s="5">
        <v>44445</v>
      </c>
      <c r="C51" s="5">
        <v>44446</v>
      </c>
      <c r="D51" s="4">
        <v>0.79</v>
      </c>
      <c r="E51" s="4" t="e">
        <f>VLOOKUP(A51,HOP!A:L,12,0)</f>
        <v>#N/A</v>
      </c>
      <c r="F51" s="4">
        <v>2224805</v>
      </c>
      <c r="G51" s="4" t="e">
        <f t="shared" si="2"/>
        <v>#N/A</v>
      </c>
      <c r="H51" s="4" t="str">
        <f t="shared" si="3"/>
        <v>，2224805</v>
      </c>
      <c r="I51" s="4" t="e">
        <f>VLOOKUP(A51,HOP!A:T,20,0)</f>
        <v>#N/A</v>
      </c>
      <c r="J51" s="4" t="s">
        <v>183</v>
      </c>
    </row>
    <row r="53" spans="4:4">
      <c r="D53" s="4">
        <f>SUM(D2:D52)</f>
        <v>10218.78</v>
      </c>
    </row>
    <row r="59" spans="1:1">
      <c r="A59" s="4" t="s">
        <v>184</v>
      </c>
    </row>
    <row r="60" spans="1:1">
      <c r="A60" s="4" t="s">
        <v>185</v>
      </c>
    </row>
    <row r="61" spans="1:1">
      <c r="A61" s="4" t="s">
        <v>186</v>
      </c>
    </row>
  </sheetData>
  <autoFilter ref="A1:XFD53">
    <filterColumn colId="3">
      <filters blank="1">
        <filter val="150"/>
        <filter val="51"/>
        <filter val="111"/>
        <filter val="151"/>
        <filter val="-236.01"/>
        <filter val="14"/>
        <filter val="155"/>
        <filter val="197"/>
        <filter val="517"/>
        <filter val="58"/>
        <filter val="159"/>
        <filter val="560"/>
        <filter val="961"/>
        <filter val="62"/>
        <filter val="124"/>
        <filter val="525"/>
        <filter val="66"/>
        <filter val="166"/>
        <filter val="67"/>
        <filter val="269"/>
        <filter val="230"/>
        <filter val="31"/>
        <filter val="71"/>
        <filter val="131"/>
        <filter val="75"/>
        <filter val="375"/>
        <filter val="36"/>
        <filter val="276"/>
        <filter val="77"/>
        <filter val="10218.78"/>
        <filter val="679"/>
        <filter val="0.79"/>
        <filter val="41"/>
        <filter val="43"/>
        <filter val="83"/>
        <filter val="104"/>
        <filter val="404"/>
        <filter val="444"/>
        <filter val="584"/>
        <filter val="606"/>
        <filter val="846"/>
        <filter val="208"/>
        <filter val="109"/>
        <filter val="149"/>
        <filter val="209"/>
      </filters>
    </filterColumn>
    <filterColumn colId="6">
      <filters blank="1">
        <filter val="#N/A"/>
        <filter val="-354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187</v>
      </c>
      <c r="B1" s="2" t="s">
        <v>188</v>
      </c>
      <c r="C1" s="2" t="s">
        <v>189</v>
      </c>
      <c r="D1" s="2" t="s">
        <v>190</v>
      </c>
      <c r="E1" s="2" t="s">
        <v>13</v>
      </c>
      <c r="F1" s="2" t="s">
        <v>5</v>
      </c>
      <c r="G1" s="2" t="s">
        <v>6</v>
      </c>
      <c r="H1" s="2" t="s">
        <v>191</v>
      </c>
      <c r="I1" s="2" t="s">
        <v>192</v>
      </c>
      <c r="J1" s="2" t="s">
        <v>193</v>
      </c>
      <c r="K1" s="2" t="s">
        <v>194</v>
      </c>
      <c r="L1" s="2" t="s">
        <v>195</v>
      </c>
      <c r="M1" s="2" t="s">
        <v>196</v>
      </c>
      <c r="N1" s="2" t="s">
        <v>197</v>
      </c>
      <c r="O1" s="2" t="s">
        <v>198</v>
      </c>
      <c r="P1" s="2" t="s">
        <v>199</v>
      </c>
      <c r="Q1" s="2" t="s">
        <v>200</v>
      </c>
      <c r="R1" s="2" t="s">
        <v>201</v>
      </c>
      <c r="S1" s="2" t="s">
        <v>202</v>
      </c>
      <c r="T1" s="2" t="s">
        <v>203</v>
      </c>
    </row>
    <row r="2" s="1" customFormat="1" spans="1:20">
      <c r="A2" s="3">
        <v>16270762437</v>
      </c>
      <c r="B2" s="1" t="s">
        <v>204</v>
      </c>
      <c r="C2" s="1" t="s">
        <v>205</v>
      </c>
      <c r="D2" s="1" t="s">
        <v>206</v>
      </c>
      <c r="E2" s="1" t="s">
        <v>207</v>
      </c>
      <c r="F2" s="1" t="s">
        <v>204</v>
      </c>
      <c r="G2" s="1" t="s">
        <v>208</v>
      </c>
      <c r="H2" s="1" t="s">
        <v>209</v>
      </c>
      <c r="I2" s="1" t="s">
        <v>210</v>
      </c>
      <c r="J2" s="1" t="s">
        <v>29</v>
      </c>
      <c r="K2" s="1" t="s">
        <v>211</v>
      </c>
      <c r="L2" s="1" t="s">
        <v>211</v>
      </c>
      <c r="M2" s="1" t="s">
        <v>212</v>
      </c>
      <c r="N2" s="1" t="s">
        <v>212</v>
      </c>
      <c r="O2" s="1" t="s">
        <v>213</v>
      </c>
      <c r="P2" s="1" t="s">
        <v>214</v>
      </c>
      <c r="Q2" s="1" t="s">
        <v>215</v>
      </c>
      <c r="R2" s="1" t="s">
        <v>216</v>
      </c>
      <c r="S2" s="1" t="s">
        <v>217</v>
      </c>
      <c r="T2" s="1" t="s">
        <v>218</v>
      </c>
    </row>
    <row r="3" s="1" customFormat="1" spans="1:20">
      <c r="A3" s="3">
        <v>16270035616</v>
      </c>
      <c r="B3" s="1" t="s">
        <v>204</v>
      </c>
      <c r="C3" s="1" t="s">
        <v>219</v>
      </c>
      <c r="D3" s="1" t="s">
        <v>220</v>
      </c>
      <c r="E3" s="1" t="s">
        <v>221</v>
      </c>
      <c r="F3" s="1" t="s">
        <v>204</v>
      </c>
      <c r="G3" s="1" t="s">
        <v>208</v>
      </c>
      <c r="H3" s="1" t="s">
        <v>209</v>
      </c>
      <c r="I3" s="1" t="s">
        <v>222</v>
      </c>
      <c r="J3" s="1" t="s">
        <v>29</v>
      </c>
      <c r="K3" s="1" t="s">
        <v>223</v>
      </c>
      <c r="L3" s="1" t="s">
        <v>223</v>
      </c>
      <c r="M3" s="1" t="s">
        <v>212</v>
      </c>
      <c r="N3" s="1" t="s">
        <v>212</v>
      </c>
      <c r="O3" s="1" t="s">
        <v>213</v>
      </c>
      <c r="P3" s="1" t="s">
        <v>214</v>
      </c>
      <c r="Q3" s="1" t="s">
        <v>224</v>
      </c>
      <c r="R3" s="1" t="s">
        <v>216</v>
      </c>
      <c r="S3" s="1" t="s">
        <v>217</v>
      </c>
      <c r="T3" s="1" t="s">
        <v>218</v>
      </c>
    </row>
    <row r="4" s="1" customFormat="1" spans="1:20">
      <c r="A4" s="3">
        <v>16269441471</v>
      </c>
      <c r="B4" s="1" t="s">
        <v>204</v>
      </c>
      <c r="C4" s="1" t="s">
        <v>225</v>
      </c>
      <c r="D4" s="1" t="s">
        <v>226</v>
      </c>
      <c r="E4" s="1" t="s">
        <v>227</v>
      </c>
      <c r="F4" s="1" t="s">
        <v>204</v>
      </c>
      <c r="G4" s="1" t="s">
        <v>208</v>
      </c>
      <c r="H4" s="1" t="s">
        <v>209</v>
      </c>
      <c r="I4" s="1" t="s">
        <v>228</v>
      </c>
      <c r="J4" s="1" t="s">
        <v>29</v>
      </c>
      <c r="K4" s="1" t="s">
        <v>229</v>
      </c>
      <c r="L4" s="1" t="s">
        <v>229</v>
      </c>
      <c r="M4" s="1" t="s">
        <v>212</v>
      </c>
      <c r="N4" s="1" t="s">
        <v>212</v>
      </c>
      <c r="O4" s="1" t="s">
        <v>213</v>
      </c>
      <c r="P4" s="1" t="s">
        <v>214</v>
      </c>
      <c r="Q4" s="1" t="s">
        <v>230</v>
      </c>
      <c r="R4" s="1" t="s">
        <v>216</v>
      </c>
      <c r="S4" s="1" t="s">
        <v>217</v>
      </c>
      <c r="T4" s="1" t="s">
        <v>218</v>
      </c>
    </row>
    <row r="5" s="1" customFormat="1" spans="1:20">
      <c r="A5" s="3">
        <v>16269334902</v>
      </c>
      <c r="B5" s="1" t="s">
        <v>204</v>
      </c>
      <c r="C5" s="1" t="s">
        <v>231</v>
      </c>
      <c r="D5" s="1" t="s">
        <v>232</v>
      </c>
      <c r="E5" s="1" t="s">
        <v>233</v>
      </c>
      <c r="F5" s="1" t="s">
        <v>204</v>
      </c>
      <c r="G5" s="1" t="s">
        <v>208</v>
      </c>
      <c r="H5" s="1" t="s">
        <v>209</v>
      </c>
      <c r="I5" s="1" t="s">
        <v>234</v>
      </c>
      <c r="J5" s="1" t="s">
        <v>29</v>
      </c>
      <c r="K5" s="1" t="s">
        <v>235</v>
      </c>
      <c r="L5" s="1" t="s">
        <v>235</v>
      </c>
      <c r="M5" s="1" t="s">
        <v>212</v>
      </c>
      <c r="N5" s="1" t="s">
        <v>212</v>
      </c>
      <c r="O5" s="1" t="s">
        <v>213</v>
      </c>
      <c r="P5" s="1" t="s">
        <v>214</v>
      </c>
      <c r="Q5" s="1" t="s">
        <v>236</v>
      </c>
      <c r="R5" s="1" t="s">
        <v>216</v>
      </c>
      <c r="S5" s="1" t="s">
        <v>217</v>
      </c>
      <c r="T5" s="1" t="s">
        <v>218</v>
      </c>
    </row>
    <row r="6" s="1" customFormat="1" spans="1:20">
      <c r="A6" s="3">
        <v>16268152524</v>
      </c>
      <c r="B6" s="1" t="s">
        <v>204</v>
      </c>
      <c r="C6" s="1" t="s">
        <v>237</v>
      </c>
      <c r="D6" s="1" t="s">
        <v>238</v>
      </c>
      <c r="E6" s="1" t="s">
        <v>239</v>
      </c>
      <c r="F6" s="1" t="s">
        <v>204</v>
      </c>
      <c r="G6" s="1" t="s">
        <v>208</v>
      </c>
      <c r="H6" s="1" t="s">
        <v>209</v>
      </c>
      <c r="I6" s="1" t="s">
        <v>240</v>
      </c>
      <c r="J6" s="1" t="s">
        <v>29</v>
      </c>
      <c r="K6" s="1" t="s">
        <v>241</v>
      </c>
      <c r="L6" s="1" t="s">
        <v>241</v>
      </c>
      <c r="M6" s="1" t="s">
        <v>212</v>
      </c>
      <c r="N6" s="1" t="s">
        <v>212</v>
      </c>
      <c r="O6" s="1" t="s">
        <v>213</v>
      </c>
      <c r="P6" s="1" t="s">
        <v>214</v>
      </c>
      <c r="Q6" s="1" t="s">
        <v>242</v>
      </c>
      <c r="R6" s="1" t="s">
        <v>216</v>
      </c>
      <c r="S6" s="1" t="s">
        <v>217</v>
      </c>
      <c r="T6" s="1" t="s">
        <v>218</v>
      </c>
    </row>
    <row r="7" s="1" customFormat="1" spans="1:20">
      <c r="A7" s="3">
        <v>16265807792</v>
      </c>
      <c r="B7" s="1" t="s">
        <v>204</v>
      </c>
      <c r="C7" s="1" t="s">
        <v>243</v>
      </c>
      <c r="D7" s="1" t="s">
        <v>244</v>
      </c>
      <c r="E7" s="1" t="s">
        <v>245</v>
      </c>
      <c r="F7" s="1" t="s">
        <v>204</v>
      </c>
      <c r="G7" s="1" t="s">
        <v>208</v>
      </c>
      <c r="H7" s="1" t="s">
        <v>209</v>
      </c>
      <c r="I7" s="1" t="s">
        <v>246</v>
      </c>
      <c r="J7" s="1" t="s">
        <v>29</v>
      </c>
      <c r="K7" s="1" t="s">
        <v>247</v>
      </c>
      <c r="L7" s="1" t="s">
        <v>247</v>
      </c>
      <c r="M7" s="1" t="s">
        <v>212</v>
      </c>
      <c r="N7" s="1" t="s">
        <v>212</v>
      </c>
      <c r="O7" s="1" t="s">
        <v>213</v>
      </c>
      <c r="P7" s="1" t="s">
        <v>214</v>
      </c>
      <c r="Q7" s="1" t="s">
        <v>248</v>
      </c>
      <c r="R7" s="1" t="s">
        <v>216</v>
      </c>
      <c r="S7" s="1" t="s">
        <v>217</v>
      </c>
      <c r="T7" s="1" t="s">
        <v>218</v>
      </c>
    </row>
    <row r="8" s="1" customFormat="1" spans="1:20">
      <c r="A8" s="3">
        <v>16265561856</v>
      </c>
      <c r="B8" s="1" t="s">
        <v>204</v>
      </c>
      <c r="C8" s="1" t="s">
        <v>249</v>
      </c>
      <c r="D8" s="1" t="s">
        <v>250</v>
      </c>
      <c r="E8" s="1" t="s">
        <v>251</v>
      </c>
      <c r="F8" s="1" t="s">
        <v>204</v>
      </c>
      <c r="G8" s="1" t="s">
        <v>208</v>
      </c>
      <c r="H8" s="1" t="s">
        <v>209</v>
      </c>
      <c r="I8" s="1" t="s">
        <v>252</v>
      </c>
      <c r="J8" s="1" t="s">
        <v>29</v>
      </c>
      <c r="K8" s="1" t="s">
        <v>253</v>
      </c>
      <c r="L8" s="1" t="s">
        <v>253</v>
      </c>
      <c r="M8" s="1" t="s">
        <v>212</v>
      </c>
      <c r="N8" s="1" t="s">
        <v>212</v>
      </c>
      <c r="O8" s="1" t="s">
        <v>213</v>
      </c>
      <c r="P8" s="1" t="s">
        <v>214</v>
      </c>
      <c r="Q8" s="1" t="s">
        <v>254</v>
      </c>
      <c r="R8" s="1" t="s">
        <v>216</v>
      </c>
      <c r="S8" s="1" t="s">
        <v>217</v>
      </c>
      <c r="T8" s="1" t="s">
        <v>218</v>
      </c>
    </row>
    <row r="9" s="1" customFormat="1" spans="1:20">
      <c r="A9" s="3">
        <v>16265557272</v>
      </c>
      <c r="B9" s="1" t="s">
        <v>204</v>
      </c>
      <c r="C9" s="1" t="s">
        <v>255</v>
      </c>
      <c r="D9" s="1" t="s">
        <v>256</v>
      </c>
      <c r="E9" s="1" t="s">
        <v>257</v>
      </c>
      <c r="F9" s="1" t="s">
        <v>204</v>
      </c>
      <c r="G9" s="1" t="s">
        <v>208</v>
      </c>
      <c r="H9" s="1" t="s">
        <v>209</v>
      </c>
      <c r="I9" s="1" t="s">
        <v>258</v>
      </c>
      <c r="J9" s="1" t="s">
        <v>29</v>
      </c>
      <c r="K9" s="1" t="s">
        <v>259</v>
      </c>
      <c r="L9" s="1" t="s">
        <v>259</v>
      </c>
      <c r="M9" s="1" t="s">
        <v>212</v>
      </c>
      <c r="N9" s="1" t="s">
        <v>212</v>
      </c>
      <c r="O9" s="1" t="s">
        <v>213</v>
      </c>
      <c r="P9" s="1" t="s">
        <v>214</v>
      </c>
      <c r="Q9" s="1" t="s">
        <v>260</v>
      </c>
      <c r="R9" s="1" t="s">
        <v>216</v>
      </c>
      <c r="S9" s="1" t="s">
        <v>217</v>
      </c>
      <c r="T9" s="1" t="s">
        <v>218</v>
      </c>
    </row>
    <row r="10" s="1" customFormat="1" spans="1:20">
      <c r="A10" s="3">
        <v>16265238115</v>
      </c>
      <c r="B10" s="1" t="s">
        <v>204</v>
      </c>
      <c r="C10" s="1" t="s">
        <v>261</v>
      </c>
      <c r="D10" s="1" t="s">
        <v>262</v>
      </c>
      <c r="E10" s="1" t="s">
        <v>263</v>
      </c>
      <c r="F10" s="1" t="s">
        <v>204</v>
      </c>
      <c r="G10" s="1" t="s">
        <v>208</v>
      </c>
      <c r="H10" s="1" t="s">
        <v>209</v>
      </c>
      <c r="I10" s="1" t="s">
        <v>264</v>
      </c>
      <c r="J10" s="1" t="s">
        <v>29</v>
      </c>
      <c r="K10" s="1" t="s">
        <v>265</v>
      </c>
      <c r="L10" s="1" t="s">
        <v>265</v>
      </c>
      <c r="M10" s="1" t="s">
        <v>212</v>
      </c>
      <c r="N10" s="1" t="s">
        <v>212</v>
      </c>
      <c r="O10" s="1" t="s">
        <v>213</v>
      </c>
      <c r="P10" s="1" t="s">
        <v>214</v>
      </c>
      <c r="Q10" s="1" t="s">
        <v>266</v>
      </c>
      <c r="R10" s="1" t="s">
        <v>216</v>
      </c>
      <c r="S10" s="1" t="s">
        <v>217</v>
      </c>
      <c r="T10" s="1" t="s">
        <v>218</v>
      </c>
    </row>
    <row r="11" s="1" customFormat="1" spans="1:20">
      <c r="A11" s="3">
        <v>16265197929</v>
      </c>
      <c r="B11" s="1" t="s">
        <v>204</v>
      </c>
      <c r="C11" s="1" t="s">
        <v>267</v>
      </c>
      <c r="D11" s="1" t="s">
        <v>268</v>
      </c>
      <c r="E11" s="1" t="s">
        <v>269</v>
      </c>
      <c r="F11" s="1" t="s">
        <v>204</v>
      </c>
      <c r="G11" s="1" t="s">
        <v>208</v>
      </c>
      <c r="H11" s="1" t="s">
        <v>209</v>
      </c>
      <c r="I11" s="1" t="s">
        <v>270</v>
      </c>
      <c r="J11" s="1" t="s">
        <v>29</v>
      </c>
      <c r="K11" s="1" t="s">
        <v>271</v>
      </c>
      <c r="L11" s="1" t="s">
        <v>271</v>
      </c>
      <c r="M11" s="1" t="s">
        <v>212</v>
      </c>
      <c r="N11" s="1" t="s">
        <v>212</v>
      </c>
      <c r="O11" s="1" t="s">
        <v>213</v>
      </c>
      <c r="P11" s="1" t="s">
        <v>214</v>
      </c>
      <c r="Q11" s="1" t="s">
        <v>272</v>
      </c>
      <c r="R11" s="1" t="s">
        <v>216</v>
      </c>
      <c r="S11" s="1" t="s">
        <v>217</v>
      </c>
      <c r="T11" s="1" t="s">
        <v>218</v>
      </c>
    </row>
    <row r="12" s="1" customFormat="1" spans="1:20">
      <c r="A12" s="3">
        <v>16265046903</v>
      </c>
      <c r="B12" s="1" t="s">
        <v>204</v>
      </c>
      <c r="C12" s="1" t="s">
        <v>273</v>
      </c>
      <c r="D12" s="1" t="s">
        <v>238</v>
      </c>
      <c r="E12" s="1" t="s">
        <v>274</v>
      </c>
      <c r="F12" s="1" t="s">
        <v>204</v>
      </c>
      <c r="G12" s="1" t="s">
        <v>208</v>
      </c>
      <c r="H12" s="1" t="s">
        <v>209</v>
      </c>
      <c r="I12" s="1" t="s">
        <v>240</v>
      </c>
      <c r="J12" s="1" t="s">
        <v>29</v>
      </c>
      <c r="K12" s="1" t="s">
        <v>241</v>
      </c>
      <c r="L12" s="1" t="s">
        <v>241</v>
      </c>
      <c r="M12" s="1" t="s">
        <v>212</v>
      </c>
      <c r="N12" s="1" t="s">
        <v>212</v>
      </c>
      <c r="O12" s="1" t="s">
        <v>213</v>
      </c>
      <c r="P12" s="1" t="s">
        <v>214</v>
      </c>
      <c r="Q12" s="1" t="s">
        <v>275</v>
      </c>
      <c r="R12" s="1" t="s">
        <v>216</v>
      </c>
      <c r="S12" s="1" t="s">
        <v>217</v>
      </c>
      <c r="T12" s="1" t="s">
        <v>218</v>
      </c>
    </row>
    <row r="13" s="1" customFormat="1" spans="1:20">
      <c r="A13" s="3">
        <v>16265012075</v>
      </c>
      <c r="B13" s="1" t="s">
        <v>204</v>
      </c>
      <c r="C13" s="1" t="s">
        <v>276</v>
      </c>
      <c r="D13" s="1" t="s">
        <v>277</v>
      </c>
      <c r="E13" s="1" t="s">
        <v>278</v>
      </c>
      <c r="F13" s="1" t="s">
        <v>204</v>
      </c>
      <c r="G13" s="1" t="s">
        <v>208</v>
      </c>
      <c r="H13" s="1" t="s">
        <v>209</v>
      </c>
      <c r="I13" s="1" t="s">
        <v>279</v>
      </c>
      <c r="J13" s="1" t="s">
        <v>29</v>
      </c>
      <c r="K13" s="1" t="s">
        <v>280</v>
      </c>
      <c r="L13" s="1" t="s">
        <v>280</v>
      </c>
      <c r="M13" s="1" t="s">
        <v>212</v>
      </c>
      <c r="N13" s="1" t="s">
        <v>212</v>
      </c>
      <c r="O13" s="1" t="s">
        <v>213</v>
      </c>
      <c r="P13" s="1" t="s">
        <v>214</v>
      </c>
      <c r="Q13" s="1" t="s">
        <v>281</v>
      </c>
      <c r="R13" s="1" t="s">
        <v>216</v>
      </c>
      <c r="S13" s="1" t="s">
        <v>217</v>
      </c>
      <c r="T13" s="1" t="s">
        <v>218</v>
      </c>
    </row>
    <row r="14" s="1" customFormat="1" spans="1:20">
      <c r="A14" s="3">
        <v>16259610861</v>
      </c>
      <c r="B14" s="1" t="s">
        <v>282</v>
      </c>
      <c r="C14" s="1" t="s">
        <v>283</v>
      </c>
      <c r="D14" s="1" t="s">
        <v>284</v>
      </c>
      <c r="E14" s="1" t="s">
        <v>285</v>
      </c>
      <c r="F14" s="1" t="s">
        <v>282</v>
      </c>
      <c r="G14" s="1" t="s">
        <v>208</v>
      </c>
      <c r="H14" s="1" t="s">
        <v>209</v>
      </c>
      <c r="I14" s="1" t="s">
        <v>286</v>
      </c>
      <c r="J14" s="1" t="s">
        <v>29</v>
      </c>
      <c r="K14" s="1" t="s">
        <v>287</v>
      </c>
      <c r="L14" s="1" t="s">
        <v>287</v>
      </c>
      <c r="M14" s="1" t="s">
        <v>212</v>
      </c>
      <c r="N14" s="1" t="s">
        <v>212</v>
      </c>
      <c r="O14" s="1" t="s">
        <v>213</v>
      </c>
      <c r="P14" s="1" t="s">
        <v>214</v>
      </c>
      <c r="Q14" s="1" t="s">
        <v>288</v>
      </c>
      <c r="R14" s="1" t="s">
        <v>216</v>
      </c>
      <c r="S14" s="1" t="s">
        <v>217</v>
      </c>
      <c r="T14" s="1" t="s">
        <v>218</v>
      </c>
    </row>
    <row r="15" s="1" customFormat="1" spans="1:20">
      <c r="A15" s="3">
        <v>16258142541</v>
      </c>
      <c r="B15" s="1" t="s">
        <v>282</v>
      </c>
      <c r="C15" s="1" t="s">
        <v>289</v>
      </c>
      <c r="D15" s="1" t="s">
        <v>290</v>
      </c>
      <c r="E15" s="1" t="s">
        <v>291</v>
      </c>
      <c r="F15" s="1" t="s">
        <v>204</v>
      </c>
      <c r="G15" s="1" t="s">
        <v>208</v>
      </c>
      <c r="H15" s="1" t="s">
        <v>209</v>
      </c>
      <c r="I15" s="1" t="s">
        <v>213</v>
      </c>
      <c r="J15" s="1" t="s">
        <v>29</v>
      </c>
      <c r="K15" s="1" t="s">
        <v>213</v>
      </c>
      <c r="L15" s="1" t="s">
        <v>213</v>
      </c>
      <c r="M15" s="1" t="s">
        <v>212</v>
      </c>
      <c r="N15" s="1" t="s">
        <v>212</v>
      </c>
      <c r="O15" s="1" t="s">
        <v>213</v>
      </c>
      <c r="P15" s="1" t="s">
        <v>214</v>
      </c>
      <c r="Q15" s="1" t="s">
        <v>292</v>
      </c>
      <c r="R15" s="1" t="s">
        <v>216</v>
      </c>
      <c r="S15" s="1" t="s">
        <v>217</v>
      </c>
      <c r="T15" s="1" t="s">
        <v>218</v>
      </c>
    </row>
    <row r="16" s="1" customFormat="1" spans="1:20">
      <c r="A16" s="3">
        <v>16258071184</v>
      </c>
      <c r="B16" s="1" t="s">
        <v>282</v>
      </c>
      <c r="C16" s="1" t="s">
        <v>293</v>
      </c>
      <c r="D16" s="1" t="s">
        <v>294</v>
      </c>
      <c r="E16" s="1" t="s">
        <v>295</v>
      </c>
      <c r="F16" s="1" t="s">
        <v>282</v>
      </c>
      <c r="G16" s="1" t="s">
        <v>208</v>
      </c>
      <c r="H16" s="1" t="s">
        <v>209</v>
      </c>
      <c r="I16" s="1" t="s">
        <v>296</v>
      </c>
      <c r="J16" s="1" t="s">
        <v>29</v>
      </c>
      <c r="K16" s="1" t="s">
        <v>297</v>
      </c>
      <c r="L16" s="1" t="s">
        <v>297</v>
      </c>
      <c r="M16" s="1" t="s">
        <v>212</v>
      </c>
      <c r="N16" s="1" t="s">
        <v>212</v>
      </c>
      <c r="O16" s="1" t="s">
        <v>213</v>
      </c>
      <c r="P16" s="1" t="s">
        <v>214</v>
      </c>
      <c r="Q16" s="1" t="s">
        <v>298</v>
      </c>
      <c r="R16" s="1" t="s">
        <v>216</v>
      </c>
      <c r="S16" s="1" t="s">
        <v>217</v>
      </c>
      <c r="T16" s="1" t="s">
        <v>218</v>
      </c>
    </row>
    <row r="17" s="1" customFormat="1" spans="1:20">
      <c r="A17" s="3">
        <v>16257169642</v>
      </c>
      <c r="B17" s="1" t="s">
        <v>299</v>
      </c>
      <c r="C17" s="1" t="s">
        <v>300</v>
      </c>
      <c r="D17" s="1" t="s">
        <v>301</v>
      </c>
      <c r="E17" s="1" t="s">
        <v>302</v>
      </c>
      <c r="F17" s="1" t="s">
        <v>204</v>
      </c>
      <c r="G17" s="1" t="s">
        <v>208</v>
      </c>
      <c r="H17" s="1" t="s">
        <v>209</v>
      </c>
      <c r="I17" s="1" t="s">
        <v>303</v>
      </c>
      <c r="J17" s="1" t="s">
        <v>29</v>
      </c>
      <c r="K17" s="1" t="s">
        <v>241</v>
      </c>
      <c r="L17" s="1" t="s">
        <v>241</v>
      </c>
      <c r="M17" s="1" t="s">
        <v>212</v>
      </c>
      <c r="N17" s="1" t="s">
        <v>212</v>
      </c>
      <c r="O17" s="1" t="s">
        <v>213</v>
      </c>
      <c r="P17" s="1" t="s">
        <v>214</v>
      </c>
      <c r="Q17" s="1" t="s">
        <v>304</v>
      </c>
      <c r="R17" s="1" t="s">
        <v>216</v>
      </c>
      <c r="S17" s="1" t="s">
        <v>217</v>
      </c>
      <c r="T17" s="1" t="s">
        <v>218</v>
      </c>
    </row>
    <row r="18" s="1" customFormat="1" spans="1:20">
      <c r="A18" s="3">
        <v>16256948379</v>
      </c>
      <c r="B18" s="1" t="s">
        <v>299</v>
      </c>
      <c r="C18" s="1" t="s">
        <v>305</v>
      </c>
      <c r="D18" s="1" t="s">
        <v>306</v>
      </c>
      <c r="E18" s="1" t="s">
        <v>307</v>
      </c>
      <c r="F18" s="1" t="s">
        <v>204</v>
      </c>
      <c r="G18" s="1" t="s">
        <v>208</v>
      </c>
      <c r="H18" s="1" t="s">
        <v>209</v>
      </c>
      <c r="I18" s="1" t="s">
        <v>308</v>
      </c>
      <c r="J18" s="1" t="s">
        <v>29</v>
      </c>
      <c r="K18" s="1" t="s">
        <v>309</v>
      </c>
      <c r="L18" s="1" t="s">
        <v>309</v>
      </c>
      <c r="M18" s="1" t="s">
        <v>212</v>
      </c>
      <c r="N18" s="1" t="s">
        <v>212</v>
      </c>
      <c r="O18" s="1" t="s">
        <v>213</v>
      </c>
      <c r="P18" s="1" t="s">
        <v>214</v>
      </c>
      <c r="Q18" s="1" t="s">
        <v>310</v>
      </c>
      <c r="R18" s="1" t="s">
        <v>216</v>
      </c>
      <c r="S18" s="1" t="s">
        <v>217</v>
      </c>
      <c r="T18" s="1" t="s">
        <v>218</v>
      </c>
    </row>
    <row r="19" s="1" customFormat="1" spans="1:20">
      <c r="A19" s="3">
        <v>16254470232</v>
      </c>
      <c r="B19" s="1" t="s">
        <v>299</v>
      </c>
      <c r="C19" s="1" t="s">
        <v>311</v>
      </c>
      <c r="D19" s="1" t="s">
        <v>312</v>
      </c>
      <c r="E19" s="1" t="s">
        <v>313</v>
      </c>
      <c r="F19" s="1" t="s">
        <v>204</v>
      </c>
      <c r="G19" s="1" t="s">
        <v>208</v>
      </c>
      <c r="H19" s="1" t="s">
        <v>209</v>
      </c>
      <c r="I19" s="1" t="s">
        <v>314</v>
      </c>
      <c r="J19" s="1" t="s">
        <v>29</v>
      </c>
      <c r="K19" s="1" t="s">
        <v>315</v>
      </c>
      <c r="L19" s="1" t="s">
        <v>315</v>
      </c>
      <c r="M19" s="1" t="s">
        <v>212</v>
      </c>
      <c r="N19" s="1" t="s">
        <v>212</v>
      </c>
      <c r="O19" s="1" t="s">
        <v>213</v>
      </c>
      <c r="P19" s="1" t="s">
        <v>214</v>
      </c>
      <c r="Q19" s="1" t="s">
        <v>316</v>
      </c>
      <c r="R19" s="1" t="s">
        <v>216</v>
      </c>
      <c r="S19" s="1" t="s">
        <v>217</v>
      </c>
      <c r="T19" s="1" t="s">
        <v>218</v>
      </c>
    </row>
    <row r="20" s="1" customFormat="1" spans="1:20">
      <c r="A20" s="3">
        <v>16250643701</v>
      </c>
      <c r="B20" s="1" t="s">
        <v>299</v>
      </c>
      <c r="C20" s="1" t="s">
        <v>317</v>
      </c>
      <c r="D20" s="1" t="s">
        <v>318</v>
      </c>
      <c r="E20" s="1" t="s">
        <v>319</v>
      </c>
      <c r="F20" s="1" t="s">
        <v>204</v>
      </c>
      <c r="G20" s="1" t="s">
        <v>208</v>
      </c>
      <c r="H20" s="1" t="s">
        <v>209</v>
      </c>
      <c r="I20" s="1" t="s">
        <v>213</v>
      </c>
      <c r="J20" s="1" t="s">
        <v>29</v>
      </c>
      <c r="K20" s="1" t="s">
        <v>213</v>
      </c>
      <c r="L20" s="1" t="s">
        <v>213</v>
      </c>
      <c r="M20" s="1" t="s">
        <v>212</v>
      </c>
      <c r="N20" s="1" t="s">
        <v>212</v>
      </c>
      <c r="O20" s="1" t="s">
        <v>213</v>
      </c>
      <c r="P20" s="1" t="s">
        <v>214</v>
      </c>
      <c r="Q20" s="1" t="s">
        <v>320</v>
      </c>
      <c r="R20" s="1" t="s">
        <v>216</v>
      </c>
      <c r="S20" s="1" t="s">
        <v>217</v>
      </c>
      <c r="T20" s="1" t="s">
        <v>218</v>
      </c>
    </row>
    <row r="21" s="1" customFormat="1" spans="1:20">
      <c r="A21" s="3">
        <v>16248423589</v>
      </c>
      <c r="B21" s="1" t="s">
        <v>299</v>
      </c>
      <c r="C21" s="1" t="s">
        <v>321</v>
      </c>
      <c r="D21" s="1" t="s">
        <v>322</v>
      </c>
      <c r="E21" s="1" t="s">
        <v>323</v>
      </c>
      <c r="F21" s="1" t="s">
        <v>204</v>
      </c>
      <c r="G21" s="1" t="s">
        <v>208</v>
      </c>
      <c r="H21" s="1" t="s">
        <v>209</v>
      </c>
      <c r="I21" s="1" t="s">
        <v>324</v>
      </c>
      <c r="J21" s="1" t="s">
        <v>29</v>
      </c>
      <c r="K21" s="1" t="s">
        <v>325</v>
      </c>
      <c r="L21" s="1" t="s">
        <v>325</v>
      </c>
      <c r="M21" s="1" t="s">
        <v>212</v>
      </c>
      <c r="N21" s="1" t="s">
        <v>212</v>
      </c>
      <c r="O21" s="1" t="s">
        <v>213</v>
      </c>
      <c r="P21" s="1" t="s">
        <v>214</v>
      </c>
      <c r="Q21" s="1" t="s">
        <v>326</v>
      </c>
      <c r="R21" s="1" t="s">
        <v>216</v>
      </c>
      <c r="S21" s="1" t="s">
        <v>217</v>
      </c>
      <c r="T21" s="1" t="s">
        <v>218</v>
      </c>
    </row>
    <row r="22" s="1" customFormat="1" spans="1:20">
      <c r="A22" s="3">
        <v>16247944925</v>
      </c>
      <c r="B22" s="1" t="s">
        <v>327</v>
      </c>
      <c r="C22" s="1" t="s">
        <v>328</v>
      </c>
      <c r="D22" s="1" t="s">
        <v>329</v>
      </c>
      <c r="E22" s="1" t="s">
        <v>330</v>
      </c>
      <c r="F22" s="1" t="s">
        <v>282</v>
      </c>
      <c r="G22" s="1" t="s">
        <v>208</v>
      </c>
      <c r="H22" s="1" t="s">
        <v>209</v>
      </c>
      <c r="I22" s="1" t="s">
        <v>331</v>
      </c>
      <c r="J22" s="1" t="s">
        <v>29</v>
      </c>
      <c r="K22" s="1" t="s">
        <v>332</v>
      </c>
      <c r="L22" s="1" t="s">
        <v>332</v>
      </c>
      <c r="M22" s="1" t="s">
        <v>212</v>
      </c>
      <c r="N22" s="1" t="s">
        <v>212</v>
      </c>
      <c r="O22" s="1" t="s">
        <v>213</v>
      </c>
      <c r="P22" s="1" t="s">
        <v>214</v>
      </c>
      <c r="Q22" s="1" t="s">
        <v>333</v>
      </c>
      <c r="R22" s="1" t="s">
        <v>216</v>
      </c>
      <c r="S22" s="1" t="s">
        <v>217</v>
      </c>
      <c r="T22" s="1" t="s">
        <v>218</v>
      </c>
    </row>
    <row r="23" s="1" customFormat="1" spans="1:20">
      <c r="A23" s="3">
        <v>16247209057</v>
      </c>
      <c r="B23" s="1" t="s">
        <v>327</v>
      </c>
      <c r="C23" s="1" t="s">
        <v>334</v>
      </c>
      <c r="D23" s="1" t="s">
        <v>335</v>
      </c>
      <c r="E23" s="1" t="s">
        <v>336</v>
      </c>
      <c r="F23" s="1" t="s">
        <v>299</v>
      </c>
      <c r="G23" s="1" t="s">
        <v>208</v>
      </c>
      <c r="H23" s="1" t="s">
        <v>209</v>
      </c>
      <c r="I23" s="1" t="s">
        <v>337</v>
      </c>
      <c r="J23" s="1" t="s">
        <v>29</v>
      </c>
      <c r="K23" s="1" t="s">
        <v>338</v>
      </c>
      <c r="L23" s="1" t="s">
        <v>338</v>
      </c>
      <c r="M23" s="1" t="s">
        <v>212</v>
      </c>
      <c r="N23" s="1" t="s">
        <v>212</v>
      </c>
      <c r="O23" s="1" t="s">
        <v>213</v>
      </c>
      <c r="P23" s="1" t="s">
        <v>214</v>
      </c>
      <c r="Q23" s="1" t="s">
        <v>339</v>
      </c>
      <c r="R23" s="1" t="s">
        <v>216</v>
      </c>
      <c r="S23" s="1" t="s">
        <v>217</v>
      </c>
      <c r="T23" s="1" t="s">
        <v>218</v>
      </c>
    </row>
    <row r="24" s="1" customFormat="1" spans="1:20">
      <c r="A24" s="3">
        <v>16246930849</v>
      </c>
      <c r="B24" s="1" t="s">
        <v>327</v>
      </c>
      <c r="C24" s="1" t="s">
        <v>340</v>
      </c>
      <c r="D24" s="1" t="s">
        <v>341</v>
      </c>
      <c r="E24" s="1" t="s">
        <v>342</v>
      </c>
      <c r="F24" s="1" t="s">
        <v>204</v>
      </c>
      <c r="G24" s="1" t="s">
        <v>208</v>
      </c>
      <c r="H24" s="1" t="s">
        <v>209</v>
      </c>
      <c r="I24" s="1" t="s">
        <v>343</v>
      </c>
      <c r="J24" s="1" t="s">
        <v>29</v>
      </c>
      <c r="K24" s="1" t="s">
        <v>344</v>
      </c>
      <c r="L24" s="1" t="s">
        <v>344</v>
      </c>
      <c r="M24" s="1" t="s">
        <v>212</v>
      </c>
      <c r="N24" s="1" t="s">
        <v>212</v>
      </c>
      <c r="O24" s="1" t="s">
        <v>213</v>
      </c>
      <c r="P24" s="1" t="s">
        <v>214</v>
      </c>
      <c r="Q24" s="1" t="s">
        <v>345</v>
      </c>
      <c r="R24" s="1" t="s">
        <v>216</v>
      </c>
      <c r="S24" s="1" t="s">
        <v>217</v>
      </c>
      <c r="T24" s="1" t="s">
        <v>218</v>
      </c>
    </row>
    <row r="25" s="1" customFormat="1" spans="1:20">
      <c r="A25" s="3">
        <v>16246585707</v>
      </c>
      <c r="B25" s="1" t="s">
        <v>327</v>
      </c>
      <c r="C25" s="1" t="s">
        <v>346</v>
      </c>
      <c r="D25" s="1" t="s">
        <v>347</v>
      </c>
      <c r="E25" s="1" t="s">
        <v>348</v>
      </c>
      <c r="F25" s="1" t="s">
        <v>204</v>
      </c>
      <c r="G25" s="1" t="s">
        <v>208</v>
      </c>
      <c r="H25" s="1" t="s">
        <v>209</v>
      </c>
      <c r="I25" s="1" t="s">
        <v>349</v>
      </c>
      <c r="J25" s="1" t="s">
        <v>29</v>
      </c>
      <c r="K25" s="1" t="s">
        <v>350</v>
      </c>
      <c r="L25" s="1" t="s">
        <v>350</v>
      </c>
      <c r="M25" s="1" t="s">
        <v>212</v>
      </c>
      <c r="N25" s="1" t="s">
        <v>212</v>
      </c>
      <c r="O25" s="1" t="s">
        <v>213</v>
      </c>
      <c r="P25" s="1" t="s">
        <v>214</v>
      </c>
      <c r="Q25" s="1" t="s">
        <v>351</v>
      </c>
      <c r="R25" s="1" t="s">
        <v>216</v>
      </c>
      <c r="S25" s="1" t="s">
        <v>217</v>
      </c>
      <c r="T25" s="1" t="s">
        <v>218</v>
      </c>
    </row>
    <row r="26" s="1" customFormat="1" spans="1:20">
      <c r="A26" s="3">
        <v>16240080466</v>
      </c>
      <c r="B26" s="1" t="s">
        <v>327</v>
      </c>
      <c r="C26" s="1" t="s">
        <v>352</v>
      </c>
      <c r="D26" s="1" t="s">
        <v>353</v>
      </c>
      <c r="E26" s="1" t="s">
        <v>354</v>
      </c>
      <c r="F26" s="1" t="s">
        <v>282</v>
      </c>
      <c r="G26" s="1" t="s">
        <v>208</v>
      </c>
      <c r="H26" s="1" t="s">
        <v>209</v>
      </c>
      <c r="I26" s="1" t="s">
        <v>355</v>
      </c>
      <c r="J26" s="1" t="s">
        <v>29</v>
      </c>
      <c r="K26" s="1" t="s">
        <v>356</v>
      </c>
      <c r="L26" s="1" t="s">
        <v>356</v>
      </c>
      <c r="M26" s="1" t="s">
        <v>212</v>
      </c>
      <c r="N26" s="1" t="s">
        <v>212</v>
      </c>
      <c r="O26" s="1" t="s">
        <v>213</v>
      </c>
      <c r="P26" s="1" t="s">
        <v>214</v>
      </c>
      <c r="Q26" s="1" t="s">
        <v>357</v>
      </c>
      <c r="R26" s="1" t="s">
        <v>216</v>
      </c>
      <c r="S26" s="1" t="s">
        <v>217</v>
      </c>
      <c r="T26" s="1" t="s">
        <v>218</v>
      </c>
    </row>
    <row r="27" s="1" customFormat="1" spans="1:20">
      <c r="A27" s="3">
        <v>16240044082</v>
      </c>
      <c r="B27" s="1" t="s">
        <v>327</v>
      </c>
      <c r="C27" s="1" t="s">
        <v>358</v>
      </c>
      <c r="D27" s="1" t="s">
        <v>359</v>
      </c>
      <c r="E27" s="1" t="s">
        <v>360</v>
      </c>
      <c r="F27" s="1" t="s">
        <v>299</v>
      </c>
      <c r="G27" s="1" t="s">
        <v>208</v>
      </c>
      <c r="H27" s="1" t="s">
        <v>209</v>
      </c>
      <c r="I27" s="1" t="s">
        <v>361</v>
      </c>
      <c r="J27" s="1" t="s">
        <v>29</v>
      </c>
      <c r="K27" s="1" t="s">
        <v>362</v>
      </c>
      <c r="L27" s="1" t="s">
        <v>362</v>
      </c>
      <c r="M27" s="1" t="s">
        <v>212</v>
      </c>
      <c r="N27" s="1" t="s">
        <v>212</v>
      </c>
      <c r="O27" s="1" t="s">
        <v>213</v>
      </c>
      <c r="P27" s="1" t="s">
        <v>214</v>
      </c>
      <c r="Q27" s="1" t="s">
        <v>363</v>
      </c>
      <c r="R27" s="1" t="s">
        <v>216</v>
      </c>
      <c r="S27" s="1" t="s">
        <v>217</v>
      </c>
      <c r="T27" s="1" t="s">
        <v>218</v>
      </c>
    </row>
    <row r="28" s="1" customFormat="1" spans="1:20">
      <c r="A28" s="3">
        <v>16231998452</v>
      </c>
      <c r="B28" s="1" t="s">
        <v>364</v>
      </c>
      <c r="C28" s="1" t="s">
        <v>365</v>
      </c>
      <c r="D28" s="1" t="s">
        <v>366</v>
      </c>
      <c r="E28" s="1" t="s">
        <v>367</v>
      </c>
      <c r="F28" s="1" t="s">
        <v>204</v>
      </c>
      <c r="G28" s="1" t="s">
        <v>208</v>
      </c>
      <c r="H28" s="1" t="s">
        <v>209</v>
      </c>
      <c r="I28" s="1" t="s">
        <v>368</v>
      </c>
      <c r="J28" s="1" t="s">
        <v>29</v>
      </c>
      <c r="K28" s="1" t="s">
        <v>369</v>
      </c>
      <c r="L28" s="1" t="s">
        <v>369</v>
      </c>
      <c r="M28" s="1" t="s">
        <v>212</v>
      </c>
      <c r="N28" s="1" t="s">
        <v>212</v>
      </c>
      <c r="O28" s="1" t="s">
        <v>213</v>
      </c>
      <c r="P28" s="1" t="s">
        <v>214</v>
      </c>
      <c r="Q28" s="1" t="s">
        <v>370</v>
      </c>
      <c r="R28" s="1" t="s">
        <v>216</v>
      </c>
      <c r="S28" s="1" t="s">
        <v>217</v>
      </c>
      <c r="T28" s="1" t="s">
        <v>218</v>
      </c>
    </row>
    <row r="29" s="1" customFormat="1" spans="1:20">
      <c r="A29" s="3">
        <v>16231854592</v>
      </c>
      <c r="B29" s="1" t="s">
        <v>364</v>
      </c>
      <c r="C29" s="1" t="s">
        <v>371</v>
      </c>
      <c r="D29" s="1" t="s">
        <v>301</v>
      </c>
      <c r="E29" s="1" t="s">
        <v>372</v>
      </c>
      <c r="F29" s="1" t="s">
        <v>299</v>
      </c>
      <c r="G29" s="1" t="s">
        <v>208</v>
      </c>
      <c r="H29" s="1" t="s">
        <v>209</v>
      </c>
      <c r="I29" s="1" t="s">
        <v>373</v>
      </c>
      <c r="J29" s="1" t="s">
        <v>29</v>
      </c>
      <c r="K29" s="1" t="s">
        <v>374</v>
      </c>
      <c r="L29" s="1" t="s">
        <v>374</v>
      </c>
      <c r="M29" s="1" t="s">
        <v>212</v>
      </c>
      <c r="N29" s="1" t="s">
        <v>212</v>
      </c>
      <c r="O29" s="1" t="s">
        <v>213</v>
      </c>
      <c r="P29" s="1" t="s">
        <v>214</v>
      </c>
      <c r="Q29" s="1" t="s">
        <v>375</v>
      </c>
      <c r="R29" s="1" t="s">
        <v>216</v>
      </c>
      <c r="S29" s="1" t="s">
        <v>217</v>
      </c>
      <c r="T29" s="1" t="s">
        <v>218</v>
      </c>
    </row>
    <row r="30" s="1" customFormat="1" spans="1:20">
      <c r="A30" s="3">
        <v>16231504829</v>
      </c>
      <c r="B30" s="1" t="s">
        <v>376</v>
      </c>
      <c r="C30" s="1" t="s">
        <v>377</v>
      </c>
      <c r="D30" s="1" t="s">
        <v>378</v>
      </c>
      <c r="E30" s="1" t="s">
        <v>379</v>
      </c>
      <c r="F30" s="1" t="s">
        <v>204</v>
      </c>
      <c r="G30" s="1" t="s">
        <v>208</v>
      </c>
      <c r="H30" s="1" t="s">
        <v>209</v>
      </c>
      <c r="I30" s="1" t="s">
        <v>380</v>
      </c>
      <c r="J30" s="1" t="s">
        <v>29</v>
      </c>
      <c r="K30" s="1" t="s">
        <v>381</v>
      </c>
      <c r="L30" s="1" t="s">
        <v>381</v>
      </c>
      <c r="M30" s="1" t="s">
        <v>212</v>
      </c>
      <c r="N30" s="1" t="s">
        <v>212</v>
      </c>
      <c r="O30" s="1" t="s">
        <v>213</v>
      </c>
      <c r="P30" s="1" t="s">
        <v>214</v>
      </c>
      <c r="Q30" s="1" t="s">
        <v>382</v>
      </c>
      <c r="R30" s="1" t="s">
        <v>216</v>
      </c>
      <c r="S30" s="1" t="s">
        <v>217</v>
      </c>
      <c r="T30" s="1" t="s">
        <v>218</v>
      </c>
    </row>
    <row r="31" s="1" customFormat="1" spans="1:20">
      <c r="A31" s="3">
        <v>16231221675</v>
      </c>
      <c r="B31" s="1" t="s">
        <v>376</v>
      </c>
      <c r="C31" s="1" t="s">
        <v>383</v>
      </c>
      <c r="D31" s="1" t="s">
        <v>384</v>
      </c>
      <c r="E31" s="1" t="s">
        <v>385</v>
      </c>
      <c r="F31" s="1" t="s">
        <v>204</v>
      </c>
      <c r="G31" s="1" t="s">
        <v>208</v>
      </c>
      <c r="H31" s="1" t="s">
        <v>209</v>
      </c>
      <c r="I31" s="1" t="s">
        <v>386</v>
      </c>
      <c r="J31" s="1" t="s">
        <v>29</v>
      </c>
      <c r="K31" s="1" t="s">
        <v>387</v>
      </c>
      <c r="L31" s="1" t="s">
        <v>387</v>
      </c>
      <c r="M31" s="1" t="s">
        <v>212</v>
      </c>
      <c r="N31" s="1" t="s">
        <v>212</v>
      </c>
      <c r="O31" s="1" t="s">
        <v>213</v>
      </c>
      <c r="P31" s="1" t="s">
        <v>214</v>
      </c>
      <c r="Q31" s="1" t="s">
        <v>388</v>
      </c>
      <c r="R31" s="1" t="s">
        <v>216</v>
      </c>
      <c r="S31" s="1" t="s">
        <v>217</v>
      </c>
      <c r="T31" s="1" t="s">
        <v>218</v>
      </c>
    </row>
    <row r="32" s="1" customFormat="1" spans="1:20">
      <c r="A32" s="3">
        <v>16230117489</v>
      </c>
      <c r="B32" s="1" t="s">
        <v>376</v>
      </c>
      <c r="C32" s="1" t="s">
        <v>389</v>
      </c>
      <c r="D32" s="1" t="s">
        <v>390</v>
      </c>
      <c r="E32" s="1" t="s">
        <v>391</v>
      </c>
      <c r="F32" s="1" t="s">
        <v>204</v>
      </c>
      <c r="G32" s="1" t="s">
        <v>208</v>
      </c>
      <c r="H32" s="1" t="s">
        <v>209</v>
      </c>
      <c r="I32" s="1" t="s">
        <v>392</v>
      </c>
      <c r="J32" s="1" t="s">
        <v>29</v>
      </c>
      <c r="K32" s="1" t="s">
        <v>393</v>
      </c>
      <c r="L32" s="1" t="s">
        <v>393</v>
      </c>
      <c r="M32" s="1" t="s">
        <v>212</v>
      </c>
      <c r="N32" s="1" t="s">
        <v>212</v>
      </c>
      <c r="O32" s="1" t="s">
        <v>213</v>
      </c>
      <c r="P32" s="1" t="s">
        <v>214</v>
      </c>
      <c r="Q32" s="1" t="s">
        <v>394</v>
      </c>
      <c r="R32" s="1" t="s">
        <v>216</v>
      </c>
      <c r="S32" s="1" t="s">
        <v>217</v>
      </c>
      <c r="T32" s="1" t="s">
        <v>218</v>
      </c>
    </row>
    <row r="33" s="1" customFormat="1" spans="1:20">
      <c r="A33" s="3">
        <v>16210779504</v>
      </c>
      <c r="B33" s="1" t="s">
        <v>395</v>
      </c>
      <c r="C33" s="1" t="s">
        <v>396</v>
      </c>
      <c r="D33" s="1" t="s">
        <v>397</v>
      </c>
      <c r="E33" s="1" t="s">
        <v>398</v>
      </c>
      <c r="F33" s="1" t="s">
        <v>282</v>
      </c>
      <c r="G33" s="1" t="s">
        <v>208</v>
      </c>
      <c r="H33" s="1" t="s">
        <v>209</v>
      </c>
      <c r="I33" s="1" t="s">
        <v>399</v>
      </c>
      <c r="J33" s="1" t="s">
        <v>29</v>
      </c>
      <c r="K33" s="1" t="s">
        <v>400</v>
      </c>
      <c r="L33" s="1" t="s">
        <v>400</v>
      </c>
      <c r="M33" s="1" t="s">
        <v>212</v>
      </c>
      <c r="N33" s="1" t="s">
        <v>212</v>
      </c>
      <c r="O33" s="1" t="s">
        <v>213</v>
      </c>
      <c r="P33" s="1" t="s">
        <v>214</v>
      </c>
      <c r="Q33" s="1" t="s">
        <v>401</v>
      </c>
      <c r="R33" s="1" t="s">
        <v>216</v>
      </c>
      <c r="S33" s="1" t="s">
        <v>217</v>
      </c>
      <c r="T33" s="1" t="s">
        <v>218</v>
      </c>
    </row>
    <row r="34" s="1" customFormat="1" spans="1:20">
      <c r="A34" s="3">
        <v>16202043644</v>
      </c>
      <c r="B34" s="1" t="s">
        <v>402</v>
      </c>
      <c r="C34" s="1" t="s">
        <v>403</v>
      </c>
      <c r="D34" s="1" t="s">
        <v>404</v>
      </c>
      <c r="E34" s="1" t="s">
        <v>405</v>
      </c>
      <c r="F34" s="1" t="s">
        <v>204</v>
      </c>
      <c r="G34" s="1" t="s">
        <v>208</v>
      </c>
      <c r="H34" s="1" t="s">
        <v>209</v>
      </c>
      <c r="I34" s="1" t="s">
        <v>406</v>
      </c>
      <c r="J34" s="1" t="s">
        <v>29</v>
      </c>
      <c r="K34" s="1" t="s">
        <v>407</v>
      </c>
      <c r="L34" s="1" t="s">
        <v>407</v>
      </c>
      <c r="M34" s="1" t="s">
        <v>212</v>
      </c>
      <c r="N34" s="1" t="s">
        <v>212</v>
      </c>
      <c r="O34" s="1" t="s">
        <v>213</v>
      </c>
      <c r="P34" s="1" t="s">
        <v>214</v>
      </c>
      <c r="Q34" s="1" t="s">
        <v>408</v>
      </c>
      <c r="R34" s="1" t="s">
        <v>216</v>
      </c>
      <c r="S34" s="1" t="s">
        <v>217</v>
      </c>
      <c r="T34" s="1" t="s">
        <v>218</v>
      </c>
    </row>
    <row r="35" s="1" customFormat="1" spans="1:20">
      <c r="A35" s="3">
        <v>16191410236</v>
      </c>
      <c r="B35" s="1" t="s">
        <v>409</v>
      </c>
      <c r="C35" s="1" t="s">
        <v>410</v>
      </c>
      <c r="D35" s="1" t="s">
        <v>411</v>
      </c>
      <c r="E35" s="1" t="s">
        <v>412</v>
      </c>
      <c r="F35" s="1" t="s">
        <v>204</v>
      </c>
      <c r="G35" s="1" t="s">
        <v>208</v>
      </c>
      <c r="H35" s="1" t="s">
        <v>209</v>
      </c>
      <c r="I35" s="1" t="s">
        <v>413</v>
      </c>
      <c r="J35" s="1" t="s">
        <v>29</v>
      </c>
      <c r="K35" s="1" t="s">
        <v>414</v>
      </c>
      <c r="L35" s="1" t="s">
        <v>414</v>
      </c>
      <c r="M35" s="1" t="s">
        <v>212</v>
      </c>
      <c r="N35" s="1" t="s">
        <v>212</v>
      </c>
      <c r="O35" s="1" t="s">
        <v>213</v>
      </c>
      <c r="P35" s="1" t="s">
        <v>214</v>
      </c>
      <c r="Q35" s="1" t="s">
        <v>415</v>
      </c>
      <c r="R35" s="1" t="s">
        <v>216</v>
      </c>
      <c r="S35" s="1" t="s">
        <v>217</v>
      </c>
      <c r="T35" s="1" t="s">
        <v>218</v>
      </c>
    </row>
    <row r="36" s="1" customFormat="1" spans="1:20">
      <c r="A36" s="3">
        <v>16176477291</v>
      </c>
      <c r="B36" s="1" t="s">
        <v>416</v>
      </c>
      <c r="C36" s="1" t="s">
        <v>417</v>
      </c>
      <c r="D36" s="1" t="s">
        <v>418</v>
      </c>
      <c r="E36" s="1" t="s">
        <v>419</v>
      </c>
      <c r="F36" s="1" t="s">
        <v>204</v>
      </c>
      <c r="G36" s="1" t="s">
        <v>208</v>
      </c>
      <c r="H36" s="1" t="s">
        <v>209</v>
      </c>
      <c r="I36" s="1" t="s">
        <v>420</v>
      </c>
      <c r="J36" s="1" t="s">
        <v>29</v>
      </c>
      <c r="K36" s="1" t="s">
        <v>421</v>
      </c>
      <c r="L36" s="1" t="s">
        <v>421</v>
      </c>
      <c r="M36" s="1" t="s">
        <v>212</v>
      </c>
      <c r="N36" s="1" t="s">
        <v>212</v>
      </c>
      <c r="O36" s="1" t="s">
        <v>213</v>
      </c>
      <c r="P36" s="1" t="s">
        <v>214</v>
      </c>
      <c r="Q36" s="1" t="s">
        <v>422</v>
      </c>
      <c r="R36" s="1" t="s">
        <v>216</v>
      </c>
      <c r="S36" s="1" t="s">
        <v>217</v>
      </c>
      <c r="T36" s="1" t="s">
        <v>218</v>
      </c>
    </row>
    <row r="37" s="1" customFormat="1" spans="1:20">
      <c r="A37" s="3">
        <v>16176161550</v>
      </c>
      <c r="B37" s="1" t="s">
        <v>423</v>
      </c>
      <c r="C37" s="1" t="s">
        <v>424</v>
      </c>
      <c r="D37" s="1" t="s">
        <v>425</v>
      </c>
      <c r="E37" s="1" t="s">
        <v>426</v>
      </c>
      <c r="F37" s="1" t="s">
        <v>282</v>
      </c>
      <c r="G37" s="1" t="s">
        <v>208</v>
      </c>
      <c r="H37" s="1" t="s">
        <v>209</v>
      </c>
      <c r="I37" s="1" t="s">
        <v>427</v>
      </c>
      <c r="J37" s="1" t="s">
        <v>29</v>
      </c>
      <c r="K37" s="1" t="s">
        <v>428</v>
      </c>
      <c r="L37" s="1" t="s">
        <v>428</v>
      </c>
      <c r="M37" s="1" t="s">
        <v>212</v>
      </c>
      <c r="N37" s="1" t="s">
        <v>212</v>
      </c>
      <c r="O37" s="1" t="s">
        <v>213</v>
      </c>
      <c r="P37" s="1" t="s">
        <v>214</v>
      </c>
      <c r="Q37" s="1" t="s">
        <v>429</v>
      </c>
      <c r="R37" s="1" t="s">
        <v>216</v>
      </c>
      <c r="S37" s="1" t="s">
        <v>217</v>
      </c>
      <c r="T37" s="1" t="s">
        <v>218</v>
      </c>
    </row>
    <row r="38" s="1" customFormat="1" spans="1:20">
      <c r="A38" s="3">
        <v>16175495126</v>
      </c>
      <c r="B38" s="1" t="s">
        <v>423</v>
      </c>
      <c r="C38" s="1" t="s">
        <v>430</v>
      </c>
      <c r="D38" s="1" t="s">
        <v>431</v>
      </c>
      <c r="E38" s="1" t="s">
        <v>432</v>
      </c>
      <c r="F38" s="1" t="s">
        <v>204</v>
      </c>
      <c r="G38" s="1" t="s">
        <v>208</v>
      </c>
      <c r="H38" s="1" t="s">
        <v>209</v>
      </c>
      <c r="I38" s="1" t="s">
        <v>433</v>
      </c>
      <c r="J38" s="1" t="s">
        <v>29</v>
      </c>
      <c r="K38" s="1" t="s">
        <v>434</v>
      </c>
      <c r="L38" s="1" t="s">
        <v>434</v>
      </c>
      <c r="M38" s="1" t="s">
        <v>212</v>
      </c>
      <c r="N38" s="1" t="s">
        <v>212</v>
      </c>
      <c r="O38" s="1" t="s">
        <v>213</v>
      </c>
      <c r="P38" s="1" t="s">
        <v>214</v>
      </c>
      <c r="Q38" s="1" t="s">
        <v>435</v>
      </c>
      <c r="R38" s="1" t="s">
        <v>216</v>
      </c>
      <c r="S38" s="1" t="s">
        <v>217</v>
      </c>
      <c r="T38" s="1" t="s">
        <v>218</v>
      </c>
    </row>
    <row r="39" s="1" customFormat="1" spans="1:20">
      <c r="A39" s="3">
        <v>16172275822</v>
      </c>
      <c r="B39" s="1" t="s">
        <v>423</v>
      </c>
      <c r="C39" s="1" t="s">
        <v>436</v>
      </c>
      <c r="D39" s="1" t="s">
        <v>437</v>
      </c>
      <c r="E39" s="1" t="s">
        <v>438</v>
      </c>
      <c r="F39" s="1" t="s">
        <v>204</v>
      </c>
      <c r="G39" s="1" t="s">
        <v>208</v>
      </c>
      <c r="H39" s="1" t="s">
        <v>209</v>
      </c>
      <c r="I39" s="1" t="s">
        <v>439</v>
      </c>
      <c r="J39" s="1" t="s">
        <v>29</v>
      </c>
      <c r="K39" s="1" t="s">
        <v>229</v>
      </c>
      <c r="L39" s="1" t="s">
        <v>229</v>
      </c>
      <c r="M39" s="1" t="s">
        <v>212</v>
      </c>
      <c r="N39" s="1" t="s">
        <v>212</v>
      </c>
      <c r="O39" s="1" t="s">
        <v>213</v>
      </c>
      <c r="P39" s="1" t="s">
        <v>214</v>
      </c>
      <c r="Q39" s="1" t="s">
        <v>440</v>
      </c>
      <c r="R39" s="1" t="s">
        <v>216</v>
      </c>
      <c r="S39" s="1" t="s">
        <v>217</v>
      </c>
      <c r="T39" s="1" t="s">
        <v>218</v>
      </c>
    </row>
    <row r="40" s="1" customFormat="1" spans="1:20">
      <c r="A40" s="3">
        <v>16172251499</v>
      </c>
      <c r="B40" s="1" t="s">
        <v>423</v>
      </c>
      <c r="C40" s="1" t="s">
        <v>441</v>
      </c>
      <c r="D40" s="1" t="s">
        <v>442</v>
      </c>
      <c r="E40" s="1" t="s">
        <v>443</v>
      </c>
      <c r="F40" s="1" t="s">
        <v>204</v>
      </c>
      <c r="G40" s="1" t="s">
        <v>208</v>
      </c>
      <c r="H40" s="1" t="s">
        <v>209</v>
      </c>
      <c r="I40" s="1" t="s">
        <v>444</v>
      </c>
      <c r="J40" s="1" t="s">
        <v>29</v>
      </c>
      <c r="K40" s="1" t="s">
        <v>445</v>
      </c>
      <c r="L40" s="1" t="s">
        <v>445</v>
      </c>
      <c r="M40" s="1" t="s">
        <v>212</v>
      </c>
      <c r="N40" s="1" t="s">
        <v>212</v>
      </c>
      <c r="O40" s="1" t="s">
        <v>213</v>
      </c>
      <c r="P40" s="1" t="s">
        <v>214</v>
      </c>
      <c r="Q40" s="1" t="s">
        <v>446</v>
      </c>
      <c r="R40" s="1" t="s">
        <v>216</v>
      </c>
      <c r="S40" s="1" t="s">
        <v>217</v>
      </c>
      <c r="T40" s="1" t="s">
        <v>218</v>
      </c>
    </row>
    <row r="41" s="1" customFormat="1" spans="1:20">
      <c r="A41" s="3">
        <v>16159738920</v>
      </c>
      <c r="B41" s="1" t="s">
        <v>447</v>
      </c>
      <c r="C41" s="1" t="s">
        <v>448</v>
      </c>
      <c r="D41" s="1" t="s">
        <v>301</v>
      </c>
      <c r="E41" s="1" t="s">
        <v>449</v>
      </c>
      <c r="F41" s="1" t="s">
        <v>282</v>
      </c>
      <c r="G41" s="1" t="s">
        <v>208</v>
      </c>
      <c r="H41" s="1" t="s">
        <v>209</v>
      </c>
      <c r="I41" s="1" t="s">
        <v>450</v>
      </c>
      <c r="J41" s="1" t="s">
        <v>29</v>
      </c>
      <c r="K41" s="1" t="s">
        <v>451</v>
      </c>
      <c r="L41" s="1" t="s">
        <v>451</v>
      </c>
      <c r="M41" s="1" t="s">
        <v>212</v>
      </c>
      <c r="N41" s="1" t="s">
        <v>212</v>
      </c>
      <c r="O41" s="1" t="s">
        <v>213</v>
      </c>
      <c r="P41" s="1" t="s">
        <v>214</v>
      </c>
      <c r="Q41" s="1" t="s">
        <v>452</v>
      </c>
      <c r="R41" s="1" t="s">
        <v>216</v>
      </c>
      <c r="S41" s="1" t="s">
        <v>217</v>
      </c>
      <c r="T41" s="1" t="s">
        <v>218</v>
      </c>
    </row>
    <row r="42" s="1" customFormat="1" spans="1:20">
      <c r="A42" s="3">
        <v>16142434468</v>
      </c>
      <c r="B42" s="1" t="s">
        <v>453</v>
      </c>
      <c r="C42" s="1" t="s">
        <v>454</v>
      </c>
      <c r="D42" s="1" t="s">
        <v>455</v>
      </c>
      <c r="E42" s="1" t="s">
        <v>456</v>
      </c>
      <c r="F42" s="1" t="s">
        <v>204</v>
      </c>
      <c r="G42" s="1" t="s">
        <v>208</v>
      </c>
      <c r="H42" s="1" t="s">
        <v>209</v>
      </c>
      <c r="I42" s="1" t="s">
        <v>457</v>
      </c>
      <c r="J42" s="1" t="s">
        <v>29</v>
      </c>
      <c r="K42" s="1" t="s">
        <v>458</v>
      </c>
      <c r="L42" s="1" t="s">
        <v>458</v>
      </c>
      <c r="M42" s="1" t="s">
        <v>212</v>
      </c>
      <c r="N42" s="1" t="s">
        <v>212</v>
      </c>
      <c r="O42" s="1" t="s">
        <v>213</v>
      </c>
      <c r="P42" s="1" t="s">
        <v>214</v>
      </c>
      <c r="Q42" s="1" t="s">
        <v>459</v>
      </c>
      <c r="R42" s="1" t="s">
        <v>216</v>
      </c>
      <c r="S42" s="1" t="s">
        <v>217</v>
      </c>
      <c r="T42" s="1" t="s">
        <v>218</v>
      </c>
    </row>
    <row r="43" s="1" customFormat="1" spans="1:20">
      <c r="A43" s="3">
        <v>16142408943</v>
      </c>
      <c r="B43" s="1" t="s">
        <v>453</v>
      </c>
      <c r="C43" s="1" t="s">
        <v>460</v>
      </c>
      <c r="D43" s="1" t="s">
        <v>461</v>
      </c>
      <c r="E43" s="1" t="s">
        <v>462</v>
      </c>
      <c r="F43" s="1" t="s">
        <v>364</v>
      </c>
      <c r="G43" s="1" t="s">
        <v>208</v>
      </c>
      <c r="H43" s="1" t="s">
        <v>209</v>
      </c>
      <c r="I43" s="1" t="s">
        <v>463</v>
      </c>
      <c r="J43" s="1" t="s">
        <v>29</v>
      </c>
      <c r="K43" s="1" t="s">
        <v>464</v>
      </c>
      <c r="L43" s="1" t="s">
        <v>464</v>
      </c>
      <c r="M43" s="1" t="s">
        <v>212</v>
      </c>
      <c r="N43" s="1" t="s">
        <v>212</v>
      </c>
      <c r="O43" s="1" t="s">
        <v>213</v>
      </c>
      <c r="P43" s="1" t="s">
        <v>214</v>
      </c>
      <c r="Q43" s="1" t="s">
        <v>465</v>
      </c>
      <c r="R43" s="1" t="s">
        <v>216</v>
      </c>
      <c r="S43" s="1" t="s">
        <v>217</v>
      </c>
      <c r="T43" s="1" t="s">
        <v>218</v>
      </c>
    </row>
    <row r="44" s="1" customFormat="1" spans="1:20">
      <c r="A44" s="3">
        <v>16091552857</v>
      </c>
      <c r="B44" s="1" t="s">
        <v>466</v>
      </c>
      <c r="C44" s="1" t="s">
        <v>467</v>
      </c>
      <c r="D44" s="1" t="s">
        <v>220</v>
      </c>
      <c r="E44" s="1" t="s">
        <v>468</v>
      </c>
      <c r="F44" s="1" t="s">
        <v>327</v>
      </c>
      <c r="G44" s="1" t="s">
        <v>208</v>
      </c>
      <c r="H44" s="1" t="s">
        <v>209</v>
      </c>
      <c r="I44" s="1" t="s">
        <v>469</v>
      </c>
      <c r="J44" s="1" t="s">
        <v>29</v>
      </c>
      <c r="K44" s="1" t="s">
        <v>470</v>
      </c>
      <c r="L44" s="1" t="s">
        <v>470</v>
      </c>
      <c r="M44" s="1" t="s">
        <v>212</v>
      </c>
      <c r="N44" s="1" t="s">
        <v>212</v>
      </c>
      <c r="O44" s="1" t="s">
        <v>213</v>
      </c>
      <c r="P44" s="1" t="s">
        <v>214</v>
      </c>
      <c r="Q44" s="1" t="s">
        <v>471</v>
      </c>
      <c r="R44" s="1" t="s">
        <v>216</v>
      </c>
      <c r="S44" s="1" t="s">
        <v>217</v>
      </c>
      <c r="T44" s="1" t="s">
        <v>218</v>
      </c>
    </row>
    <row r="45" s="1" customFormat="1" spans="1:20">
      <c r="A45" s="3">
        <v>16091546962</v>
      </c>
      <c r="B45" s="1" t="s">
        <v>466</v>
      </c>
      <c r="C45" s="1" t="s">
        <v>472</v>
      </c>
      <c r="D45" s="1" t="s">
        <v>473</v>
      </c>
      <c r="E45" s="1" t="s">
        <v>474</v>
      </c>
      <c r="F45" s="1" t="s">
        <v>282</v>
      </c>
      <c r="G45" s="1" t="s">
        <v>208</v>
      </c>
      <c r="H45" s="1" t="s">
        <v>209</v>
      </c>
      <c r="I45" s="1" t="s">
        <v>475</v>
      </c>
      <c r="J45" s="1" t="s">
        <v>29</v>
      </c>
      <c r="K45" s="1" t="s">
        <v>476</v>
      </c>
      <c r="L45" s="1" t="s">
        <v>476</v>
      </c>
      <c r="M45" s="1" t="s">
        <v>212</v>
      </c>
      <c r="N45" s="1" t="s">
        <v>212</v>
      </c>
      <c r="O45" s="1" t="s">
        <v>213</v>
      </c>
      <c r="P45" s="1" t="s">
        <v>214</v>
      </c>
      <c r="Q45" s="1" t="s">
        <v>477</v>
      </c>
      <c r="R45" s="1" t="s">
        <v>216</v>
      </c>
      <c r="S45" s="1" t="s">
        <v>217</v>
      </c>
      <c r="T45" s="1" t="s">
        <v>218</v>
      </c>
    </row>
    <row r="46" s="1" customFormat="1" spans="1:20">
      <c r="A46" s="3">
        <v>16087684167</v>
      </c>
      <c r="B46" s="1" t="s">
        <v>478</v>
      </c>
      <c r="C46" s="1" t="s">
        <v>479</v>
      </c>
      <c r="D46" s="1" t="s">
        <v>480</v>
      </c>
      <c r="E46" s="1" t="s">
        <v>481</v>
      </c>
      <c r="F46" s="1" t="s">
        <v>204</v>
      </c>
      <c r="G46" s="1" t="s">
        <v>208</v>
      </c>
      <c r="H46" s="1" t="s">
        <v>209</v>
      </c>
      <c r="I46" s="1" t="s">
        <v>482</v>
      </c>
      <c r="J46" s="1" t="s">
        <v>29</v>
      </c>
      <c r="K46" s="1" t="s">
        <v>483</v>
      </c>
      <c r="L46" s="1" t="s">
        <v>483</v>
      </c>
      <c r="M46" s="1" t="s">
        <v>212</v>
      </c>
      <c r="N46" s="1" t="s">
        <v>212</v>
      </c>
      <c r="O46" s="1" t="s">
        <v>213</v>
      </c>
      <c r="P46" s="1" t="s">
        <v>214</v>
      </c>
      <c r="Q46" s="1" t="s">
        <v>484</v>
      </c>
      <c r="R46" s="1" t="s">
        <v>216</v>
      </c>
      <c r="S46" s="1" t="s">
        <v>217</v>
      </c>
      <c r="T46" s="1" t="s">
        <v>218</v>
      </c>
    </row>
    <row r="47" s="1" customFormat="1" spans="1:20">
      <c r="A47" s="3">
        <v>16087557717</v>
      </c>
      <c r="B47" s="1" t="s">
        <v>478</v>
      </c>
      <c r="C47" s="1" t="s">
        <v>485</v>
      </c>
      <c r="D47" s="1" t="s">
        <v>486</v>
      </c>
      <c r="E47" s="1" t="s">
        <v>487</v>
      </c>
      <c r="F47" s="1" t="s">
        <v>282</v>
      </c>
      <c r="G47" s="1" t="s">
        <v>208</v>
      </c>
      <c r="H47" s="1" t="s">
        <v>209</v>
      </c>
      <c r="I47" s="1" t="s">
        <v>488</v>
      </c>
      <c r="J47" s="1" t="s">
        <v>29</v>
      </c>
      <c r="K47" s="1" t="s">
        <v>489</v>
      </c>
      <c r="L47" s="1" t="s">
        <v>489</v>
      </c>
      <c r="M47" s="1" t="s">
        <v>212</v>
      </c>
      <c r="N47" s="1" t="s">
        <v>212</v>
      </c>
      <c r="O47" s="1" t="s">
        <v>213</v>
      </c>
      <c r="P47" s="1" t="s">
        <v>214</v>
      </c>
      <c r="Q47" s="1" t="s">
        <v>490</v>
      </c>
      <c r="R47" s="1" t="s">
        <v>216</v>
      </c>
      <c r="S47" s="1" t="s">
        <v>217</v>
      </c>
      <c r="T47" s="1" t="s">
        <v>218</v>
      </c>
    </row>
    <row r="48" s="1" customFormat="1" spans="1:20">
      <c r="A48" s="3">
        <v>16059017147</v>
      </c>
      <c r="B48" s="1" t="s">
        <v>491</v>
      </c>
      <c r="C48" s="1" t="s">
        <v>492</v>
      </c>
      <c r="D48" s="1" t="s">
        <v>493</v>
      </c>
      <c r="E48" s="1" t="s">
        <v>494</v>
      </c>
      <c r="F48" s="1" t="s">
        <v>204</v>
      </c>
      <c r="G48" s="1" t="s">
        <v>208</v>
      </c>
      <c r="H48" s="1" t="s">
        <v>209</v>
      </c>
      <c r="I48" s="1" t="s">
        <v>495</v>
      </c>
      <c r="J48" s="1" t="s">
        <v>29</v>
      </c>
      <c r="K48" s="1" t="s">
        <v>496</v>
      </c>
      <c r="L48" s="1" t="s">
        <v>496</v>
      </c>
      <c r="M48" s="1" t="s">
        <v>212</v>
      </c>
      <c r="N48" s="1" t="s">
        <v>212</v>
      </c>
      <c r="O48" s="1" t="s">
        <v>213</v>
      </c>
      <c r="P48" s="1" t="s">
        <v>214</v>
      </c>
      <c r="Q48" s="1" t="s">
        <v>497</v>
      </c>
      <c r="R48" s="1" t="s">
        <v>216</v>
      </c>
      <c r="S48" s="1" t="s">
        <v>217</v>
      </c>
      <c r="T48" s="1" t="s">
        <v>218</v>
      </c>
    </row>
    <row r="49" s="1" customFormat="1" spans="1:20">
      <c r="A49" s="3">
        <v>15873814435</v>
      </c>
      <c r="B49" s="1" t="s">
        <v>498</v>
      </c>
      <c r="C49" s="1" t="s">
        <v>499</v>
      </c>
      <c r="D49" s="1" t="s">
        <v>500</v>
      </c>
      <c r="E49" s="1" t="s">
        <v>501</v>
      </c>
      <c r="F49" s="1" t="s">
        <v>204</v>
      </c>
      <c r="G49" s="1" t="s">
        <v>208</v>
      </c>
      <c r="H49" s="1" t="s">
        <v>209</v>
      </c>
      <c r="I49" s="1" t="s">
        <v>502</v>
      </c>
      <c r="J49" s="1" t="s">
        <v>29</v>
      </c>
      <c r="K49" s="1" t="s">
        <v>503</v>
      </c>
      <c r="L49" s="1" t="s">
        <v>503</v>
      </c>
      <c r="M49" s="1" t="s">
        <v>212</v>
      </c>
      <c r="N49" s="1" t="s">
        <v>212</v>
      </c>
      <c r="O49" s="1" t="s">
        <v>213</v>
      </c>
      <c r="P49" s="1" t="s">
        <v>214</v>
      </c>
      <c r="Q49" s="1" t="s">
        <v>504</v>
      </c>
      <c r="R49" s="1" t="s">
        <v>216</v>
      </c>
      <c r="S49" s="1" t="s">
        <v>217</v>
      </c>
      <c r="T49" s="1" t="s">
        <v>218</v>
      </c>
    </row>
    <row r="50" s="1" customFormat="1" spans="1:20">
      <c r="A50" s="3">
        <v>15832585217</v>
      </c>
      <c r="B50" s="1" t="s">
        <v>505</v>
      </c>
      <c r="C50" s="1" t="s">
        <v>506</v>
      </c>
      <c r="D50" s="1" t="s">
        <v>507</v>
      </c>
      <c r="E50" s="1" t="s">
        <v>508</v>
      </c>
      <c r="F50" s="1" t="s">
        <v>204</v>
      </c>
      <c r="G50" s="1" t="s">
        <v>208</v>
      </c>
      <c r="H50" s="1" t="s">
        <v>209</v>
      </c>
      <c r="I50" s="1" t="s">
        <v>509</v>
      </c>
      <c r="J50" s="1" t="s">
        <v>29</v>
      </c>
      <c r="K50" s="1" t="s">
        <v>510</v>
      </c>
      <c r="L50" s="1" t="s">
        <v>510</v>
      </c>
      <c r="M50" s="1" t="s">
        <v>212</v>
      </c>
      <c r="N50" s="1" t="s">
        <v>212</v>
      </c>
      <c r="O50" s="1" t="s">
        <v>213</v>
      </c>
      <c r="P50" s="1" t="s">
        <v>214</v>
      </c>
      <c r="Q50" s="1" t="s">
        <v>511</v>
      </c>
      <c r="R50" s="1" t="s">
        <v>216</v>
      </c>
      <c r="S50" s="1" t="s">
        <v>217</v>
      </c>
      <c r="T50" s="1" t="s">
        <v>218</v>
      </c>
    </row>
    <row r="51" s="1" customFormat="1" spans="1:20">
      <c r="A51" s="3">
        <v>15565561697</v>
      </c>
      <c r="B51" s="1" t="s">
        <v>512</v>
      </c>
      <c r="C51" s="1" t="s">
        <v>513</v>
      </c>
      <c r="D51" s="1" t="s">
        <v>514</v>
      </c>
      <c r="E51" s="1" t="s">
        <v>515</v>
      </c>
      <c r="F51" s="1" t="s">
        <v>204</v>
      </c>
      <c r="G51" s="1" t="s">
        <v>208</v>
      </c>
      <c r="H51" s="1" t="s">
        <v>209</v>
      </c>
      <c r="I51" s="1" t="s">
        <v>516</v>
      </c>
      <c r="J51" s="1" t="s">
        <v>29</v>
      </c>
      <c r="K51" s="1" t="s">
        <v>517</v>
      </c>
      <c r="L51" s="1" t="s">
        <v>517</v>
      </c>
      <c r="M51" s="1" t="s">
        <v>212</v>
      </c>
      <c r="N51" s="1" t="s">
        <v>212</v>
      </c>
      <c r="O51" s="1" t="s">
        <v>213</v>
      </c>
      <c r="P51" s="1" t="s">
        <v>214</v>
      </c>
      <c r="Q51" s="1" t="s">
        <v>518</v>
      </c>
      <c r="R51" s="1" t="s">
        <v>216</v>
      </c>
      <c r="S51" s="1" t="s">
        <v>217</v>
      </c>
      <c r="T51" s="1" t="s">
        <v>218</v>
      </c>
    </row>
    <row r="52" s="1" customFormat="1" spans="1:20">
      <c r="A52" s="3">
        <v>14856481689</v>
      </c>
      <c r="B52" s="1" t="s">
        <v>519</v>
      </c>
      <c r="C52" s="1" t="s">
        <v>520</v>
      </c>
      <c r="D52" s="1" t="s">
        <v>521</v>
      </c>
      <c r="E52" s="1" t="s">
        <v>522</v>
      </c>
      <c r="F52" s="1" t="s">
        <v>299</v>
      </c>
      <c r="G52" s="1" t="s">
        <v>208</v>
      </c>
      <c r="H52" s="1" t="s">
        <v>209</v>
      </c>
      <c r="I52" s="1" t="s">
        <v>523</v>
      </c>
      <c r="J52" s="1" t="s">
        <v>29</v>
      </c>
      <c r="K52" s="1" t="s">
        <v>524</v>
      </c>
      <c r="L52" s="1" t="s">
        <v>525</v>
      </c>
      <c r="M52" s="1" t="s">
        <v>526</v>
      </c>
      <c r="N52" s="1" t="s">
        <v>527</v>
      </c>
      <c r="O52" s="1" t="s">
        <v>213</v>
      </c>
      <c r="P52" s="1" t="s">
        <v>214</v>
      </c>
      <c r="Q52" s="1" t="s">
        <v>528</v>
      </c>
      <c r="R52" s="1" t="s">
        <v>216</v>
      </c>
      <c r="S52" s="1" t="s">
        <v>217</v>
      </c>
      <c r="T52" s="1" t="s">
        <v>218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2021-09-16T02:01:38Z</dcterms:created>
  <dcterms:modified xsi:type="dcterms:W3CDTF">2021-09-16T02:15:31Z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6CDEB622ECD74BE58C9B0F8E9E3754D8</vt:lpwstr>
  </property>
  <property fmtid="{D5CDD505-2E9C-101B-9397-08002B2CF9AE}" pid="3" name="KSOProductBuildVer">
    <vt:lpwstr>2052-11.1.0.10938</vt:lpwstr>
  </property>
</Properties>
</file>