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<sst xmlns="http://schemas.openxmlformats.org/spreadsheetml/2006/main" count="1268" uniqueCount="329">
  <si>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</si>
  <si>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</si>
  <si>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</si>
  <si>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</si>
  <si>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</si>
  <si>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</si>
  <si>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</si>
  <si>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</si>
  <si>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</si>
  <si>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</si>
  <si>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</si>
  <si>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</si>
  <si>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</si>
  <si>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</si>
  <si>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</si>
  <si>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</si>
  <si>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</si>
  <si>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</si>
  <si>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</si>
  <si>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</si>
  <si>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</si>
  <si>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</si>
  <si>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</si>
  <si>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</si>
  <si>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</si>
  <si>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</si>
  <si>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</si>
  <si>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[广州]城市便捷酒店(广州增城万达地铁站店)(71583206)</t>
  </si>
  <si>
    <t>标准大床房&lt;双人入住&gt;&lt;内宾&gt;&lt;预付&gt;&lt;无早&gt;</t>
  </si>
  <si>
    <t>CNY</t>
  </si>
  <si>
    <t>邹慧婷</t>
  </si>
  <si>
    <t>CA11323210917CNY</t>
  </si>
  <si>
    <t>未提现</t>
  </si>
  <si>
    <t>携程开票</t>
  </si>
  <si>
    <t>[石家庄]青木商务酒店(石家庄开发区天山海世界店)(77170434)</t>
  </si>
  <si>
    <t>商务大床房&lt;双人入住&gt;&lt;内宾&gt;&lt;预付&gt;&lt;无早&gt;</t>
  </si>
  <si>
    <t>崔永新</t>
  </si>
  <si>
    <t>[深圳]桔子酒店(深圳东门店)(71451410)</t>
  </si>
  <si>
    <t>豪华大床房&lt;双人入住&gt;&lt;内宾&gt;&lt;预付&gt;&lt;无早&gt;</t>
  </si>
  <si>
    <t>陆婷婷</t>
  </si>
  <si>
    <t>R5180006064100695001</t>
  </si>
  <si>
    <t>马鑫</t>
  </si>
  <si>
    <t>R5180006064100721001</t>
  </si>
  <si>
    <t>[承德]格林豪泰智选酒店(承德开发区大学城店)(69142629)</t>
  </si>
  <si>
    <t>高级双床房&lt;双人入住&gt;&lt;内宾&gt;&lt;预付&gt;&lt;无早&gt;</t>
  </si>
  <si>
    <t>苏振栋</t>
  </si>
  <si>
    <t>[阜阳]格林豪泰(阜阳火车站西向阳路店)(69028836)</t>
  </si>
  <si>
    <t>高级双床房&lt;双人入住&gt;&lt;内宾&gt;&lt;预付&gt;&lt;双早&gt;</t>
  </si>
  <si>
    <t>王朝</t>
  </si>
  <si>
    <t>[荆州]骏怡精选酒店(荆州沙市区北京路人信汇店)(71988462)</t>
  </si>
  <si>
    <t>精选大床房&lt;双人入住&gt;&lt;内宾&gt;&lt;预付&gt;&lt;无早&gt;</t>
  </si>
  <si>
    <t>马志成</t>
  </si>
  <si>
    <t>[宁波]格美酒店(宁波会展中心明楼地铁站店)(69048503)</t>
  </si>
  <si>
    <t>高级大床房&lt;双人入住&gt;&lt;内宾&gt;&lt;预付&gt;&lt;无早&gt;</t>
  </si>
  <si>
    <t>徐东俊</t>
  </si>
  <si>
    <t>[无锡]格林豪泰(无锡大通路周新商务店)(69073324)</t>
  </si>
  <si>
    <t>1.5米床大床房&lt;双人入住&gt;&lt;内宾&gt;&lt;预付&gt;&lt;无早&gt;</t>
  </si>
  <si>
    <t>王维</t>
  </si>
  <si>
    <t>[宁波]格林豪泰(宁波北仑银泰城华山路店)(69037313)</t>
  </si>
  <si>
    <t>单人间&lt;双人入住&gt;&lt;内宾&gt;&lt;预付&gt;&lt;无早&gt;</t>
  </si>
  <si>
    <t>蔡淑铧</t>
  </si>
  <si>
    <t>[广州]广州石奥客栈(78928993)</t>
  </si>
  <si>
    <t>豪华海景大床房&lt;双人入住&gt;&lt;内宾&gt;&lt;预付&gt;&lt;双早&gt;</t>
  </si>
  <si>
    <t>刘元斌</t>
  </si>
  <si>
    <t>[深圳]深圳华兹酒店(60983754)</t>
  </si>
  <si>
    <t>精品单人房(无窗)&lt;双人入住&gt;&lt;内宾&gt;&lt;预付&gt;&lt;无早&gt;</t>
  </si>
  <si>
    <t>赵东杰</t>
  </si>
  <si>
    <t>[沈阳]沈阳富力万达文华酒店(60984594)</t>
  </si>
  <si>
    <t>孔琳琳</t>
  </si>
  <si>
    <t>取消</t>
  </si>
  <si>
    <t>[南京]南京金陵江滨酒店(45970230)</t>
  </si>
  <si>
    <t>孙云峰</t>
  </si>
  <si>
    <t>[桂平]城市便捷酒店(桂平凤凰店)(71586278)</t>
  </si>
  <si>
    <t>商务双床房&lt;双人入住&gt;&lt;内宾&gt;&lt;预付&gt;&lt;无早&gt;</t>
  </si>
  <si>
    <t>陈立锋</t>
  </si>
  <si>
    <t>[成都]7天酒店(成都双流广场地铁站塔桥路店)(71451126)</t>
  </si>
  <si>
    <t>马蕊,刘兆梅</t>
  </si>
  <si>
    <t>[韶关]尚客优品酒店（韶关马坝店）(77243883)</t>
  </si>
  <si>
    <t>优馨双床房&lt;双人入住&gt;&lt;内宾&gt;&lt;预付&gt;&lt;双早&gt;</t>
  </si>
  <si>
    <t>刘旭东</t>
  </si>
  <si>
    <t>[北京]青皮树酒店(北京昌平区西关环岛店)(65980567)</t>
  </si>
  <si>
    <t>景观大床房&lt;双人入住&gt;&lt;内宾&gt;&lt;预付&gt;&lt;无早&gt;</t>
  </si>
  <si>
    <t>张红梅</t>
  </si>
  <si>
    <t>[上海]格林豪泰(上海虹桥枢纽七宝店)(64214344)</t>
  </si>
  <si>
    <t>1.8米大床房(无窗)&lt;双人入住&gt;&lt;内宾&gt;&lt;预付&gt;&lt;无早&gt;</t>
  </si>
  <si>
    <t>邵金峰</t>
  </si>
  <si>
    <t>[广德]骏怡连锁酒店(广德盛世滨河店)(71988825)</t>
  </si>
  <si>
    <t>高级双床房&lt;内宾&gt;&lt;双人入住&gt;&lt;预付&gt;&lt;无早&gt;</t>
  </si>
  <si>
    <t>李锋</t>
  </si>
  <si>
    <t>波普大床房&lt;双人入住&gt;&lt;内宾&gt;&lt;预付&gt;&lt;无早&gt;</t>
  </si>
  <si>
    <t>巩方先明</t>
  </si>
  <si>
    <t>[益阳]尚客优快捷酒店(益阳火车站店)(73295765)</t>
  </si>
  <si>
    <t>黄月明</t>
  </si>
  <si>
    <t>[重庆]布丁酒店(重庆沙坪坝龙湖天街成渝高铁站店)(70870449)</t>
  </si>
  <si>
    <t>大床房A&lt;双人入住&gt;&lt;内宾&gt;&lt;预付&gt;&lt;无早&gt;</t>
  </si>
  <si>
    <t>陈贵川</t>
  </si>
  <si>
    <t>戴燕</t>
  </si>
  <si>
    <t>[合肥]合肥帝怡印象商旅酒店(77172811)</t>
  </si>
  <si>
    <t>普通标准间&lt;双人入住&gt;&lt;内宾&gt;&lt;预付&gt;&lt;无早&gt;</t>
  </si>
  <si>
    <t>王彭杰</t>
  </si>
  <si>
    <t>李向阳</t>
  </si>
  <si>
    <t>[合肥]7天优品酒店(合肥三里街地铁站店)(71450529)</t>
  </si>
  <si>
    <t>精选特优房&lt;双人入住&gt;&lt;内宾&gt;&lt;预付&gt;&lt;无早&gt;</t>
  </si>
  <si>
    <t>张靖宇</t>
  </si>
  <si>
    <t>[洪湖]骏怡连锁酒店(湖北荆州洪湖宝安商业广场店)(79024613)</t>
  </si>
  <si>
    <t>陈剑飞</t>
  </si>
  <si>
    <t>[芜湖]芜湖新百金陵大酒店(73247716)</t>
  </si>
  <si>
    <t>豪华双床房&lt;双人入住&gt;&lt;内宾&gt;&lt;预付&gt;&lt;无早&gt;</t>
  </si>
  <si>
    <t>楚博帅</t>
  </si>
  <si>
    <t>[保定]悦为智酒店(保定高新区保百购物广场店)(71638183)</t>
  </si>
  <si>
    <t>智享轻奢房&lt;双人入住&gt;&lt;内宾&gt;&lt;预付&gt;&lt;无早&gt;</t>
  </si>
  <si>
    <t>刘威</t>
  </si>
  <si>
    <t>[潢川]贝壳酒店(潢川火车站店)(77382387)</t>
  </si>
  <si>
    <t>单人房&lt;双人入住&gt;&lt;内宾&gt;&lt;预付&gt;&lt;无早&gt;</t>
  </si>
  <si>
    <t>张泽顺</t>
  </si>
  <si>
    <t>[呼和浩特]内蒙古职工之家饭店(71635119)</t>
  </si>
  <si>
    <t>豪华标准间&lt;双人入住&gt;&lt;内宾&gt;&lt;预付&gt;&lt;双早&gt;</t>
  </si>
  <si>
    <t>李伟</t>
  </si>
  <si>
    <t>[如东]尚客优精选酒店(如东经济开发区中汇店)(73248203)</t>
  </si>
  <si>
    <t>徐天伦</t>
  </si>
  <si>
    <t>杨文娟</t>
  </si>
  <si>
    <t>[儋州]尚客优酒店(儋州中心大道店)(77244354)</t>
  </si>
  <si>
    <t>圆床房&lt;双人入住&gt;&lt;内宾&gt;&lt;预付&gt;&lt;无早&gt;</t>
  </si>
  <si>
    <t>林嘉境</t>
  </si>
  <si>
    <t>侯成杰</t>
  </si>
  <si>
    <t>[西安]胜似闲庭酒店(西安航天城店)(78931506)</t>
  </si>
  <si>
    <t>宋凯毅</t>
  </si>
  <si>
    <t>[南昌]南昌红谷滩希尔顿花园酒店(78197681)</t>
  </si>
  <si>
    <t>无障碍房&lt;双人入住&gt;&lt;内宾&gt;&lt;预付&gt;&lt;无早&gt;</t>
  </si>
  <si>
    <t>赖逸鸿</t>
  </si>
  <si>
    <t>[郯城]尚客优快捷酒店(郯城汽车站店)(69037062)</t>
  </si>
  <si>
    <t>经济大床房&lt;双人入住&gt;&lt;内宾&gt;&lt;预付&gt;&lt;无早&gt;</t>
  </si>
  <si>
    <t>王广军</t>
  </si>
  <si>
    <t>[广州]金泰酒店(广州车陂地铁站店)(60987286)</t>
  </si>
  <si>
    <t>韦青笔</t>
  </si>
  <si>
    <t>[常州]格林豪泰(常州恐龙城青洋北路店)(64184504)</t>
  </si>
  <si>
    <t>单新龙</t>
  </si>
  <si>
    <t>周利艳</t>
  </si>
  <si>
    <t>[佛山]维也纳国际酒店(佛山北滘新城美的总部店)(79021220)</t>
  </si>
  <si>
    <t>罗林杰</t>
  </si>
  <si>
    <t>调整</t>
  </si>
  <si>
    <t>[香港]香港丽豪酒店(Regal Riverside Hotel)(54891689)</t>
  </si>
  <si>
    <t>高级豪华客房&lt;双人入住&gt;&lt;内宾&gt;&lt;预付&gt;&lt;无早&gt;</t>
  </si>
  <si>
    <t>QIU/HAOYANG</t>
  </si>
  <si>
    <t>,</t>
  </si>
  <si>
    <t>16276110428此单免费取消多收268.29元待退回</t>
  </si>
  <si>
    <t>A210917102944481</t>
  </si>
  <si>
    <t>A2109171030391861</t>
  </si>
  <si>
    <t>CNY / HKD 当前参考汇率: 1.205174462</t>
  </si>
  <si>
    <t>总计：10324.17 CNY/
12442.43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</si>
  <si>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</si>
  <si>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</si>
  <si>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</si>
  <si>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</si>
  <si>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</si>
  <si>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</si>
  <si>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</si>
  <si>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</si>
  <si>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</si>
  <si>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</si>
  <si>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</si>
  <si>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</si>
  <si>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</si>
  <si>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</si>
  <si>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</si>
  <si>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</si>
  <si>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</si>
  <si>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2021-09-13</t>
  </si>
  <si>
    <t>2252687</t>
  </si>
  <si>
    <t>维也纳国际酒店(佛山北滘新城美的总部店)</t>
  </si>
  <si>
    <t>2021-09-14</t>
  </si>
  <si>
    <t>退房日月结</t>
  </si>
  <si>
    <t>319.66</t>
  </si>
  <si>
    <t>RMB</t>
  </si>
  <si>
    <t>0</t>
  </si>
  <si>
    <t>0.00</t>
  </si>
  <si>
    <t>携程汇智国内直连</t>
  </si>
  <si>
    <t>2021-09-13 22:53:59</t>
  </si>
  <si>
    <t>否</t>
  </si>
  <si>
    <t>汇智国际旅游发展有限公司</t>
  </si>
  <si>
    <t>直连</t>
  </si>
  <si>
    <t>2252641</t>
  </si>
  <si>
    <t>尚客优品酒店（韶关马坝店）</t>
  </si>
  <si>
    <t>120.79</t>
  </si>
  <si>
    <t>2021-09-13 21:23:39</t>
  </si>
  <si>
    <t>2252558</t>
  </si>
  <si>
    <t>格林豪泰(常州恐龙城青洋北路店)</t>
  </si>
  <si>
    <t>174.58</t>
  </si>
  <si>
    <t>2021-09-13 19:52:52</t>
  </si>
  <si>
    <t>2252517</t>
  </si>
  <si>
    <t>金泰酒店(广州车陂地铁站店)</t>
  </si>
  <si>
    <t>139.06</t>
  </si>
  <si>
    <t>2021-09-13 19:11:02</t>
  </si>
  <si>
    <t>2252492</t>
  </si>
  <si>
    <t>尚客优快捷酒店(郯城汽车站店)</t>
  </si>
  <si>
    <t>105.56</t>
  </si>
  <si>
    <t>2021-09-13 18:57:53</t>
  </si>
  <si>
    <t>2252448</t>
  </si>
  <si>
    <t>南昌红谷滩希尔顿花园酒店</t>
  </si>
  <si>
    <t>435.09</t>
  </si>
  <si>
    <t>2021-09-13 18:14:09</t>
  </si>
  <si>
    <t>2252410</t>
  </si>
  <si>
    <t>胜似闲庭连锁酒店（航天城店）</t>
  </si>
  <si>
    <t>104.55</t>
  </si>
  <si>
    <t>2021-09-13 17:39:59</t>
  </si>
  <si>
    <t>2252380</t>
  </si>
  <si>
    <t>尚客优精选酒店（南通如东经济开发区中汇店 ）</t>
  </si>
  <si>
    <t>159.36</t>
  </si>
  <si>
    <t>2021-09-13 17:17:05</t>
  </si>
  <si>
    <t>2252377</t>
  </si>
  <si>
    <t>儋州荣兴大酒店</t>
  </si>
  <si>
    <t>158.34</t>
  </si>
  <si>
    <t>2021-09-13 17:14:03</t>
  </si>
  <si>
    <t>2252360</t>
  </si>
  <si>
    <t>芜湖新百金陵大酒店</t>
  </si>
  <si>
    <t>298.96</t>
  </si>
  <si>
    <t>2021-09-13 16:57:28</t>
  </si>
  <si>
    <t>2252343</t>
  </si>
  <si>
    <t>2021-09-13 16:43:17</t>
  </si>
  <si>
    <t>2252335</t>
  </si>
  <si>
    <t>内蒙古职工之家饭店</t>
  </si>
  <si>
    <t>405.79</t>
  </si>
  <si>
    <t>2021-09-13 16:36:07</t>
  </si>
  <si>
    <t>2252333</t>
  </si>
  <si>
    <t>贝壳酒店(潢川火车站店)</t>
  </si>
  <si>
    <t>82.42</t>
  </si>
  <si>
    <t>2021-09-13 16:32:56</t>
  </si>
  <si>
    <t>2252296</t>
  </si>
  <si>
    <t>2021-09-13 15:47:27</t>
  </si>
  <si>
    <t>2252292</t>
  </si>
  <si>
    <t>骏怡连锁酒店(湖北荆州洪湖宝安商业广场店)</t>
  </si>
  <si>
    <t>123.83</t>
  </si>
  <si>
    <t>2021-09-13 15:43:01</t>
  </si>
  <si>
    <t>2252256</t>
  </si>
  <si>
    <t>7天优品（合肥汽车站三里街地铁站店）（原明光路汽车站店）</t>
  </si>
  <si>
    <t>2021-09-13 14:56:36</t>
  </si>
  <si>
    <t>2252255</t>
  </si>
  <si>
    <t>布丁酒店（重庆沙坪坝三峡广场步行街成渝高铁站店）</t>
  </si>
  <si>
    <t>59.86</t>
  </si>
  <si>
    <t>2021-09-13 14:57:06</t>
  </si>
  <si>
    <t>2252234</t>
  </si>
  <si>
    <t>合肥帝怡印象商旅酒店</t>
  </si>
  <si>
    <t>125.86</t>
  </si>
  <si>
    <t>2021-09-13 14:31:39</t>
  </si>
  <si>
    <t>2252213</t>
  </si>
  <si>
    <t>骏怡连锁酒店（广德盛世滨河店）</t>
  </si>
  <si>
    <t>132.97</t>
  </si>
  <si>
    <t>2021-09-13 14:12:21</t>
  </si>
  <si>
    <t>2252211</t>
  </si>
  <si>
    <t>2021-09-13 14:11:04</t>
  </si>
  <si>
    <t>2252210</t>
  </si>
  <si>
    <t>2021-09-13 14:11:44</t>
  </si>
  <si>
    <t>2252199</t>
  </si>
  <si>
    <t>尚客优快捷酒店（益阳火车站店）</t>
  </si>
  <si>
    <t>2021-09-13 13:56:59</t>
  </si>
  <si>
    <t>2252179</t>
  </si>
  <si>
    <t>骏怡精选酒店(荆州沙市区长途汽车站店)</t>
  </si>
  <si>
    <t>108.61</t>
  </si>
  <si>
    <t>2021-09-13 13:30:20</t>
  </si>
  <si>
    <t>2252115</t>
  </si>
  <si>
    <t>2021-09-13 12:14:09</t>
  </si>
  <si>
    <t>2252096</t>
  </si>
  <si>
    <t>格林豪泰(上海虹桥枢纽七宝店)</t>
  </si>
  <si>
    <t>172.55</t>
  </si>
  <si>
    <t>2021-09-13 11:58:58</t>
  </si>
  <si>
    <t>2252080</t>
  </si>
  <si>
    <t>青皮树酒店(北京昌平区西关环岛店)</t>
  </si>
  <si>
    <t>220.26</t>
  </si>
  <si>
    <t>2021-09-13 11:39:19</t>
  </si>
  <si>
    <t>2252070</t>
  </si>
  <si>
    <t>135.00</t>
  </si>
  <si>
    <t>2021-09-13 11:29:12</t>
  </si>
  <si>
    <t>2252039</t>
  </si>
  <si>
    <t>7天酒店(成都双流广场地铁站塔桥路店)</t>
  </si>
  <si>
    <t>251.68</t>
  </si>
  <si>
    <t>2021-09-13 10:56:39</t>
  </si>
  <si>
    <t>2252026</t>
  </si>
  <si>
    <t>城市便捷酒店(桂平凤凰店)</t>
  </si>
  <si>
    <t>180.65</t>
  </si>
  <si>
    <t>2021-09-13 10:38:52</t>
  </si>
  <si>
    <t>2252017</t>
  </si>
  <si>
    <t>南京金陵江滨酒店</t>
  </si>
  <si>
    <t>482.78</t>
  </si>
  <si>
    <t>2021-09-13 10:24:37</t>
  </si>
  <si>
    <t>2251962</t>
  </si>
  <si>
    <t>沈阳富力万达文华酒店</t>
  </si>
  <si>
    <t>613.90</t>
  </si>
  <si>
    <t>2021-09-13 09:17:59</t>
  </si>
  <si>
    <t>2021-09-12</t>
  </si>
  <si>
    <t>2251794</t>
  </si>
  <si>
    <t>广州石奥客栈</t>
  </si>
  <si>
    <t>764.31</t>
  </si>
  <si>
    <t>2021-09-12 23:57:17</t>
  </si>
  <si>
    <t>2251501</t>
  </si>
  <si>
    <t>格林豪泰(无锡大通路周新商务店)</t>
  </si>
  <si>
    <t>181.69</t>
  </si>
  <si>
    <t>2021-09-12 18:11:07</t>
  </si>
  <si>
    <t>2251335</t>
  </si>
  <si>
    <t>格美酒店(格美宁波通途路明楼地铁站店)</t>
  </si>
  <si>
    <t>365.40</t>
  </si>
  <si>
    <t>2021-09-12 14:47:52</t>
  </si>
  <si>
    <t>2251222</t>
  </si>
  <si>
    <t>116.73</t>
  </si>
  <si>
    <t>2021-09-12 12:15:05</t>
  </si>
  <si>
    <t>2251115</t>
  </si>
  <si>
    <t>格林豪泰(阜阳火车站西向阳路店)</t>
  </si>
  <si>
    <t>290.30</t>
  </si>
  <si>
    <t>2021-09-12 10:13:32</t>
  </si>
  <si>
    <t>2251043</t>
  </si>
  <si>
    <t>格林豪泰智选酒店（承德开发区大学城店）</t>
  </si>
  <si>
    <t>206.00</t>
  </si>
  <si>
    <t>2021-09-12 07:33:56</t>
  </si>
  <si>
    <t>2021-09-11</t>
  </si>
  <si>
    <t>2250831</t>
  </si>
  <si>
    <t>桔子酒店(深圳东门店)</t>
  </si>
  <si>
    <t>695.46</t>
  </si>
  <si>
    <t>2021-09-11 21:45:23</t>
  </si>
  <si>
    <t>2250830</t>
  </si>
  <si>
    <t>2021-09-11 21:44:58</t>
  </si>
  <si>
    <t>2021-09-10</t>
  </si>
  <si>
    <t>2249645</t>
  </si>
  <si>
    <t>轻住·青木商务酒店（开发区天山海世界东站店）</t>
  </si>
  <si>
    <t>101.50</t>
  </si>
  <si>
    <t>2021-09-10 21:02:08</t>
  </si>
  <si>
    <t>2021-09-07</t>
  </si>
  <si>
    <t>2246682</t>
  </si>
  <si>
    <t>城市便捷酒店(广州增城万达地铁站店)</t>
  </si>
  <si>
    <t>172.37</t>
  </si>
  <si>
    <t>2021-09-07 21:33:17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</si>
</sst>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16230845615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44453</v>
      </c>
      <c r="H2" s="4">
        <v>1</v>
      </c>
      <c r="I2" s="4">
        <v>1</v>
      </c>
      <c r="J2" s="4">
        <v>1</v>
      </c>
      <c r="K2" s="4" t="s">
        <v>29</v>
      </c>
      <c r="L2" s="4">
        <v>172.37</v>
      </c>
      <c r="M2" s="4">
        <v>172.37</v>
      </c>
      <c r="N2" s="4" t="s">
        <v>30</v>
      </c>
      <c r="O2" s="4" t="s">
        <v>31</v>
      </c>
      <c r="P2" s="4" t="s">
        <v>32</v>
      </c>
      <c r="Q2" s="4">
        <v>0</v>
      </c>
      <c r="R2" s="6">
        <v>44446</v>
      </c>
      <c r="S2" s="5">
        <v>44456</v>
      </c>
      <c r="T2" s="4" t="s">
        <v>33</v>
      </c>
      <c r="U2" s="4">
        <v>172.37</v>
      </c>
      <c r="V2" s="4">
        <v>0</v>
      </c>
      <c r="W2" s="4">
        <v>0</v>
      </c>
      <c r="X2" s="4">
        <v>2246682</v>
      </c>
    </row>
    <row r="3" s="4" customFormat="1" spans="1:24">
      <c r="A3" s="4">
        <v>16256332308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44452</v>
      </c>
      <c r="G3" s="5">
        <v>44453</v>
      </c>
      <c r="H3" s="4">
        <v>1</v>
      </c>
      <c r="I3" s="4">
        <v>1</v>
      </c>
      <c r="J3" s="4">
        <v>1</v>
      </c>
      <c r="K3" s="4" t="s">
        <v>29</v>
      </c>
      <c r="L3" s="4">
        <v>101.5</v>
      </c>
      <c r="M3" s="4">
        <v>101.5</v>
      </c>
      <c r="N3" s="4" t="s">
        <v>36</v>
      </c>
      <c r="O3" s="4" t="s">
        <v>31</v>
      </c>
      <c r="P3" s="4" t="s">
        <v>32</v>
      </c>
      <c r="Q3" s="4">
        <v>0</v>
      </c>
      <c r="R3" s="6">
        <v>44449</v>
      </c>
      <c r="S3" s="5">
        <v>44456</v>
      </c>
      <c r="T3" s="4" t="s">
        <v>33</v>
      </c>
      <c r="U3" s="4">
        <v>101.5</v>
      </c>
      <c r="V3" s="4">
        <v>0</v>
      </c>
      <c r="W3" s="4">
        <v>0</v>
      </c>
      <c r="X3" s="4">
        <v>2249645</v>
      </c>
    </row>
    <row r="4" s="4" customFormat="1" spans="1:25">
      <c r="A4" s="4">
        <v>16264259551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44451</v>
      </c>
      <c r="G4" s="5">
        <v>44453</v>
      </c>
      <c r="H4" s="4">
        <v>1</v>
      </c>
      <c r="I4" s="4">
        <v>2</v>
      </c>
      <c r="J4" s="4">
        <v>2</v>
      </c>
      <c r="K4" s="4" t="s">
        <v>29</v>
      </c>
      <c r="L4" s="4">
        <v>695.46</v>
      </c>
      <c r="M4" s="4">
        <v>695.46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44450</v>
      </c>
      <c r="S4" s="5">
        <v>44456</v>
      </c>
      <c r="T4" s="4" t="s">
        <v>33</v>
      </c>
      <c r="U4" s="4">
        <v>695.46</v>
      </c>
      <c r="V4" s="4">
        <v>0</v>
      </c>
      <c r="W4" s="4">
        <v>0</v>
      </c>
      <c r="X4" s="4">
        <v>2250830</v>
      </c>
      <c r="Y4" s="4" t="s">
        <v>40</v>
      </c>
    </row>
    <row r="5" s="4" customFormat="1" spans="1:25">
      <c r="A5" s="4">
        <v>16264262062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44451</v>
      </c>
      <c r="G5" s="5">
        <v>44453</v>
      </c>
      <c r="H5" s="4">
        <v>1</v>
      </c>
      <c r="I5" s="4">
        <v>2</v>
      </c>
      <c r="J5" s="4">
        <v>2</v>
      </c>
      <c r="K5" s="4" t="s">
        <v>29</v>
      </c>
      <c r="L5" s="4">
        <v>695.46</v>
      </c>
      <c r="M5" s="4">
        <v>695.46</v>
      </c>
      <c r="N5" s="4" t="s">
        <v>41</v>
      </c>
      <c r="O5" s="4" t="s">
        <v>31</v>
      </c>
      <c r="P5" s="4" t="s">
        <v>32</v>
      </c>
      <c r="Q5" s="4">
        <v>0</v>
      </c>
      <c r="R5" s="6">
        <v>44450</v>
      </c>
      <c r="S5" s="5">
        <v>44456</v>
      </c>
      <c r="T5" s="4" t="s">
        <v>33</v>
      </c>
      <c r="U5" s="4">
        <v>695.46</v>
      </c>
      <c r="V5" s="4">
        <v>0</v>
      </c>
      <c r="W5" s="4">
        <v>0</v>
      </c>
      <c r="X5" s="4">
        <v>2250831</v>
      </c>
      <c r="Y5" s="4" t="s">
        <v>42</v>
      </c>
    </row>
    <row r="6" s="4" customFormat="1" spans="1:24">
      <c r="A6" s="4">
        <v>16265395080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44452</v>
      </c>
      <c r="G6" s="5">
        <v>44453</v>
      </c>
      <c r="H6" s="4">
        <v>1</v>
      </c>
      <c r="I6" s="4">
        <v>1</v>
      </c>
      <c r="J6" s="4">
        <v>1</v>
      </c>
      <c r="K6" s="4" t="s">
        <v>29</v>
      </c>
      <c r="L6" s="4">
        <v>206</v>
      </c>
      <c r="M6" s="4">
        <v>206</v>
      </c>
      <c r="N6" s="4" t="s">
        <v>45</v>
      </c>
      <c r="O6" s="4" t="s">
        <v>31</v>
      </c>
      <c r="P6" s="4" t="s">
        <v>32</v>
      </c>
      <c r="Q6" s="4">
        <v>0</v>
      </c>
      <c r="R6" s="6">
        <v>44451</v>
      </c>
      <c r="S6" s="5">
        <v>44456</v>
      </c>
      <c r="T6" s="4" t="s">
        <v>33</v>
      </c>
      <c r="U6" s="4">
        <v>206</v>
      </c>
      <c r="V6" s="4">
        <v>0</v>
      </c>
      <c r="W6" s="4">
        <v>0</v>
      </c>
      <c r="X6" s="4">
        <v>2251043</v>
      </c>
    </row>
    <row r="7" s="4" customFormat="1" spans="1:24">
      <c r="A7" s="4">
        <v>16265740453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44451</v>
      </c>
      <c r="G7" s="5">
        <v>44453</v>
      </c>
      <c r="H7" s="4">
        <v>1</v>
      </c>
      <c r="I7" s="4">
        <v>2</v>
      </c>
      <c r="J7" s="4">
        <v>2</v>
      </c>
      <c r="K7" s="4" t="s">
        <v>29</v>
      </c>
      <c r="L7" s="4">
        <v>290.3</v>
      </c>
      <c r="M7" s="4">
        <v>290.3</v>
      </c>
      <c r="N7" s="4" t="s">
        <v>48</v>
      </c>
      <c r="O7" s="4" t="s">
        <v>31</v>
      </c>
      <c r="P7" s="4" t="s">
        <v>32</v>
      </c>
      <c r="Q7" s="4">
        <v>0</v>
      </c>
      <c r="R7" s="6">
        <v>44451</v>
      </c>
      <c r="S7" s="5">
        <v>44456</v>
      </c>
      <c r="T7" s="4" t="s">
        <v>33</v>
      </c>
      <c r="U7" s="4">
        <v>290.3</v>
      </c>
      <c r="V7" s="4">
        <v>0</v>
      </c>
      <c r="W7" s="4">
        <v>0</v>
      </c>
      <c r="X7" s="4">
        <v>2251115</v>
      </c>
    </row>
    <row r="8" s="4" customFormat="1" spans="1:23">
      <c r="A8" s="4">
        <v>16267932829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44452</v>
      </c>
      <c r="G8" s="5">
        <v>44453</v>
      </c>
      <c r="H8" s="4">
        <v>1</v>
      </c>
      <c r="I8" s="4">
        <v>1</v>
      </c>
      <c r="J8" s="4">
        <v>1</v>
      </c>
      <c r="K8" s="4" t="s">
        <v>29</v>
      </c>
      <c r="L8" s="4">
        <v>116.73</v>
      </c>
      <c r="M8" s="4">
        <v>116.73</v>
      </c>
      <c r="N8" s="4" t="s">
        <v>51</v>
      </c>
      <c r="O8" s="4" t="s">
        <v>31</v>
      </c>
      <c r="P8" s="4" t="s">
        <v>32</v>
      </c>
      <c r="Q8" s="4">
        <v>0</v>
      </c>
      <c r="R8" s="6">
        <v>44451</v>
      </c>
      <c r="S8" s="5">
        <v>44456</v>
      </c>
      <c r="T8" s="4" t="s">
        <v>33</v>
      </c>
      <c r="U8" s="4">
        <v>116.73</v>
      </c>
      <c r="V8" s="4">
        <v>0</v>
      </c>
      <c r="W8" s="4">
        <v>0</v>
      </c>
    </row>
    <row r="9" s="4" customFormat="1" spans="1:23">
      <c r="A9" s="4">
        <v>16268908944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44451</v>
      </c>
      <c r="G9" s="5">
        <v>44453</v>
      </c>
      <c r="H9" s="4">
        <v>1</v>
      </c>
      <c r="I9" s="4">
        <v>2</v>
      </c>
      <c r="J9" s="4">
        <v>2</v>
      </c>
      <c r="K9" s="4" t="s">
        <v>29</v>
      </c>
      <c r="L9" s="4">
        <v>365.4</v>
      </c>
      <c r="M9" s="4">
        <v>365.4</v>
      </c>
      <c r="N9" s="4" t="s">
        <v>54</v>
      </c>
      <c r="O9" s="4" t="s">
        <v>31</v>
      </c>
      <c r="P9" s="4" t="s">
        <v>32</v>
      </c>
      <c r="Q9" s="4">
        <v>0</v>
      </c>
      <c r="R9" s="6">
        <v>44451</v>
      </c>
      <c r="S9" s="5">
        <v>44456</v>
      </c>
      <c r="T9" s="4" t="s">
        <v>33</v>
      </c>
      <c r="U9" s="4">
        <v>365.4</v>
      </c>
      <c r="V9" s="4">
        <v>0</v>
      </c>
      <c r="W9" s="4">
        <v>0</v>
      </c>
    </row>
    <row r="10" s="4" customFormat="1" spans="1:24">
      <c r="A10" s="4">
        <v>16269821928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44452</v>
      </c>
      <c r="G10" s="5">
        <v>44453</v>
      </c>
      <c r="H10" s="4">
        <v>1</v>
      </c>
      <c r="I10" s="4">
        <v>1</v>
      </c>
      <c r="J10" s="4">
        <v>1</v>
      </c>
      <c r="K10" s="4" t="s">
        <v>29</v>
      </c>
      <c r="L10" s="4">
        <v>181.69</v>
      </c>
      <c r="M10" s="4">
        <v>181.69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44451</v>
      </c>
      <c r="S10" s="5">
        <v>44456</v>
      </c>
      <c r="T10" s="4" t="s">
        <v>33</v>
      </c>
      <c r="U10" s="4">
        <v>181.69</v>
      </c>
      <c r="V10" s="4">
        <v>0</v>
      </c>
      <c r="W10" s="4">
        <v>0</v>
      </c>
      <c r="X10" s="4">
        <v>2251501</v>
      </c>
    </row>
    <row r="11" s="4" customFormat="1" spans="1:24">
      <c r="A11" s="4">
        <v>16270426341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44452</v>
      </c>
      <c r="G11" s="5">
        <v>44453</v>
      </c>
      <c r="H11" s="4">
        <v>1</v>
      </c>
      <c r="I11" s="4">
        <v>1</v>
      </c>
      <c r="J11" s="4">
        <v>1</v>
      </c>
      <c r="K11" s="4" t="s">
        <v>29</v>
      </c>
      <c r="L11" s="4">
        <v>155.3</v>
      </c>
      <c r="M11" s="4">
        <v>155.3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44451</v>
      </c>
      <c r="S11" s="5">
        <v>44456</v>
      </c>
      <c r="T11" s="4" t="s">
        <v>33</v>
      </c>
      <c r="U11" s="4">
        <v>155.3</v>
      </c>
      <c r="V11" s="4">
        <v>0</v>
      </c>
      <c r="W11" s="4">
        <v>0</v>
      </c>
      <c r="X11" s="4">
        <v>2251606</v>
      </c>
    </row>
    <row r="12" s="4" customFormat="1" spans="1:25">
      <c r="A12" s="4">
        <v>16271370371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44452</v>
      </c>
      <c r="G12" s="5">
        <v>44453</v>
      </c>
      <c r="H12" s="4">
        <v>1</v>
      </c>
      <c r="I12" s="4">
        <v>1</v>
      </c>
      <c r="J12" s="4">
        <v>1</v>
      </c>
      <c r="K12" s="4" t="s">
        <v>29</v>
      </c>
      <c r="L12" s="4">
        <v>764.31</v>
      </c>
      <c r="M12" s="4">
        <v>764.31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44451</v>
      </c>
      <c r="S12" s="5">
        <v>44456</v>
      </c>
      <c r="T12" s="4" t="s">
        <v>33</v>
      </c>
      <c r="U12" s="4">
        <v>764.31</v>
      </c>
      <c r="V12" s="4">
        <v>0</v>
      </c>
      <c r="W12" s="4">
        <v>0</v>
      </c>
      <c r="X12" s="4">
        <v>2251794</v>
      </c>
      <c r="Y12" s="4">
        <v>2109120011</v>
      </c>
    </row>
    <row r="13" s="4" customFormat="1" spans="1:24">
      <c r="A13" s="4">
        <v>16271477119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44452</v>
      </c>
      <c r="G13" s="5">
        <v>44453</v>
      </c>
      <c r="H13" s="4">
        <v>1</v>
      </c>
      <c r="I13" s="4">
        <v>1</v>
      </c>
      <c r="J13" s="4">
        <v>1</v>
      </c>
      <c r="K13" s="4" t="s">
        <v>29</v>
      </c>
      <c r="L13" s="4">
        <v>300.19</v>
      </c>
      <c r="M13" s="4">
        <v>300.19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44456</v>
      </c>
      <c r="T13" s="4" t="s">
        <v>33</v>
      </c>
      <c r="U13" s="4">
        <v>300.19</v>
      </c>
      <c r="V13" s="4">
        <v>0</v>
      </c>
      <c r="W13" s="4">
        <v>0</v>
      </c>
      <c r="X13" s="4">
        <v>2251834</v>
      </c>
    </row>
    <row r="14" s="4" customFormat="1" spans="1:24">
      <c r="A14" s="4">
        <v>16273947219</v>
      </c>
      <c r="B14" s="4" t="s">
        <v>25</v>
      </c>
      <c r="C14" s="4" t="s">
        <v>26</v>
      </c>
      <c r="D14" s="4" t="s">
        <v>67</v>
      </c>
      <c r="E14" s="4" t="s">
        <v>38</v>
      </c>
      <c r="F14" s="5">
        <v>44452</v>
      </c>
      <c r="G14" s="5">
        <v>44453</v>
      </c>
      <c r="H14" s="4">
        <v>1</v>
      </c>
      <c r="I14" s="4">
        <v>1</v>
      </c>
      <c r="J14" s="4">
        <v>1</v>
      </c>
      <c r="K14" s="4" t="s">
        <v>29</v>
      </c>
      <c r="L14" s="4">
        <v>613.9</v>
      </c>
      <c r="M14" s="4">
        <v>613.9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44452</v>
      </c>
      <c r="S14" s="5">
        <v>44456</v>
      </c>
      <c r="T14" s="4" t="s">
        <v>33</v>
      </c>
      <c r="U14" s="4">
        <v>613.9</v>
      </c>
      <c r="V14" s="4">
        <v>0</v>
      </c>
      <c r="W14" s="4">
        <v>0</v>
      </c>
      <c r="X14" s="4">
        <v>2251962</v>
      </c>
    </row>
    <row r="15" s="4" customFormat="1" spans="1:24">
      <c r="A15" s="4">
        <v>16271477119</v>
      </c>
      <c r="B15" s="4" t="s">
        <v>25</v>
      </c>
      <c r="C15" s="4" t="s">
        <v>69</v>
      </c>
      <c r="D15" s="4" t="s">
        <v>64</v>
      </c>
      <c r="E15" s="4" t="s">
        <v>65</v>
      </c>
      <c r="F15" s="5">
        <v>44452</v>
      </c>
      <c r="G15" s="5">
        <v>44453</v>
      </c>
      <c r="H15" s="4">
        <v>1</v>
      </c>
      <c r="I15" s="4">
        <v>1</v>
      </c>
      <c r="J15" s="4">
        <v>1</v>
      </c>
      <c r="K15" s="4" t="s">
        <v>29</v>
      </c>
      <c r="L15" s="4">
        <v>-300.19</v>
      </c>
      <c r="M15" s="4">
        <v>-300.19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44452</v>
      </c>
      <c r="S15" s="5">
        <v>44456</v>
      </c>
      <c r="T15" s="4" t="s">
        <v>33</v>
      </c>
      <c r="U15" s="4">
        <v>-300.19</v>
      </c>
      <c r="V15" s="4">
        <v>0</v>
      </c>
      <c r="W15" s="4">
        <v>0</v>
      </c>
      <c r="X15" s="4">
        <v>2251834</v>
      </c>
    </row>
    <row r="16" s="4" customFormat="1" spans="1:24">
      <c r="A16" s="4">
        <v>16274207655</v>
      </c>
      <c r="B16" s="4" t="s">
        <v>25</v>
      </c>
      <c r="C16" s="4" t="s">
        <v>26</v>
      </c>
      <c r="D16" s="4" t="s">
        <v>70</v>
      </c>
      <c r="E16" s="4" t="s">
        <v>38</v>
      </c>
      <c r="F16" s="5">
        <v>44452</v>
      </c>
      <c r="G16" s="5">
        <v>44453</v>
      </c>
      <c r="H16" s="4">
        <v>1</v>
      </c>
      <c r="I16" s="4">
        <v>1</v>
      </c>
      <c r="J16" s="4">
        <v>1</v>
      </c>
      <c r="K16" s="4" t="s">
        <v>29</v>
      </c>
      <c r="L16" s="4">
        <v>482.78</v>
      </c>
      <c r="M16" s="4">
        <v>482.78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44452</v>
      </c>
      <c r="S16" s="5">
        <v>44456</v>
      </c>
      <c r="T16" s="4" t="s">
        <v>33</v>
      </c>
      <c r="U16" s="4">
        <v>482.78</v>
      </c>
      <c r="V16" s="4">
        <v>0</v>
      </c>
      <c r="W16" s="4">
        <v>0</v>
      </c>
      <c r="X16" s="4">
        <v>2252017</v>
      </c>
    </row>
    <row r="17" s="4" customFormat="1" spans="1:24">
      <c r="A17" s="4">
        <v>16274272236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44452</v>
      </c>
      <c r="G17" s="5">
        <v>44453</v>
      </c>
      <c r="H17" s="4">
        <v>1</v>
      </c>
      <c r="I17" s="4">
        <v>1</v>
      </c>
      <c r="J17" s="4">
        <v>1</v>
      </c>
      <c r="K17" s="4" t="s">
        <v>29</v>
      </c>
      <c r="L17" s="4">
        <v>180.65</v>
      </c>
      <c r="M17" s="4">
        <v>180.65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44452</v>
      </c>
      <c r="S17" s="5">
        <v>44456</v>
      </c>
      <c r="T17" s="4" t="s">
        <v>33</v>
      </c>
      <c r="U17" s="4">
        <v>180.65</v>
      </c>
      <c r="V17" s="4">
        <v>0</v>
      </c>
      <c r="W17" s="4">
        <v>0</v>
      </c>
      <c r="X17" s="4">
        <v>2252026</v>
      </c>
    </row>
    <row r="18" s="4" customFormat="1" spans="1:25">
      <c r="A18" s="4">
        <v>16274353695</v>
      </c>
      <c r="B18" s="4" t="s">
        <v>25</v>
      </c>
      <c r="C18" s="4" t="s">
        <v>26</v>
      </c>
      <c r="D18" s="4" t="s">
        <v>75</v>
      </c>
      <c r="E18" s="4" t="s">
        <v>50</v>
      </c>
      <c r="F18" s="5">
        <v>44452</v>
      </c>
      <c r="G18" s="5">
        <v>44453</v>
      </c>
      <c r="H18" s="4">
        <v>2</v>
      </c>
      <c r="I18" s="4">
        <v>1</v>
      </c>
      <c r="J18" s="4">
        <v>2</v>
      </c>
      <c r="K18" s="4" t="s">
        <v>29</v>
      </c>
      <c r="L18" s="4">
        <v>251.68</v>
      </c>
      <c r="M18" s="4">
        <v>251.68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44452</v>
      </c>
      <c r="S18" s="5">
        <v>44456</v>
      </c>
      <c r="T18" s="4" t="s">
        <v>33</v>
      </c>
      <c r="U18" s="4">
        <v>251.68</v>
      </c>
      <c r="V18" s="4">
        <v>0</v>
      </c>
      <c r="W18" s="4">
        <v>0</v>
      </c>
      <c r="X18" s="4">
        <v>2252039</v>
      </c>
      <c r="Y18" s="4">
        <v>103856893314</v>
      </c>
    </row>
    <row r="19" s="4" customFormat="1" spans="1:24">
      <c r="A19" s="4">
        <v>16274524017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44452</v>
      </c>
      <c r="G19" s="5">
        <v>44453</v>
      </c>
      <c r="H19" s="4">
        <v>1</v>
      </c>
      <c r="I19" s="4">
        <v>1</v>
      </c>
      <c r="J19" s="4">
        <v>1</v>
      </c>
      <c r="K19" s="4" t="s">
        <v>29</v>
      </c>
      <c r="L19" s="4">
        <v>135</v>
      </c>
      <c r="M19" s="4">
        <v>135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44452</v>
      </c>
      <c r="S19" s="5">
        <v>44456</v>
      </c>
      <c r="T19" s="4" t="s">
        <v>33</v>
      </c>
      <c r="U19" s="4">
        <v>135</v>
      </c>
      <c r="V19" s="4">
        <v>0</v>
      </c>
      <c r="W19" s="4">
        <v>0</v>
      </c>
      <c r="X19" s="4">
        <v>2252070</v>
      </c>
    </row>
    <row r="20" s="4" customFormat="1" spans="1:24">
      <c r="A20" s="4">
        <v>16274579677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44452</v>
      </c>
      <c r="G20" s="5">
        <v>44453</v>
      </c>
      <c r="H20" s="4">
        <v>1</v>
      </c>
      <c r="I20" s="4">
        <v>1</v>
      </c>
      <c r="J20" s="4">
        <v>1</v>
      </c>
      <c r="K20" s="4" t="s">
        <v>29</v>
      </c>
      <c r="L20" s="4">
        <v>220.26</v>
      </c>
      <c r="M20" s="4">
        <v>220.26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44452</v>
      </c>
      <c r="S20" s="5">
        <v>44456</v>
      </c>
      <c r="T20" s="4" t="s">
        <v>33</v>
      </c>
      <c r="U20" s="4">
        <v>220.26</v>
      </c>
      <c r="V20" s="4">
        <v>0</v>
      </c>
      <c r="W20" s="4">
        <v>0</v>
      </c>
      <c r="X20" s="4">
        <v>2252080</v>
      </c>
    </row>
    <row r="21" s="4" customFormat="1" spans="1:24">
      <c r="A21" s="4">
        <v>16274698535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44452</v>
      </c>
      <c r="G21" s="5">
        <v>44453</v>
      </c>
      <c r="H21" s="4">
        <v>1</v>
      </c>
      <c r="I21" s="4">
        <v>1</v>
      </c>
      <c r="J21" s="4">
        <v>1</v>
      </c>
      <c r="K21" s="4" t="s">
        <v>29</v>
      </c>
      <c r="L21" s="4">
        <v>172.55</v>
      </c>
      <c r="M21" s="4">
        <v>172.55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44452</v>
      </c>
      <c r="S21" s="5">
        <v>44456</v>
      </c>
      <c r="T21" s="4" t="s">
        <v>33</v>
      </c>
      <c r="U21" s="4">
        <v>172.55</v>
      </c>
      <c r="V21" s="4">
        <v>0</v>
      </c>
      <c r="W21" s="4">
        <v>0</v>
      </c>
      <c r="X21" s="4">
        <v>2252096</v>
      </c>
    </row>
    <row r="22" s="4" customFormat="1" spans="1:24">
      <c r="A22" s="4">
        <v>16274786549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44452</v>
      </c>
      <c r="G22" s="5">
        <v>44453</v>
      </c>
      <c r="H22" s="4">
        <v>1</v>
      </c>
      <c r="I22" s="4">
        <v>1</v>
      </c>
      <c r="J22" s="4">
        <v>1</v>
      </c>
      <c r="K22" s="4" t="s">
        <v>29</v>
      </c>
      <c r="L22" s="4">
        <v>132.97</v>
      </c>
      <c r="M22" s="4">
        <v>132.97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44452</v>
      </c>
      <c r="S22" s="5">
        <v>44456</v>
      </c>
      <c r="T22" s="4" t="s">
        <v>33</v>
      </c>
      <c r="U22" s="4">
        <v>132.97</v>
      </c>
      <c r="V22" s="4">
        <v>0</v>
      </c>
      <c r="W22" s="4">
        <v>0</v>
      </c>
      <c r="X22" s="4">
        <v>2252115</v>
      </c>
    </row>
    <row r="23" s="4" customFormat="1" spans="1:24">
      <c r="A23" s="4">
        <v>16275233150</v>
      </c>
      <c r="B23" s="4" t="s">
        <v>25</v>
      </c>
      <c r="C23" s="4" t="s">
        <v>26</v>
      </c>
      <c r="D23" s="4" t="s">
        <v>49</v>
      </c>
      <c r="E23" s="4" t="s">
        <v>89</v>
      </c>
      <c r="F23" s="5">
        <v>44452</v>
      </c>
      <c r="G23" s="5">
        <v>44453</v>
      </c>
      <c r="H23" s="4">
        <v>1</v>
      </c>
      <c r="I23" s="4">
        <v>1</v>
      </c>
      <c r="J23" s="4">
        <v>1</v>
      </c>
      <c r="K23" s="4" t="s">
        <v>29</v>
      </c>
      <c r="L23" s="4">
        <v>108.61</v>
      </c>
      <c r="M23" s="4">
        <v>108.61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44452</v>
      </c>
      <c r="S23" s="5">
        <v>44456</v>
      </c>
      <c r="T23" s="4" t="s">
        <v>33</v>
      </c>
      <c r="U23" s="4">
        <v>108.61</v>
      </c>
      <c r="V23" s="4">
        <v>0</v>
      </c>
      <c r="W23" s="4">
        <v>0</v>
      </c>
      <c r="X23" s="4">
        <v>2252179</v>
      </c>
    </row>
    <row r="24" s="4" customFormat="1" spans="1:24">
      <c r="A24" s="4">
        <v>16270426341</v>
      </c>
      <c r="B24" s="4" t="s">
        <v>25</v>
      </c>
      <c r="C24" s="4" t="s">
        <v>69</v>
      </c>
      <c r="D24" s="4" t="s">
        <v>58</v>
      </c>
      <c r="E24" s="4" t="s">
        <v>59</v>
      </c>
      <c r="F24" s="5">
        <v>44452</v>
      </c>
      <c r="G24" s="5">
        <v>44453</v>
      </c>
      <c r="H24" s="4">
        <v>1</v>
      </c>
      <c r="I24" s="4">
        <v>1</v>
      </c>
      <c r="J24" s="4">
        <v>1</v>
      </c>
      <c r="K24" s="4" t="s">
        <v>29</v>
      </c>
      <c r="L24" s="4">
        <v>-155.3</v>
      </c>
      <c r="M24" s="4">
        <v>-155.3</v>
      </c>
      <c r="N24" s="4" t="s">
        <v>60</v>
      </c>
      <c r="O24" s="4" t="s">
        <v>31</v>
      </c>
      <c r="P24" s="4" t="s">
        <v>32</v>
      </c>
      <c r="Q24" s="4">
        <v>0</v>
      </c>
      <c r="R24" s="6">
        <v>44451</v>
      </c>
      <c r="S24" s="5">
        <v>44456</v>
      </c>
      <c r="T24" s="4" t="s">
        <v>33</v>
      </c>
      <c r="U24" s="4">
        <v>-155.3</v>
      </c>
      <c r="V24" s="4">
        <v>0</v>
      </c>
      <c r="W24" s="4">
        <v>0</v>
      </c>
      <c r="X24" s="4">
        <v>2251606</v>
      </c>
    </row>
    <row r="25" s="4" customFormat="1" spans="1:24">
      <c r="A25" s="4">
        <v>16275379055</v>
      </c>
      <c r="B25" s="4" t="s">
        <v>25</v>
      </c>
      <c r="C25" s="4" t="s">
        <v>26</v>
      </c>
      <c r="D25" s="4" t="s">
        <v>91</v>
      </c>
      <c r="E25" s="4" t="s">
        <v>28</v>
      </c>
      <c r="F25" s="5">
        <v>44452</v>
      </c>
      <c r="G25" s="5">
        <v>44453</v>
      </c>
      <c r="H25" s="4">
        <v>1</v>
      </c>
      <c r="I25" s="4">
        <v>1</v>
      </c>
      <c r="J25" s="4">
        <v>1</v>
      </c>
      <c r="K25" s="4" t="s">
        <v>29</v>
      </c>
      <c r="L25" s="4">
        <v>123.83</v>
      </c>
      <c r="M25" s="4">
        <v>123.83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44452</v>
      </c>
      <c r="S25" s="5">
        <v>44456</v>
      </c>
      <c r="T25" s="4" t="s">
        <v>33</v>
      </c>
      <c r="U25" s="4">
        <v>123.83</v>
      </c>
      <c r="V25" s="4">
        <v>0</v>
      </c>
      <c r="W25" s="4">
        <v>0</v>
      </c>
      <c r="X25" s="4">
        <v>2252199</v>
      </c>
    </row>
    <row r="26" s="4" customFormat="1" spans="1:24">
      <c r="A26" s="4">
        <v>16275450434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44452</v>
      </c>
      <c r="G26" s="5">
        <v>44453</v>
      </c>
      <c r="H26" s="4">
        <v>1</v>
      </c>
      <c r="I26" s="4">
        <v>1</v>
      </c>
      <c r="J26" s="4">
        <v>1</v>
      </c>
      <c r="K26" s="4" t="s">
        <v>29</v>
      </c>
      <c r="L26" s="4">
        <v>59.86</v>
      </c>
      <c r="M26" s="4">
        <v>59.86</v>
      </c>
      <c r="N26" s="4" t="s">
        <v>95</v>
      </c>
      <c r="O26" s="4" t="s">
        <v>31</v>
      </c>
      <c r="P26" s="4" t="s">
        <v>32</v>
      </c>
      <c r="Q26" s="4">
        <v>0</v>
      </c>
      <c r="R26" s="6">
        <v>44452</v>
      </c>
      <c r="S26" s="5">
        <v>44456</v>
      </c>
      <c r="T26" s="4" t="s">
        <v>33</v>
      </c>
      <c r="U26" s="4">
        <v>59.86</v>
      </c>
      <c r="V26" s="4">
        <v>0</v>
      </c>
      <c r="W26" s="4">
        <v>0</v>
      </c>
      <c r="X26" s="4">
        <v>2252210</v>
      </c>
    </row>
    <row r="27" s="4" customFormat="1" spans="1:24">
      <c r="A27" s="4">
        <v>16275448997</v>
      </c>
      <c r="B27" s="4" t="s">
        <v>25</v>
      </c>
      <c r="C27" s="4" t="s">
        <v>26</v>
      </c>
      <c r="D27" s="4" t="s">
        <v>86</v>
      </c>
      <c r="E27" s="4" t="s">
        <v>87</v>
      </c>
      <c r="F27" s="5">
        <v>44452</v>
      </c>
      <c r="G27" s="5">
        <v>44453</v>
      </c>
      <c r="H27" s="4">
        <v>1</v>
      </c>
      <c r="I27" s="4">
        <v>1</v>
      </c>
      <c r="J27" s="4">
        <v>1</v>
      </c>
      <c r="K27" s="4" t="s">
        <v>29</v>
      </c>
      <c r="L27" s="4">
        <v>132.97</v>
      </c>
      <c r="M27" s="4">
        <v>132.97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44452</v>
      </c>
      <c r="S27" s="5">
        <v>44456</v>
      </c>
      <c r="T27" s="4" t="s">
        <v>33</v>
      </c>
      <c r="U27" s="4">
        <v>132.97</v>
      </c>
      <c r="V27" s="4">
        <v>0</v>
      </c>
      <c r="W27" s="4">
        <v>0</v>
      </c>
      <c r="X27" s="4">
        <v>2252211</v>
      </c>
    </row>
    <row r="28" s="4" customFormat="1" spans="1:24">
      <c r="A28" s="4">
        <v>16275457238</v>
      </c>
      <c r="B28" s="4" t="s">
        <v>25</v>
      </c>
      <c r="C28" s="4" t="s">
        <v>26</v>
      </c>
      <c r="D28" s="4" t="s">
        <v>86</v>
      </c>
      <c r="E28" s="4" t="s">
        <v>53</v>
      </c>
      <c r="F28" s="5">
        <v>44452</v>
      </c>
      <c r="G28" s="5">
        <v>44453</v>
      </c>
      <c r="H28" s="4">
        <v>1</v>
      </c>
      <c r="I28" s="4">
        <v>1</v>
      </c>
      <c r="J28" s="4">
        <v>1</v>
      </c>
      <c r="K28" s="4" t="s">
        <v>29</v>
      </c>
      <c r="L28" s="4">
        <v>132.97</v>
      </c>
      <c r="M28" s="4">
        <v>132.97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44452</v>
      </c>
      <c r="S28" s="5">
        <v>44456</v>
      </c>
      <c r="T28" s="4" t="s">
        <v>33</v>
      </c>
      <c r="U28" s="4">
        <v>132.97</v>
      </c>
      <c r="V28" s="4">
        <v>0</v>
      </c>
      <c r="W28" s="4">
        <v>0</v>
      </c>
      <c r="X28" s="4">
        <v>2252213</v>
      </c>
    </row>
    <row r="29" s="4" customFormat="1" spans="1:24">
      <c r="A29" s="4">
        <v>16275554727</v>
      </c>
      <c r="B29" s="4" t="s">
        <v>25</v>
      </c>
      <c r="C29" s="4" t="s">
        <v>26</v>
      </c>
      <c r="D29" s="4" t="s">
        <v>97</v>
      </c>
      <c r="E29" s="4" t="s">
        <v>98</v>
      </c>
      <c r="F29" s="5">
        <v>44452</v>
      </c>
      <c r="G29" s="5">
        <v>44453</v>
      </c>
      <c r="H29" s="4">
        <v>1</v>
      </c>
      <c r="I29" s="4">
        <v>1</v>
      </c>
      <c r="J29" s="4">
        <v>1</v>
      </c>
      <c r="K29" s="4" t="s">
        <v>29</v>
      </c>
      <c r="L29" s="4">
        <v>125.86</v>
      </c>
      <c r="M29" s="4">
        <v>125.86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44452</v>
      </c>
      <c r="S29" s="5">
        <v>44456</v>
      </c>
      <c r="T29" s="4" t="s">
        <v>33</v>
      </c>
      <c r="U29" s="4">
        <v>125.86</v>
      </c>
      <c r="V29" s="4">
        <v>0</v>
      </c>
      <c r="W29" s="4">
        <v>0</v>
      </c>
      <c r="X29" s="4">
        <v>2252234</v>
      </c>
    </row>
    <row r="30" s="4" customFormat="1" spans="1:24">
      <c r="A30" s="4">
        <v>16275674538</v>
      </c>
      <c r="B30" s="4" t="s">
        <v>25</v>
      </c>
      <c r="C30" s="4" t="s">
        <v>26</v>
      </c>
      <c r="D30" s="4" t="s">
        <v>93</v>
      </c>
      <c r="E30" s="4" t="s">
        <v>94</v>
      </c>
      <c r="F30" s="5">
        <v>44452</v>
      </c>
      <c r="G30" s="5">
        <v>44453</v>
      </c>
      <c r="H30" s="4">
        <v>1</v>
      </c>
      <c r="I30" s="4">
        <v>1</v>
      </c>
      <c r="J30" s="4">
        <v>1</v>
      </c>
      <c r="K30" s="4" t="s">
        <v>29</v>
      </c>
      <c r="L30" s="4">
        <v>59.86</v>
      </c>
      <c r="M30" s="4">
        <v>59.86</v>
      </c>
      <c r="N30" s="4" t="s">
        <v>100</v>
      </c>
      <c r="O30" s="4" t="s">
        <v>31</v>
      </c>
      <c r="P30" s="4" t="s">
        <v>32</v>
      </c>
      <c r="Q30" s="4">
        <v>0</v>
      </c>
      <c r="R30" s="6">
        <v>44452</v>
      </c>
      <c r="S30" s="5">
        <v>44456</v>
      </c>
      <c r="T30" s="4" t="s">
        <v>33</v>
      </c>
      <c r="U30" s="4">
        <v>59.86</v>
      </c>
      <c r="V30" s="4">
        <v>0</v>
      </c>
      <c r="W30" s="4">
        <v>0</v>
      </c>
      <c r="X30" s="4">
        <v>2252255</v>
      </c>
    </row>
    <row r="31" s="4" customFormat="1" spans="1:24">
      <c r="A31" s="4">
        <v>16275673373</v>
      </c>
      <c r="B31" s="4" t="s">
        <v>25</v>
      </c>
      <c r="C31" s="4" t="s">
        <v>26</v>
      </c>
      <c r="D31" s="4" t="s">
        <v>101</v>
      </c>
      <c r="E31" s="4" t="s">
        <v>102</v>
      </c>
      <c r="F31" s="5">
        <v>44452</v>
      </c>
      <c r="G31" s="5">
        <v>44453</v>
      </c>
      <c r="H31" s="4">
        <v>1</v>
      </c>
      <c r="I31" s="4">
        <v>1</v>
      </c>
      <c r="J31" s="4">
        <v>1</v>
      </c>
      <c r="K31" s="4" t="s">
        <v>29</v>
      </c>
      <c r="L31" s="4">
        <v>105.21</v>
      </c>
      <c r="M31" s="4">
        <v>105.21</v>
      </c>
      <c r="N31" s="4" t="s">
        <v>103</v>
      </c>
      <c r="O31" s="4" t="s">
        <v>31</v>
      </c>
      <c r="P31" s="4" t="s">
        <v>32</v>
      </c>
      <c r="Q31" s="4">
        <v>0</v>
      </c>
      <c r="R31" s="6">
        <v>44452</v>
      </c>
      <c r="S31" s="5">
        <v>44456</v>
      </c>
      <c r="T31" s="4" t="s">
        <v>33</v>
      </c>
      <c r="U31" s="4">
        <v>105.21</v>
      </c>
      <c r="V31" s="4">
        <v>0</v>
      </c>
      <c r="W31" s="4">
        <v>0</v>
      </c>
      <c r="X31" s="4">
        <v>2252256</v>
      </c>
    </row>
    <row r="32" s="4" customFormat="1" spans="1:23">
      <c r="A32" s="4">
        <v>16275898439</v>
      </c>
      <c r="B32" s="4" t="s">
        <v>25</v>
      </c>
      <c r="C32" s="4" t="s">
        <v>26</v>
      </c>
      <c r="D32" s="4" t="s">
        <v>104</v>
      </c>
      <c r="E32" s="4" t="s">
        <v>35</v>
      </c>
      <c r="F32" s="5">
        <v>44452</v>
      </c>
      <c r="G32" s="5">
        <v>44453</v>
      </c>
      <c r="H32" s="4">
        <v>1</v>
      </c>
      <c r="I32" s="4">
        <v>1</v>
      </c>
      <c r="J32" s="4">
        <v>1</v>
      </c>
      <c r="K32" s="4" t="s">
        <v>29</v>
      </c>
      <c r="L32" s="4">
        <v>123.83</v>
      </c>
      <c r="M32" s="4">
        <v>123.83</v>
      </c>
      <c r="N32" s="4" t="s">
        <v>105</v>
      </c>
      <c r="O32" s="4" t="s">
        <v>31</v>
      </c>
      <c r="P32" s="4" t="s">
        <v>32</v>
      </c>
      <c r="Q32" s="4">
        <v>0</v>
      </c>
      <c r="R32" s="6">
        <v>44452</v>
      </c>
      <c r="S32" s="5">
        <v>44456</v>
      </c>
      <c r="T32" s="4" t="s">
        <v>33</v>
      </c>
      <c r="U32" s="4">
        <v>123.83</v>
      </c>
      <c r="V32" s="4">
        <v>0</v>
      </c>
      <c r="W32" s="4">
        <v>0</v>
      </c>
    </row>
    <row r="33" s="4" customFormat="1" spans="1:23">
      <c r="A33" s="4">
        <v>16275920559</v>
      </c>
      <c r="B33" s="4" t="s">
        <v>25</v>
      </c>
      <c r="C33" s="4" t="s">
        <v>26</v>
      </c>
      <c r="D33" s="4" t="s">
        <v>106</v>
      </c>
      <c r="E33" s="4" t="s">
        <v>107</v>
      </c>
      <c r="F33" s="5">
        <v>44452</v>
      </c>
      <c r="G33" s="5">
        <v>44453</v>
      </c>
      <c r="H33" s="4">
        <v>1</v>
      </c>
      <c r="I33" s="4">
        <v>1</v>
      </c>
      <c r="J33" s="4">
        <v>1</v>
      </c>
      <c r="K33" s="4" t="s">
        <v>29</v>
      </c>
      <c r="L33" s="4">
        <v>298.96</v>
      </c>
      <c r="M33" s="4">
        <v>298.96</v>
      </c>
      <c r="N33" s="4" t="s">
        <v>108</v>
      </c>
      <c r="O33" s="4" t="s">
        <v>31</v>
      </c>
      <c r="P33" s="4" t="s">
        <v>32</v>
      </c>
      <c r="Q33" s="4">
        <v>0</v>
      </c>
      <c r="R33" s="6">
        <v>44452</v>
      </c>
      <c r="S33" s="5">
        <v>44456</v>
      </c>
      <c r="T33" s="4" t="s">
        <v>33</v>
      </c>
      <c r="U33" s="4">
        <v>298.96</v>
      </c>
      <c r="V33" s="4">
        <v>0</v>
      </c>
      <c r="W33" s="4">
        <v>0</v>
      </c>
    </row>
    <row r="34" s="4" customFormat="1" spans="1:23">
      <c r="A34" s="4">
        <v>16276110428</v>
      </c>
      <c r="B34" s="4" t="s">
        <v>25</v>
      </c>
      <c r="C34" s="4" t="s">
        <v>26</v>
      </c>
      <c r="D34" s="4" t="s">
        <v>109</v>
      </c>
      <c r="E34" s="4" t="s">
        <v>110</v>
      </c>
      <c r="F34" s="5">
        <v>44452</v>
      </c>
      <c r="G34" s="5">
        <v>44453</v>
      </c>
      <c r="H34" s="4">
        <v>1</v>
      </c>
      <c r="I34" s="4">
        <v>1</v>
      </c>
      <c r="J34" s="4">
        <v>1</v>
      </c>
      <c r="K34" s="4" t="s">
        <v>29</v>
      </c>
      <c r="L34" s="4">
        <v>268.29</v>
      </c>
      <c r="M34" s="4">
        <v>268.29</v>
      </c>
      <c r="N34" s="4" t="s">
        <v>111</v>
      </c>
      <c r="O34" s="4" t="s">
        <v>31</v>
      </c>
      <c r="P34" s="4" t="s">
        <v>32</v>
      </c>
      <c r="Q34" s="4">
        <v>0</v>
      </c>
      <c r="R34" s="6">
        <v>44452</v>
      </c>
      <c r="S34" s="5">
        <v>44456</v>
      </c>
      <c r="T34" s="4" t="s">
        <v>33</v>
      </c>
      <c r="U34" s="4">
        <v>268.29</v>
      </c>
      <c r="V34" s="4">
        <v>0</v>
      </c>
      <c r="W34" s="4">
        <v>0</v>
      </c>
    </row>
    <row r="35" s="4" customFormat="1" spans="1:24">
      <c r="A35" s="4">
        <v>16276154442</v>
      </c>
      <c r="B35" s="4" t="s">
        <v>25</v>
      </c>
      <c r="C35" s="4" t="s">
        <v>26</v>
      </c>
      <c r="D35" s="4" t="s">
        <v>112</v>
      </c>
      <c r="E35" s="4" t="s">
        <v>113</v>
      </c>
      <c r="F35" s="5">
        <v>44452</v>
      </c>
      <c r="G35" s="5">
        <v>44453</v>
      </c>
      <c r="H35" s="4">
        <v>1</v>
      </c>
      <c r="I35" s="4">
        <v>1</v>
      </c>
      <c r="J35" s="4">
        <v>1</v>
      </c>
      <c r="K35" s="4" t="s">
        <v>29</v>
      </c>
      <c r="L35" s="4">
        <v>82.42</v>
      </c>
      <c r="M35" s="4">
        <v>82.42</v>
      </c>
      <c r="N35" s="4" t="s">
        <v>114</v>
      </c>
      <c r="O35" s="4" t="s">
        <v>31</v>
      </c>
      <c r="P35" s="4" t="s">
        <v>32</v>
      </c>
      <c r="Q35" s="4">
        <v>0</v>
      </c>
      <c r="R35" s="6">
        <v>44452</v>
      </c>
      <c r="S35" s="5">
        <v>44456</v>
      </c>
      <c r="T35" s="4" t="s">
        <v>33</v>
      </c>
      <c r="U35" s="4">
        <v>82.42</v>
      </c>
      <c r="V35" s="4">
        <v>0</v>
      </c>
      <c r="W35" s="4">
        <v>0</v>
      </c>
      <c r="X35" s="4">
        <v>2252333</v>
      </c>
    </row>
    <row r="36" s="4" customFormat="1" spans="1:24">
      <c r="A36" s="4">
        <v>16276161562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44452</v>
      </c>
      <c r="G36" s="5">
        <v>44453</v>
      </c>
      <c r="H36" s="4">
        <v>1</v>
      </c>
      <c r="I36" s="4">
        <v>1</v>
      </c>
      <c r="J36" s="4">
        <v>1</v>
      </c>
      <c r="K36" s="4" t="s">
        <v>29</v>
      </c>
      <c r="L36" s="4">
        <v>405.79</v>
      </c>
      <c r="M36" s="4">
        <v>405.79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44452</v>
      </c>
      <c r="S36" s="5">
        <v>44456</v>
      </c>
      <c r="T36" s="4" t="s">
        <v>33</v>
      </c>
      <c r="U36" s="4">
        <v>405.79</v>
      </c>
      <c r="V36" s="4">
        <v>0</v>
      </c>
      <c r="W36" s="4">
        <v>0</v>
      </c>
      <c r="X36" s="4">
        <v>2252335</v>
      </c>
    </row>
    <row r="37" s="4" customFormat="1" spans="1:24">
      <c r="A37" s="4">
        <v>16276210315</v>
      </c>
      <c r="B37" s="4" t="s">
        <v>25</v>
      </c>
      <c r="C37" s="4" t="s">
        <v>26</v>
      </c>
      <c r="D37" s="4" t="s">
        <v>118</v>
      </c>
      <c r="E37" s="4" t="s">
        <v>53</v>
      </c>
      <c r="F37" s="5">
        <v>44452</v>
      </c>
      <c r="G37" s="5">
        <v>44453</v>
      </c>
      <c r="H37" s="4">
        <v>1</v>
      </c>
      <c r="I37" s="4">
        <v>1</v>
      </c>
      <c r="J37" s="4">
        <v>1</v>
      </c>
      <c r="K37" s="4" t="s">
        <v>29</v>
      </c>
      <c r="L37" s="4">
        <v>159.36</v>
      </c>
      <c r="M37" s="4">
        <v>159.36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44452</v>
      </c>
      <c r="S37" s="5">
        <v>44456</v>
      </c>
      <c r="T37" s="4" t="s">
        <v>33</v>
      </c>
      <c r="U37" s="4">
        <v>159.36</v>
      </c>
      <c r="V37" s="4">
        <v>0</v>
      </c>
      <c r="W37" s="4">
        <v>0</v>
      </c>
      <c r="X37" s="4">
        <v>2252343</v>
      </c>
    </row>
    <row r="38" s="4" customFormat="1" spans="1:24">
      <c r="A38" s="4">
        <v>16276287493</v>
      </c>
      <c r="B38" s="4" t="s">
        <v>25</v>
      </c>
      <c r="C38" s="4" t="s">
        <v>26</v>
      </c>
      <c r="D38" s="4" t="s">
        <v>106</v>
      </c>
      <c r="E38" s="4" t="s">
        <v>107</v>
      </c>
      <c r="F38" s="5">
        <v>44452</v>
      </c>
      <c r="G38" s="5">
        <v>44453</v>
      </c>
      <c r="H38" s="4">
        <v>1</v>
      </c>
      <c r="I38" s="4">
        <v>1</v>
      </c>
      <c r="J38" s="4">
        <v>1</v>
      </c>
      <c r="K38" s="4" t="s">
        <v>29</v>
      </c>
      <c r="L38" s="4">
        <v>298.96</v>
      </c>
      <c r="M38" s="4">
        <v>298.96</v>
      </c>
      <c r="N38" s="4" t="s">
        <v>120</v>
      </c>
      <c r="O38" s="4" t="s">
        <v>31</v>
      </c>
      <c r="P38" s="4" t="s">
        <v>32</v>
      </c>
      <c r="Q38" s="4">
        <v>0</v>
      </c>
      <c r="R38" s="6">
        <v>44452</v>
      </c>
      <c r="S38" s="5">
        <v>44456</v>
      </c>
      <c r="T38" s="4" t="s">
        <v>33</v>
      </c>
      <c r="U38" s="4">
        <v>298.96</v>
      </c>
      <c r="V38" s="4">
        <v>0</v>
      </c>
      <c r="W38" s="4">
        <v>0</v>
      </c>
      <c r="X38" s="4">
        <v>2252360</v>
      </c>
    </row>
    <row r="39" s="4" customFormat="1" spans="1:24">
      <c r="A39" s="4">
        <v>16276382439</v>
      </c>
      <c r="B39" s="4" t="s">
        <v>25</v>
      </c>
      <c r="C39" s="4" t="s">
        <v>26</v>
      </c>
      <c r="D39" s="4" t="s">
        <v>121</v>
      </c>
      <c r="E39" s="4" t="s">
        <v>122</v>
      </c>
      <c r="F39" s="5">
        <v>44452</v>
      </c>
      <c r="G39" s="5">
        <v>44453</v>
      </c>
      <c r="H39" s="4">
        <v>1</v>
      </c>
      <c r="I39" s="4">
        <v>1</v>
      </c>
      <c r="J39" s="4">
        <v>1</v>
      </c>
      <c r="K39" s="4" t="s">
        <v>29</v>
      </c>
      <c r="L39" s="4">
        <v>158.34</v>
      </c>
      <c r="M39" s="4">
        <v>158.34</v>
      </c>
      <c r="N39" s="4" t="s">
        <v>123</v>
      </c>
      <c r="O39" s="4" t="s">
        <v>31</v>
      </c>
      <c r="P39" s="4" t="s">
        <v>32</v>
      </c>
      <c r="Q39" s="4">
        <v>0</v>
      </c>
      <c r="R39" s="6">
        <v>44452</v>
      </c>
      <c r="S39" s="5">
        <v>44456</v>
      </c>
      <c r="T39" s="4" t="s">
        <v>33</v>
      </c>
      <c r="U39" s="4">
        <v>158.34</v>
      </c>
      <c r="V39" s="4">
        <v>0</v>
      </c>
      <c r="W39" s="4">
        <v>0</v>
      </c>
      <c r="X39" s="4">
        <v>2252377</v>
      </c>
    </row>
    <row r="40" s="4" customFormat="1" spans="1:24">
      <c r="A40" s="4">
        <v>16276396054</v>
      </c>
      <c r="B40" s="4" t="s">
        <v>25</v>
      </c>
      <c r="C40" s="4" t="s">
        <v>26</v>
      </c>
      <c r="D40" s="4" t="s">
        <v>118</v>
      </c>
      <c r="E40" s="4" t="s">
        <v>53</v>
      </c>
      <c r="F40" s="5">
        <v>44452</v>
      </c>
      <c r="G40" s="5">
        <v>44453</v>
      </c>
      <c r="H40" s="4">
        <v>1</v>
      </c>
      <c r="I40" s="4">
        <v>1</v>
      </c>
      <c r="J40" s="4">
        <v>1</v>
      </c>
      <c r="K40" s="4" t="s">
        <v>29</v>
      </c>
      <c r="L40" s="4">
        <v>159.36</v>
      </c>
      <c r="M40" s="4">
        <v>159.36</v>
      </c>
      <c r="N40" s="4" t="s">
        <v>124</v>
      </c>
      <c r="O40" s="4" t="s">
        <v>31</v>
      </c>
      <c r="P40" s="4" t="s">
        <v>32</v>
      </c>
      <c r="Q40" s="4">
        <v>0</v>
      </c>
      <c r="R40" s="6">
        <v>44452</v>
      </c>
      <c r="S40" s="5">
        <v>44456</v>
      </c>
      <c r="T40" s="4" t="s">
        <v>33</v>
      </c>
      <c r="U40" s="4">
        <v>159.36</v>
      </c>
      <c r="V40" s="4">
        <v>0</v>
      </c>
      <c r="W40" s="4">
        <v>0</v>
      </c>
      <c r="X40" s="4">
        <v>2252380</v>
      </c>
    </row>
    <row r="41" s="4" customFormat="1" spans="1:24">
      <c r="A41" s="4">
        <v>16276529801</v>
      </c>
      <c r="B41" s="4" t="s">
        <v>25</v>
      </c>
      <c r="C41" s="4" t="s">
        <v>26</v>
      </c>
      <c r="D41" s="4" t="s">
        <v>125</v>
      </c>
      <c r="E41" s="4" t="s">
        <v>38</v>
      </c>
      <c r="F41" s="5">
        <v>44452</v>
      </c>
      <c r="G41" s="5">
        <v>44453</v>
      </c>
      <c r="H41" s="4">
        <v>1</v>
      </c>
      <c r="I41" s="4">
        <v>1</v>
      </c>
      <c r="J41" s="4">
        <v>1</v>
      </c>
      <c r="K41" s="4" t="s">
        <v>29</v>
      </c>
      <c r="L41" s="4">
        <v>104.55</v>
      </c>
      <c r="M41" s="4">
        <v>104.55</v>
      </c>
      <c r="N41" s="4" t="s">
        <v>126</v>
      </c>
      <c r="O41" s="4" t="s">
        <v>31</v>
      </c>
      <c r="P41" s="4" t="s">
        <v>32</v>
      </c>
      <c r="Q41" s="4">
        <v>0</v>
      </c>
      <c r="R41" s="6">
        <v>44452</v>
      </c>
      <c r="S41" s="5">
        <v>44456</v>
      </c>
      <c r="T41" s="4" t="s">
        <v>33</v>
      </c>
      <c r="U41" s="4">
        <v>104.55</v>
      </c>
      <c r="V41" s="4">
        <v>0</v>
      </c>
      <c r="W41" s="4">
        <v>0</v>
      </c>
      <c r="X41" s="4">
        <v>2252410</v>
      </c>
    </row>
    <row r="42" s="4" customFormat="1" spans="1:24">
      <c r="A42" s="4">
        <v>16276678847</v>
      </c>
      <c r="B42" s="4" t="s">
        <v>25</v>
      </c>
      <c r="C42" s="4" t="s">
        <v>26</v>
      </c>
      <c r="D42" s="4" t="s">
        <v>127</v>
      </c>
      <c r="E42" s="4" t="s">
        <v>128</v>
      </c>
      <c r="F42" s="5">
        <v>44452</v>
      </c>
      <c r="G42" s="5">
        <v>44453</v>
      </c>
      <c r="H42" s="4">
        <v>1</v>
      </c>
      <c r="I42" s="4">
        <v>1</v>
      </c>
      <c r="J42" s="4">
        <v>1</v>
      </c>
      <c r="K42" s="4" t="s">
        <v>29</v>
      </c>
      <c r="L42" s="4">
        <v>435.09</v>
      </c>
      <c r="M42" s="4">
        <v>435.09</v>
      </c>
      <c r="N42" s="4" t="s">
        <v>129</v>
      </c>
      <c r="O42" s="4" t="s">
        <v>31</v>
      </c>
      <c r="P42" s="4" t="s">
        <v>32</v>
      </c>
      <c r="Q42" s="4">
        <v>0</v>
      </c>
      <c r="R42" s="6">
        <v>44452</v>
      </c>
      <c r="S42" s="5">
        <v>44456</v>
      </c>
      <c r="T42" s="4" t="s">
        <v>33</v>
      </c>
      <c r="U42" s="4">
        <v>435.09</v>
      </c>
      <c r="V42" s="4">
        <v>0</v>
      </c>
      <c r="W42" s="4">
        <v>0</v>
      </c>
      <c r="X42" s="4">
        <v>2252448</v>
      </c>
    </row>
    <row r="43" s="4" customFormat="1" spans="1:24">
      <c r="A43" s="4">
        <v>16278377972</v>
      </c>
      <c r="B43" s="4" t="s">
        <v>25</v>
      </c>
      <c r="C43" s="4" t="s">
        <v>26</v>
      </c>
      <c r="D43" s="4" t="s">
        <v>130</v>
      </c>
      <c r="E43" s="4" t="s">
        <v>131</v>
      </c>
      <c r="F43" s="5">
        <v>44452</v>
      </c>
      <c r="G43" s="5">
        <v>44453</v>
      </c>
      <c r="H43" s="4">
        <v>1</v>
      </c>
      <c r="I43" s="4">
        <v>1</v>
      </c>
      <c r="J43" s="4">
        <v>1</v>
      </c>
      <c r="K43" s="4" t="s">
        <v>29</v>
      </c>
      <c r="L43" s="4">
        <v>105.56</v>
      </c>
      <c r="M43" s="4">
        <v>105.56</v>
      </c>
      <c r="N43" s="4" t="s">
        <v>132</v>
      </c>
      <c r="O43" s="4" t="s">
        <v>31</v>
      </c>
      <c r="P43" s="4" t="s">
        <v>32</v>
      </c>
      <c r="Q43" s="4">
        <v>0</v>
      </c>
      <c r="R43" s="6">
        <v>44452</v>
      </c>
      <c r="S43" s="5">
        <v>44456</v>
      </c>
      <c r="T43" s="4" t="s">
        <v>33</v>
      </c>
      <c r="U43" s="4">
        <v>105.56</v>
      </c>
      <c r="V43" s="4">
        <v>0</v>
      </c>
      <c r="W43" s="4">
        <v>0</v>
      </c>
      <c r="X43" s="4">
        <v>2252492</v>
      </c>
    </row>
    <row r="44" s="4" customFormat="1" spans="1:24">
      <c r="A44" s="4">
        <v>16278544087</v>
      </c>
      <c r="B44" s="4" t="s">
        <v>25</v>
      </c>
      <c r="C44" s="4" t="s">
        <v>26</v>
      </c>
      <c r="D44" s="4" t="s">
        <v>133</v>
      </c>
      <c r="E44" s="4" t="s">
        <v>53</v>
      </c>
      <c r="F44" s="5">
        <v>44452</v>
      </c>
      <c r="G44" s="5">
        <v>44453</v>
      </c>
      <c r="H44" s="4">
        <v>1</v>
      </c>
      <c r="I44" s="4">
        <v>1</v>
      </c>
      <c r="J44" s="4">
        <v>1</v>
      </c>
      <c r="K44" s="4" t="s">
        <v>29</v>
      </c>
      <c r="L44" s="4">
        <v>139.06</v>
      </c>
      <c r="M44" s="4">
        <v>139.06</v>
      </c>
      <c r="N44" s="4" t="s">
        <v>134</v>
      </c>
      <c r="O44" s="4" t="s">
        <v>31</v>
      </c>
      <c r="P44" s="4" t="s">
        <v>32</v>
      </c>
      <c r="Q44" s="4">
        <v>0</v>
      </c>
      <c r="R44" s="6">
        <v>44452</v>
      </c>
      <c r="S44" s="5">
        <v>44456</v>
      </c>
      <c r="T44" s="4" t="s">
        <v>33</v>
      </c>
      <c r="U44" s="4">
        <v>139.06</v>
      </c>
      <c r="V44" s="4">
        <v>0</v>
      </c>
      <c r="W44" s="4">
        <v>0</v>
      </c>
      <c r="X44" s="4">
        <v>2252517</v>
      </c>
    </row>
    <row r="45" s="4" customFormat="1" spans="1:24">
      <c r="A45" s="4">
        <v>16278907382</v>
      </c>
      <c r="B45" s="4" t="s">
        <v>25</v>
      </c>
      <c r="C45" s="4" t="s">
        <v>26</v>
      </c>
      <c r="D45" s="4" t="s">
        <v>135</v>
      </c>
      <c r="E45" s="4" t="s">
        <v>35</v>
      </c>
      <c r="F45" s="5">
        <v>44452</v>
      </c>
      <c r="G45" s="5">
        <v>44453</v>
      </c>
      <c r="H45" s="4">
        <v>1</v>
      </c>
      <c r="I45" s="4">
        <v>1</v>
      </c>
      <c r="J45" s="4">
        <v>1</v>
      </c>
      <c r="K45" s="4" t="s">
        <v>29</v>
      </c>
      <c r="L45" s="4">
        <v>174.58</v>
      </c>
      <c r="M45" s="4">
        <v>174.58</v>
      </c>
      <c r="N45" s="4" t="s">
        <v>136</v>
      </c>
      <c r="O45" s="4" t="s">
        <v>31</v>
      </c>
      <c r="P45" s="4" t="s">
        <v>32</v>
      </c>
      <c r="Q45" s="4">
        <v>0</v>
      </c>
      <c r="R45" s="6">
        <v>44452</v>
      </c>
      <c r="S45" s="5">
        <v>44456</v>
      </c>
      <c r="T45" s="4" t="s">
        <v>33</v>
      </c>
      <c r="U45" s="4">
        <v>174.58</v>
      </c>
      <c r="V45" s="4">
        <v>0</v>
      </c>
      <c r="W45" s="4">
        <v>0</v>
      </c>
      <c r="X45" s="4">
        <v>2252558</v>
      </c>
    </row>
    <row r="46" s="4" customFormat="1" spans="1:24">
      <c r="A46" s="4">
        <v>16279463550</v>
      </c>
      <c r="B46" s="4" t="s">
        <v>25</v>
      </c>
      <c r="C46" s="4" t="s">
        <v>26</v>
      </c>
      <c r="D46" s="4" t="s">
        <v>77</v>
      </c>
      <c r="E46" s="4" t="s">
        <v>78</v>
      </c>
      <c r="F46" s="5">
        <v>44452</v>
      </c>
      <c r="G46" s="5">
        <v>44453</v>
      </c>
      <c r="H46" s="4">
        <v>1</v>
      </c>
      <c r="I46" s="4">
        <v>1</v>
      </c>
      <c r="J46" s="4">
        <v>1</v>
      </c>
      <c r="K46" s="4" t="s">
        <v>29</v>
      </c>
      <c r="L46" s="4">
        <v>120.79</v>
      </c>
      <c r="M46" s="4">
        <v>120.79</v>
      </c>
      <c r="N46" s="4" t="s">
        <v>137</v>
      </c>
      <c r="O46" s="4" t="s">
        <v>31</v>
      </c>
      <c r="P46" s="4" t="s">
        <v>32</v>
      </c>
      <c r="Q46" s="4">
        <v>0</v>
      </c>
      <c r="R46" s="6">
        <v>44452</v>
      </c>
      <c r="S46" s="5">
        <v>44456</v>
      </c>
      <c r="T46" s="4" t="s">
        <v>33</v>
      </c>
      <c r="U46" s="4">
        <v>120.79</v>
      </c>
      <c r="V46" s="4">
        <v>0</v>
      </c>
      <c r="W46" s="4">
        <v>0</v>
      </c>
      <c r="X46" s="4">
        <v>2252641</v>
      </c>
    </row>
    <row r="47" s="4" customFormat="1" spans="1:24">
      <c r="A47" s="4">
        <v>16275673373</v>
      </c>
      <c r="B47" s="4" t="s">
        <v>25</v>
      </c>
      <c r="C47" s="4" t="s">
        <v>69</v>
      </c>
      <c r="D47" s="4" t="s">
        <v>101</v>
      </c>
      <c r="E47" s="4" t="s">
        <v>102</v>
      </c>
      <c r="F47" s="5">
        <v>44452</v>
      </c>
      <c r="G47" s="5">
        <v>44453</v>
      </c>
      <c r="H47" s="4">
        <v>1</v>
      </c>
      <c r="I47" s="4">
        <v>1</v>
      </c>
      <c r="J47" s="4">
        <v>1</v>
      </c>
      <c r="K47" s="4" t="s">
        <v>29</v>
      </c>
      <c r="L47" s="4">
        <v>-105.21</v>
      </c>
      <c r="M47" s="4">
        <v>-105.21</v>
      </c>
      <c r="N47" s="4" t="s">
        <v>103</v>
      </c>
      <c r="O47" s="4" t="s">
        <v>31</v>
      </c>
      <c r="P47" s="4" t="s">
        <v>32</v>
      </c>
      <c r="Q47" s="4">
        <v>0</v>
      </c>
      <c r="R47" s="6">
        <v>44452</v>
      </c>
      <c r="S47" s="5">
        <v>44456</v>
      </c>
      <c r="T47" s="4" t="s">
        <v>33</v>
      </c>
      <c r="U47" s="4">
        <v>-105.21</v>
      </c>
      <c r="V47" s="4">
        <v>0</v>
      </c>
      <c r="W47" s="4">
        <v>0</v>
      </c>
      <c r="X47" s="4">
        <v>2252256</v>
      </c>
    </row>
    <row r="48" s="4" customFormat="1" spans="1:25">
      <c r="A48" s="4">
        <v>16279944666</v>
      </c>
      <c r="B48" s="4" t="s">
        <v>25</v>
      </c>
      <c r="C48" s="4" t="s">
        <v>26</v>
      </c>
      <c r="D48" s="4" t="s">
        <v>138</v>
      </c>
      <c r="E48" s="4" t="s">
        <v>107</v>
      </c>
      <c r="F48" s="5">
        <v>44452</v>
      </c>
      <c r="G48" s="5">
        <v>44453</v>
      </c>
      <c r="H48" s="4">
        <v>1</v>
      </c>
      <c r="I48" s="4">
        <v>1</v>
      </c>
      <c r="J48" s="4">
        <v>1</v>
      </c>
      <c r="K48" s="4" t="s">
        <v>29</v>
      </c>
      <c r="L48" s="4">
        <v>319.66</v>
      </c>
      <c r="M48" s="4">
        <v>319.66</v>
      </c>
      <c r="N48" s="4" t="s">
        <v>139</v>
      </c>
      <c r="O48" s="4" t="s">
        <v>31</v>
      </c>
      <c r="P48" s="4" t="s">
        <v>32</v>
      </c>
      <c r="Q48" s="4">
        <v>0</v>
      </c>
      <c r="R48" s="6">
        <v>44452</v>
      </c>
      <c r="S48" s="5">
        <v>44456</v>
      </c>
      <c r="T48" s="4" t="s">
        <v>33</v>
      </c>
      <c r="U48" s="4">
        <v>319.66</v>
      </c>
      <c r="V48" s="4">
        <v>0</v>
      </c>
      <c r="W48" s="4">
        <v>0</v>
      </c>
      <c r="X48" s="4">
        <v>2252687</v>
      </c>
      <c r="Y48" s="4">
        <v>103859013914</v>
      </c>
    </row>
    <row r="49" s="4" customFormat="1" spans="1:24">
      <c r="A49" s="4">
        <v>16016450413</v>
      </c>
      <c r="B49" s="4" t="s">
        <v>25</v>
      </c>
      <c r="C49" s="4" t="s">
        <v>140</v>
      </c>
      <c r="D49" s="4" t="s">
        <v>141</v>
      </c>
      <c r="E49" s="4" t="s">
        <v>142</v>
      </c>
      <c r="F49" s="5">
        <v>44414</v>
      </c>
      <c r="G49" s="5">
        <v>44415</v>
      </c>
      <c r="H49" s="4">
        <v>1</v>
      </c>
      <c r="I49" s="4">
        <v>1</v>
      </c>
      <c r="J49" s="4">
        <v>1</v>
      </c>
      <c r="K49" s="4" t="s">
        <v>29</v>
      </c>
      <c r="L49" s="4">
        <v>446.6</v>
      </c>
      <c r="M49" s="4">
        <v>446.6</v>
      </c>
      <c r="N49" s="4" t="s">
        <v>143</v>
      </c>
      <c r="O49" s="4" t="s">
        <v>31</v>
      </c>
      <c r="P49" s="4" t="s">
        <v>32</v>
      </c>
      <c r="Q49" s="4">
        <v>0</v>
      </c>
      <c r="R49" s="6">
        <v>44413</v>
      </c>
      <c r="S49" s="5">
        <v>44456</v>
      </c>
      <c r="T49" s="4" t="s">
        <v>33</v>
      </c>
      <c r="U49" s="4">
        <v>446.6</v>
      </c>
      <c r="V49" s="4">
        <v>0</v>
      </c>
      <c r="W49" s="4">
        <v>0</v>
      </c>
      <c r="X49" s="4">
        <v>2217378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"/>
  <sheetViews>
    <sheetView tabSelected="1" workbookViewId="0">
      <selection activeCell="F76" sqref="F76"/>
    </sheetView>
  </sheetViews>
  <sheetFormatPr defaultColWidth="9" defaultRowHeight="13.5"/>
  <cols>
    <col min="1" max="1" width="12.3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hidden="1" spans="1:9">
      <c r="A2" s="4">
        <v>16230845615</v>
      </c>
      <c r="B2" s="5">
        <v>44452</v>
      </c>
      <c r="C2" s="5">
        <v>44453</v>
      </c>
      <c r="D2" s="4">
        <v>172.37</v>
      </c>
      <c r="E2" s="4" t="str">
        <f>VLOOKUP(A2,HOP!A:L,12,0)</f>
        <v>172.37</v>
      </c>
      <c r="F2" s="4" t="str">
        <f>VLOOKUP(A2,HOP!A:C,3,0)</f>
        <v>2246682</v>
      </c>
      <c r="G2" s="4">
        <f>D2-E2</f>
        <v>0</v>
      </c>
      <c r="H2" s="4" t="str">
        <f>$H$1&amp;F2</f>
        <v>,2246682</v>
      </c>
      <c r="I2" s="4" t="str">
        <f>VLOOKUP(A2,HOP!A:T,20,0)</f>
        <v>直连</v>
      </c>
    </row>
    <row r="3" s="4" customFormat="1" hidden="1" spans="1:9">
      <c r="A3" s="4">
        <v>16256332308</v>
      </c>
      <c r="B3" s="5">
        <v>44452</v>
      </c>
      <c r="C3" s="5">
        <v>44453</v>
      </c>
      <c r="D3" s="4">
        <v>101.5</v>
      </c>
      <c r="E3" s="4" t="str">
        <f>VLOOKUP(A3,HOP!A:L,12,0)</f>
        <v>101.50</v>
      </c>
      <c r="F3" s="4" t="str">
        <f>VLOOKUP(A3,HOP!A:C,3,0)</f>
        <v>2249645</v>
      </c>
      <c r="G3" s="4">
        <f>D3-E3</f>
        <v>0</v>
      </c>
      <c r="H3" s="4" t="str">
        <f>$H$1&amp;F3</f>
        <v>,2249645</v>
      </c>
      <c r="I3" s="4" t="str">
        <f>VLOOKUP(A3,HOP!A:T,20,0)</f>
        <v>直连</v>
      </c>
    </row>
    <row r="4" s="4" customFormat="1" hidden="1" spans="1:9">
      <c r="A4" s="4">
        <v>16264259551</v>
      </c>
      <c r="B4" s="5">
        <v>44451</v>
      </c>
      <c r="C4" s="5">
        <v>44453</v>
      </c>
      <c r="D4" s="4">
        <v>695.46</v>
      </c>
      <c r="E4" s="4" t="str">
        <f>VLOOKUP(A4,HOP!A:L,12,0)</f>
        <v>695.46</v>
      </c>
      <c r="F4" s="4" t="str">
        <f>VLOOKUP(A4,HOP!A:C,3,0)</f>
        <v>2250830</v>
      </c>
      <c r="G4" s="4">
        <f>D4-E4</f>
        <v>0</v>
      </c>
      <c r="H4" s="4" t="str">
        <f>$H$1&amp;F4</f>
        <v>,2250830</v>
      </c>
      <c r="I4" s="4" t="str">
        <f>VLOOKUP(A4,HOP!A:T,20,0)</f>
        <v>直连</v>
      </c>
    </row>
    <row r="5" s="4" customFormat="1" hidden="1" spans="1:9">
      <c r="A5" s="4">
        <v>16264262062</v>
      </c>
      <c r="B5" s="5">
        <v>44451</v>
      </c>
      <c r="C5" s="5">
        <v>44453</v>
      </c>
      <c r="D5" s="4">
        <v>695.46</v>
      </c>
      <c r="E5" s="4" t="str">
        <f>VLOOKUP(A5,HOP!A:L,12,0)</f>
        <v>695.46</v>
      </c>
      <c r="F5" s="4" t="str">
        <f>VLOOKUP(A5,HOP!A:C,3,0)</f>
        <v>2250831</v>
      </c>
      <c r="G5" s="4">
        <f>D5-E5</f>
        <v>0</v>
      </c>
      <c r="H5" s="4" t="str">
        <f>$H$1&amp;F5</f>
        <v>,2250831</v>
      </c>
      <c r="I5" s="4" t="str">
        <f>VLOOKUP(A5,HOP!A:T,20,0)</f>
        <v>直连</v>
      </c>
    </row>
    <row r="6" s="4" customFormat="1" hidden="1" spans="1:9">
      <c r="A6" s="4">
        <v>16265395080</v>
      </c>
      <c r="B6" s="5">
        <v>44452</v>
      </c>
      <c r="C6" s="5">
        <v>44453</v>
      </c>
      <c r="D6" s="4">
        <v>206</v>
      </c>
      <c r="E6" s="4" t="str">
        <f>VLOOKUP(A6,HOP!A:L,12,0)</f>
        <v>206.00</v>
      </c>
      <c r="F6" s="4" t="str">
        <f>VLOOKUP(A6,HOP!A:C,3,0)</f>
        <v>2251043</v>
      </c>
      <c r="G6" s="4">
        <f>D6-E6</f>
        <v>0</v>
      </c>
      <c r="H6" s="4" t="str">
        <f>$H$1&amp;F6</f>
        <v>,2251043</v>
      </c>
      <c r="I6" s="4" t="str">
        <f>VLOOKUP(A6,HOP!A:T,20,0)</f>
        <v>直连</v>
      </c>
    </row>
    <row r="7" s="4" customFormat="1" hidden="1" spans="1:9">
      <c r="A7" s="4">
        <v>16265740453</v>
      </c>
      <c r="B7" s="5">
        <v>44451</v>
      </c>
      <c r="C7" s="5">
        <v>44453</v>
      </c>
      <c r="D7" s="4">
        <v>290.3</v>
      </c>
      <c r="E7" s="4" t="str">
        <f>VLOOKUP(A7,HOP!A:L,12,0)</f>
        <v>290.30</v>
      </c>
      <c r="F7" s="4" t="str">
        <f>VLOOKUP(A7,HOP!A:C,3,0)</f>
        <v>2251115</v>
      </c>
      <c r="G7" s="4">
        <f>D7-E7</f>
        <v>0</v>
      </c>
      <c r="H7" s="4" t="str">
        <f>$H$1&amp;F7</f>
        <v>,2251115</v>
      </c>
      <c r="I7" s="4" t="str">
        <f>VLOOKUP(A7,HOP!A:T,20,0)</f>
        <v>直连</v>
      </c>
    </row>
    <row r="8" s="4" customFormat="1" hidden="1" spans="1:9">
      <c r="A8" s="4">
        <v>16267932829</v>
      </c>
      <c r="B8" s="5">
        <v>44452</v>
      </c>
      <c r="C8" s="5">
        <v>44453</v>
      </c>
      <c r="D8" s="4">
        <v>116.73</v>
      </c>
      <c r="E8" s="4" t="str">
        <f>VLOOKUP(A8,HOP!A:L,12,0)</f>
        <v>116.73</v>
      </c>
      <c r="F8" s="4" t="str">
        <f>VLOOKUP(A8,HOP!A:C,3,0)</f>
        <v>2251222</v>
      </c>
      <c r="G8" s="4">
        <f>D8-E8</f>
        <v>0</v>
      </c>
      <c r="H8" s="4" t="str">
        <f>$H$1&amp;F8</f>
        <v>,2251222</v>
      </c>
      <c r="I8" s="4" t="str">
        <f>VLOOKUP(A8,HOP!A:T,20,0)</f>
        <v>直连</v>
      </c>
    </row>
    <row r="9" s="4" customFormat="1" hidden="1" spans="1:9">
      <c r="A9" s="4">
        <v>16268908944</v>
      </c>
      <c r="B9" s="5">
        <v>44451</v>
      </c>
      <c r="C9" s="5">
        <v>44453</v>
      </c>
      <c r="D9" s="4">
        <v>365.4</v>
      </c>
      <c r="E9" s="4" t="str">
        <f>VLOOKUP(A9,HOP!A:L,12,0)</f>
        <v>365.40</v>
      </c>
      <c r="F9" s="4" t="str">
        <f>VLOOKUP(A9,HOP!A:C,3,0)</f>
        <v>2251335</v>
      </c>
      <c r="G9" s="4">
        <f>D9-E9</f>
        <v>0</v>
      </c>
      <c r="H9" s="4" t="str">
        <f>$H$1&amp;F9</f>
        <v>,2251335</v>
      </c>
      <c r="I9" s="4" t="str">
        <f>VLOOKUP(A9,HOP!A:T,20,0)</f>
        <v>直连</v>
      </c>
    </row>
    <row r="10" s="4" customFormat="1" hidden="1" spans="1:9">
      <c r="A10" s="4">
        <v>16269821928</v>
      </c>
      <c r="B10" s="5">
        <v>44452</v>
      </c>
      <c r="C10" s="5">
        <v>44453</v>
      </c>
      <c r="D10" s="4">
        <v>181.69</v>
      </c>
      <c r="E10" s="4" t="str">
        <f>VLOOKUP(A10,HOP!A:L,12,0)</f>
        <v>181.69</v>
      </c>
      <c r="F10" s="4" t="str">
        <f>VLOOKUP(A10,HOP!A:C,3,0)</f>
        <v>2251501</v>
      </c>
      <c r="G10" s="4">
        <f>D10-E10</f>
        <v>0</v>
      </c>
      <c r="H10" s="4" t="str">
        <f>$H$1&amp;F10</f>
        <v>,2251501</v>
      </c>
      <c r="I10" s="4" t="str">
        <f>VLOOKUP(A10,HOP!A:T,20,0)</f>
        <v>直连</v>
      </c>
    </row>
    <row r="11" s="4" customFormat="1" hidden="1" spans="1:9">
      <c r="A11" s="4">
        <v>16270426341</v>
      </c>
      <c r="B11" s="5">
        <v>44452</v>
      </c>
      <c r="C11" s="5">
        <v>44453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hidden="1" spans="1:9">
      <c r="A12" s="4">
        <v>16271370371</v>
      </c>
      <c r="B12" s="5">
        <v>44452</v>
      </c>
      <c r="C12" s="5">
        <v>44453</v>
      </c>
      <c r="D12" s="4">
        <v>764.31</v>
      </c>
      <c r="E12" s="4" t="str">
        <f>VLOOKUP(A12,HOP!A:L,12,0)</f>
        <v>764.31</v>
      </c>
      <c r="F12" s="4" t="str">
        <f>VLOOKUP(A12,HOP!A:C,3,0)</f>
        <v>2251794</v>
      </c>
      <c r="G12" s="4">
        <f>D12-E12</f>
        <v>0</v>
      </c>
      <c r="H12" s="4" t="str">
        <f>$H$1&amp;F12</f>
        <v>,2251794</v>
      </c>
      <c r="I12" s="4" t="str">
        <f>VLOOKUP(A12,HOP!A:T,20,0)</f>
        <v>直连</v>
      </c>
    </row>
    <row r="13" s="4" customFormat="1" hidden="1" spans="1:9">
      <c r="A13" s="4">
        <v>16271477119</v>
      </c>
      <c r="B13" s="5">
        <v>44452</v>
      </c>
      <c r="C13" s="5">
        <v>44453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hidden="1" spans="1:9">
      <c r="A14" s="4">
        <v>16273947219</v>
      </c>
      <c r="B14" s="5">
        <v>44452</v>
      </c>
      <c r="C14" s="5">
        <v>44453</v>
      </c>
      <c r="D14" s="4">
        <v>613.9</v>
      </c>
      <c r="E14" s="4" t="str">
        <f>VLOOKUP(A14,HOP!A:L,12,0)</f>
        <v>613.90</v>
      </c>
      <c r="F14" s="4" t="str">
        <f>VLOOKUP(A14,HOP!A:C,3,0)</f>
        <v>2251962</v>
      </c>
      <c r="G14" s="4">
        <f>D14-E14</f>
        <v>0</v>
      </c>
      <c r="H14" s="4" t="str">
        <f>$H$1&amp;F14</f>
        <v>,2251962</v>
      </c>
      <c r="I14" s="4" t="str">
        <f>VLOOKUP(A14,HOP!A:T,20,0)</f>
        <v>直连</v>
      </c>
    </row>
    <row r="15" s="4" customFormat="1" hidden="1" spans="1:9">
      <c r="A15" s="4">
        <v>16274207655</v>
      </c>
      <c r="B15" s="5">
        <v>44452</v>
      </c>
      <c r="C15" s="5">
        <v>44453</v>
      </c>
      <c r="D15" s="4">
        <v>482.78</v>
      </c>
      <c r="E15" s="4" t="str">
        <f>VLOOKUP(A15,HOP!A:L,12,0)</f>
        <v>482.78</v>
      </c>
      <c r="F15" s="4" t="str">
        <f>VLOOKUP(A15,HOP!A:C,3,0)</f>
        <v>2252017</v>
      </c>
      <c r="G15" s="4">
        <f>D15-E15</f>
        <v>0</v>
      </c>
      <c r="H15" s="4" t="str">
        <f>$H$1&amp;F15</f>
        <v>,2252017</v>
      </c>
      <c r="I15" s="4" t="str">
        <f>VLOOKUP(A15,HOP!A:T,20,0)</f>
        <v>直连</v>
      </c>
    </row>
    <row r="16" s="4" customFormat="1" hidden="1" spans="1:9">
      <c r="A16" s="4">
        <v>16274272236</v>
      </c>
      <c r="B16" s="5">
        <v>44452</v>
      </c>
      <c r="C16" s="5">
        <v>44453</v>
      </c>
      <c r="D16" s="4">
        <v>180.65</v>
      </c>
      <c r="E16" s="4" t="str">
        <f>VLOOKUP(A16,HOP!A:L,12,0)</f>
        <v>180.65</v>
      </c>
      <c r="F16" s="4" t="str">
        <f>VLOOKUP(A16,HOP!A:C,3,0)</f>
        <v>2252026</v>
      </c>
      <c r="G16" s="4">
        <f>D16-E16</f>
        <v>0</v>
      </c>
      <c r="H16" s="4" t="str">
        <f>$H$1&amp;F16</f>
        <v>,2252026</v>
      </c>
      <c r="I16" s="4" t="str">
        <f>VLOOKUP(A16,HOP!A:T,20,0)</f>
        <v>直连</v>
      </c>
    </row>
    <row r="17" s="4" customFormat="1" hidden="1" spans="1:9">
      <c r="A17" s="4">
        <v>16274353695</v>
      </c>
      <c r="B17" s="5">
        <v>44452</v>
      </c>
      <c r="C17" s="5">
        <v>44453</v>
      </c>
      <c r="D17" s="4">
        <v>251.68</v>
      </c>
      <c r="E17" s="4" t="str">
        <f>VLOOKUP(A17,HOP!A:L,12,0)</f>
        <v>251.68</v>
      </c>
      <c r="F17" s="4" t="str">
        <f>VLOOKUP(A17,HOP!A:C,3,0)</f>
        <v>2252039</v>
      </c>
      <c r="G17" s="4">
        <f>D17-E17</f>
        <v>0</v>
      </c>
      <c r="H17" s="4" t="str">
        <f>$H$1&amp;F17</f>
        <v>,2252039</v>
      </c>
      <c r="I17" s="4" t="str">
        <f>VLOOKUP(A17,HOP!A:T,20,0)</f>
        <v>直连</v>
      </c>
    </row>
    <row r="18" s="4" customFormat="1" hidden="1" spans="1:9">
      <c r="A18" s="4">
        <v>16274524017</v>
      </c>
      <c r="B18" s="5">
        <v>44452</v>
      </c>
      <c r="C18" s="5">
        <v>44453</v>
      </c>
      <c r="D18" s="4">
        <v>135</v>
      </c>
      <c r="E18" s="4" t="str">
        <f>VLOOKUP(A18,HOP!A:L,12,0)</f>
        <v>135.00</v>
      </c>
      <c r="F18" s="4" t="str">
        <f>VLOOKUP(A18,HOP!A:C,3,0)</f>
        <v>2252070</v>
      </c>
      <c r="G18" s="4">
        <f>D18-E18</f>
        <v>0</v>
      </c>
      <c r="H18" s="4" t="str">
        <f>$H$1&amp;F18</f>
        <v>,2252070</v>
      </c>
      <c r="I18" s="4" t="str">
        <f>VLOOKUP(A18,HOP!A:T,20,0)</f>
        <v>直连</v>
      </c>
    </row>
    <row r="19" s="4" customFormat="1" hidden="1" spans="1:9">
      <c r="A19" s="4">
        <v>16274579677</v>
      </c>
      <c r="B19" s="5">
        <v>44452</v>
      </c>
      <c r="C19" s="5">
        <v>44453</v>
      </c>
      <c r="D19" s="4">
        <v>220.26</v>
      </c>
      <c r="E19" s="4" t="str">
        <f>VLOOKUP(A19,HOP!A:L,12,0)</f>
        <v>220.26</v>
      </c>
      <c r="F19" s="4" t="str">
        <f>VLOOKUP(A19,HOP!A:C,3,0)</f>
        <v>2252080</v>
      </c>
      <c r="G19" s="4">
        <f>D19-E19</f>
        <v>0</v>
      </c>
      <c r="H19" s="4" t="str">
        <f>$H$1&amp;F19</f>
        <v>,2252080</v>
      </c>
      <c r="I19" s="4" t="str">
        <f>VLOOKUP(A19,HOP!A:T,20,0)</f>
        <v>直连</v>
      </c>
    </row>
    <row r="20" s="4" customFormat="1" hidden="1" spans="1:9">
      <c r="A20" s="4">
        <v>16274698535</v>
      </c>
      <c r="B20" s="5">
        <v>44452</v>
      </c>
      <c r="C20" s="5">
        <v>44453</v>
      </c>
      <c r="D20" s="4">
        <v>172.55</v>
      </c>
      <c r="E20" s="4" t="str">
        <f>VLOOKUP(A20,HOP!A:L,12,0)</f>
        <v>172.55</v>
      </c>
      <c r="F20" s="4" t="str">
        <f>VLOOKUP(A20,HOP!A:C,3,0)</f>
        <v>2252096</v>
      </c>
      <c r="G20" s="4">
        <f>D20-E20</f>
        <v>0</v>
      </c>
      <c r="H20" s="4" t="str">
        <f>$H$1&amp;F20</f>
        <v>,2252096</v>
      </c>
      <c r="I20" s="4" t="str">
        <f>VLOOKUP(A20,HOP!A:T,20,0)</f>
        <v>直连</v>
      </c>
    </row>
    <row r="21" s="4" customFormat="1" hidden="1" spans="1:9">
      <c r="A21" s="4">
        <v>16274786549</v>
      </c>
      <c r="B21" s="5">
        <v>44452</v>
      </c>
      <c r="C21" s="5">
        <v>44453</v>
      </c>
      <c r="D21" s="4">
        <v>132.97</v>
      </c>
      <c r="E21" s="4" t="str">
        <f>VLOOKUP(A21,HOP!A:L,12,0)</f>
        <v>132.97</v>
      </c>
      <c r="F21" s="4" t="str">
        <f>VLOOKUP(A21,HOP!A:C,3,0)</f>
        <v>2252115</v>
      </c>
      <c r="G21" s="4">
        <f>D21-E21</f>
        <v>0</v>
      </c>
      <c r="H21" s="4" t="str">
        <f>$H$1&amp;F21</f>
        <v>,2252115</v>
      </c>
      <c r="I21" s="4" t="str">
        <f>VLOOKUP(A21,HOP!A:T,20,0)</f>
        <v>直连</v>
      </c>
    </row>
    <row r="22" s="4" customFormat="1" hidden="1" spans="1:9">
      <c r="A22" s="4">
        <v>16275233150</v>
      </c>
      <c r="B22" s="5">
        <v>44452</v>
      </c>
      <c r="C22" s="5">
        <v>44453</v>
      </c>
      <c r="D22" s="4">
        <v>108.61</v>
      </c>
      <c r="E22" s="4" t="str">
        <f>VLOOKUP(A22,HOP!A:L,12,0)</f>
        <v>108.61</v>
      </c>
      <c r="F22" s="4" t="str">
        <f>VLOOKUP(A22,HOP!A:C,3,0)</f>
        <v>2252179</v>
      </c>
      <c r="G22" s="4">
        <f>D22-E22</f>
        <v>0</v>
      </c>
      <c r="H22" s="4" t="str">
        <f>$H$1&amp;F22</f>
        <v>,2252179</v>
      </c>
      <c r="I22" s="4" t="str">
        <f>VLOOKUP(A22,HOP!A:T,20,0)</f>
        <v>直连</v>
      </c>
    </row>
    <row r="23" s="4" customFormat="1" hidden="1" spans="1:9">
      <c r="A23" s="4">
        <v>16275379055</v>
      </c>
      <c r="B23" s="5">
        <v>44452</v>
      </c>
      <c r="C23" s="5">
        <v>44453</v>
      </c>
      <c r="D23" s="4">
        <v>123.83</v>
      </c>
      <c r="E23" s="4" t="str">
        <f>VLOOKUP(A23,HOP!A:L,12,0)</f>
        <v>123.83</v>
      </c>
      <c r="F23" s="4" t="str">
        <f>VLOOKUP(A23,HOP!A:C,3,0)</f>
        <v>2252199</v>
      </c>
      <c r="G23" s="4">
        <f t="shared" ref="G23:G47" si="0">D23-E23</f>
        <v>0</v>
      </c>
      <c r="H23" s="4" t="str">
        <f t="shared" ref="H23:H47" si="1">$H$1&amp;F23</f>
        <v>,2252199</v>
      </c>
      <c r="I23" s="4" t="str">
        <f>VLOOKUP(A23,HOP!A:T,20,0)</f>
        <v>直连</v>
      </c>
    </row>
    <row r="24" s="4" customFormat="1" hidden="1" spans="1:9">
      <c r="A24" s="4">
        <v>16275450434</v>
      </c>
      <c r="B24" s="5">
        <v>44452</v>
      </c>
      <c r="C24" s="5">
        <v>44453</v>
      </c>
      <c r="D24" s="4">
        <v>59.86</v>
      </c>
      <c r="E24" s="4" t="str">
        <f>VLOOKUP(A24,HOP!A:L,12,0)</f>
        <v>59.86</v>
      </c>
      <c r="F24" s="4" t="str">
        <f>VLOOKUP(A24,HOP!A:C,3,0)</f>
        <v>2252210</v>
      </c>
      <c r="G24" s="4">
        <f t="shared" si="0"/>
        <v>0</v>
      </c>
      <c r="H24" s="4" t="str">
        <f t="shared" si="1"/>
        <v>,2252210</v>
      </c>
      <c r="I24" s="4" t="str">
        <f>VLOOKUP(A24,HOP!A:T,20,0)</f>
        <v>直连</v>
      </c>
    </row>
    <row r="25" s="4" customFormat="1" hidden="1" spans="1:9">
      <c r="A25" s="4">
        <v>16275448997</v>
      </c>
      <c r="B25" s="5">
        <v>44452</v>
      </c>
      <c r="C25" s="5">
        <v>44453</v>
      </c>
      <c r="D25" s="4">
        <v>132.97</v>
      </c>
      <c r="E25" s="4" t="str">
        <f>VLOOKUP(A25,HOP!A:L,12,0)</f>
        <v>132.97</v>
      </c>
      <c r="F25" s="4" t="str">
        <f>VLOOKUP(A25,HOP!A:C,3,0)</f>
        <v>2252211</v>
      </c>
      <c r="G25" s="4">
        <f t="shared" si="0"/>
        <v>0</v>
      </c>
      <c r="H25" s="4" t="str">
        <f t="shared" si="1"/>
        <v>,2252211</v>
      </c>
      <c r="I25" s="4" t="str">
        <f>VLOOKUP(A25,HOP!A:T,20,0)</f>
        <v>直连</v>
      </c>
    </row>
    <row r="26" s="4" customFormat="1" hidden="1" spans="1:9">
      <c r="A26" s="4">
        <v>16275457238</v>
      </c>
      <c r="B26" s="5">
        <v>44452</v>
      </c>
      <c r="C26" s="5">
        <v>44453</v>
      </c>
      <c r="D26" s="4">
        <v>132.97</v>
      </c>
      <c r="E26" s="4" t="str">
        <f>VLOOKUP(A26,HOP!A:L,12,0)</f>
        <v>132.97</v>
      </c>
      <c r="F26" s="4" t="str">
        <f>VLOOKUP(A26,HOP!A:C,3,0)</f>
        <v>2252213</v>
      </c>
      <c r="G26" s="4">
        <f t="shared" si="0"/>
        <v>0</v>
      </c>
      <c r="H26" s="4" t="str">
        <f t="shared" si="1"/>
        <v>,2252213</v>
      </c>
      <c r="I26" s="4" t="str">
        <f>VLOOKUP(A26,HOP!A:T,20,0)</f>
        <v>直连</v>
      </c>
    </row>
    <row r="27" s="4" customFormat="1" hidden="1" spans="1:9">
      <c r="A27" s="4">
        <v>16275554727</v>
      </c>
      <c r="B27" s="5">
        <v>44452</v>
      </c>
      <c r="C27" s="5">
        <v>44453</v>
      </c>
      <c r="D27" s="4">
        <v>125.86</v>
      </c>
      <c r="E27" s="4" t="str">
        <f>VLOOKUP(A27,HOP!A:L,12,0)</f>
        <v>125.86</v>
      </c>
      <c r="F27" s="4" t="str">
        <f>VLOOKUP(A27,HOP!A:C,3,0)</f>
        <v>2252234</v>
      </c>
      <c r="G27" s="4">
        <f t="shared" si="0"/>
        <v>0</v>
      </c>
      <c r="H27" s="4" t="str">
        <f t="shared" si="1"/>
        <v>,2252234</v>
      </c>
      <c r="I27" s="4" t="str">
        <f>VLOOKUP(A27,HOP!A:T,20,0)</f>
        <v>直连</v>
      </c>
    </row>
    <row r="28" s="4" customFormat="1" hidden="1" spans="1:9">
      <c r="A28" s="4">
        <v>16275674538</v>
      </c>
      <c r="B28" s="5">
        <v>44452</v>
      </c>
      <c r="C28" s="5">
        <v>44453</v>
      </c>
      <c r="D28" s="4">
        <v>59.86</v>
      </c>
      <c r="E28" s="4" t="str">
        <f>VLOOKUP(A28,HOP!A:L,12,0)</f>
        <v>59.86</v>
      </c>
      <c r="F28" s="4" t="str">
        <f>VLOOKUP(A28,HOP!A:C,3,0)</f>
        <v>2252255</v>
      </c>
      <c r="G28" s="4">
        <f t="shared" si="0"/>
        <v>0</v>
      </c>
      <c r="H28" s="4" t="str">
        <f t="shared" si="1"/>
        <v>,2252255</v>
      </c>
      <c r="I28" s="4" t="str">
        <f>VLOOKUP(A28,HOP!A:T,20,0)</f>
        <v>直连</v>
      </c>
    </row>
    <row r="29" s="4" customFormat="1" hidden="1" spans="1:9">
      <c r="A29" s="4">
        <v>16275673373</v>
      </c>
      <c r="B29" s="5">
        <v>44452</v>
      </c>
      <c r="C29" s="5">
        <v>44453</v>
      </c>
      <c r="D29" s="4">
        <v>0</v>
      </c>
      <c r="E29" s="4" t="str">
        <f>VLOOKUP(A29,HOP!A:L,12,0)</f>
        <v>0.00</v>
      </c>
      <c r="F29" s="4" t="str">
        <f>VLOOKUP(A29,HOP!A:C,3,0)</f>
        <v>2252256</v>
      </c>
      <c r="G29" s="4">
        <f t="shared" si="0"/>
        <v>0</v>
      </c>
      <c r="H29" s="4" t="str">
        <f t="shared" si="1"/>
        <v>,2252256</v>
      </c>
      <c r="I29" s="4" t="str">
        <f>VLOOKUP(A29,HOP!A:T,20,0)</f>
        <v>直连</v>
      </c>
    </row>
    <row r="30" s="4" customFormat="1" hidden="1" spans="1:9">
      <c r="A30" s="4">
        <v>16275898439</v>
      </c>
      <c r="B30" s="5">
        <v>44452</v>
      </c>
      <c r="C30" s="5">
        <v>44453</v>
      </c>
      <c r="D30" s="4">
        <v>123.83</v>
      </c>
      <c r="E30" s="4" t="str">
        <f>VLOOKUP(A30,HOP!A:L,12,0)</f>
        <v>123.83</v>
      </c>
      <c r="F30" s="4" t="str">
        <f>VLOOKUP(A30,HOP!A:C,3,0)</f>
        <v>2252292</v>
      </c>
      <c r="G30" s="4">
        <f t="shared" si="0"/>
        <v>0</v>
      </c>
      <c r="H30" s="4" t="str">
        <f t="shared" si="1"/>
        <v>,2252292</v>
      </c>
      <c r="I30" s="4" t="str">
        <f>VLOOKUP(A30,HOP!A:T,20,0)</f>
        <v>直连</v>
      </c>
    </row>
    <row r="31" s="4" customFormat="1" hidden="1" spans="1:9">
      <c r="A31" s="4">
        <v>16275920559</v>
      </c>
      <c r="B31" s="5">
        <v>44452</v>
      </c>
      <c r="C31" s="5">
        <v>44453</v>
      </c>
      <c r="D31" s="4">
        <v>298.96</v>
      </c>
      <c r="E31" s="4" t="str">
        <f>VLOOKUP(A31,HOP!A:L,12,0)</f>
        <v>298.96</v>
      </c>
      <c r="F31" s="4" t="str">
        <f>VLOOKUP(A31,HOP!A:C,3,0)</f>
        <v>2252296</v>
      </c>
      <c r="G31" s="4">
        <f t="shared" si="0"/>
        <v>0</v>
      </c>
      <c r="H31" s="4" t="str">
        <f t="shared" si="1"/>
        <v>,2252296</v>
      </c>
      <c r="I31" s="4" t="str">
        <f>VLOOKUP(A31,HOP!A:T,20,0)</f>
        <v>直连</v>
      </c>
    </row>
    <row r="32" s="4" customFormat="1" spans="1:10">
      <c r="A32" s="4">
        <v>16276110428</v>
      </c>
      <c r="B32" s="5">
        <v>44452</v>
      </c>
      <c r="C32" s="5">
        <v>44453</v>
      </c>
      <c r="D32" s="4">
        <v>268.29</v>
      </c>
      <c r="E32" s="4" t="e">
        <f>VLOOKUP(A32,HOP!A:L,12,0)</f>
        <v>#N/A</v>
      </c>
      <c r="F32" s="4">
        <v>2252326</v>
      </c>
      <c r="G32" s="4" t="e">
        <f t="shared" si="0"/>
        <v>#N/A</v>
      </c>
      <c r="H32" s="4" t="str">
        <f t="shared" si="1"/>
        <v>,2252326</v>
      </c>
      <c r="I32" s="4" t="e">
        <f>VLOOKUP(A32,HOP!A:T,20,0)</f>
        <v>#N/A</v>
      </c>
      <c r="J32" s="4" t="s">
        <v>145</v>
      </c>
    </row>
    <row r="33" s="4" customFormat="1" hidden="1" spans="1:9">
      <c r="A33" s="4">
        <v>16276154442</v>
      </c>
      <c r="B33" s="5">
        <v>44452</v>
      </c>
      <c r="C33" s="5">
        <v>44453</v>
      </c>
      <c r="D33" s="4">
        <v>82.42</v>
      </c>
      <c r="E33" s="4" t="str">
        <f>VLOOKUP(A33,HOP!A:L,12,0)</f>
        <v>82.42</v>
      </c>
      <c r="F33" s="4" t="str">
        <f>VLOOKUP(A33,HOP!A:C,3,0)</f>
        <v>2252333</v>
      </c>
      <c r="G33" s="4">
        <f t="shared" si="0"/>
        <v>0</v>
      </c>
      <c r="H33" s="4" t="str">
        <f t="shared" si="1"/>
        <v>,2252333</v>
      </c>
      <c r="I33" s="4" t="str">
        <f>VLOOKUP(A33,HOP!A:T,20,0)</f>
        <v>直连</v>
      </c>
    </row>
    <row r="34" s="4" customFormat="1" hidden="1" spans="1:9">
      <c r="A34" s="4">
        <v>16276161562</v>
      </c>
      <c r="B34" s="5">
        <v>44452</v>
      </c>
      <c r="C34" s="5">
        <v>44453</v>
      </c>
      <c r="D34" s="4">
        <v>405.79</v>
      </c>
      <c r="E34" s="4" t="str">
        <f>VLOOKUP(A34,HOP!A:L,12,0)</f>
        <v>405.79</v>
      </c>
      <c r="F34" s="4" t="str">
        <f>VLOOKUP(A34,HOP!A:C,3,0)</f>
        <v>2252335</v>
      </c>
      <c r="G34" s="4">
        <f t="shared" si="0"/>
        <v>0</v>
      </c>
      <c r="H34" s="4" t="str">
        <f t="shared" si="1"/>
        <v>,2252335</v>
      </c>
      <c r="I34" s="4" t="str">
        <f>VLOOKUP(A34,HOP!A:T,20,0)</f>
        <v>直连</v>
      </c>
    </row>
    <row r="35" s="4" customFormat="1" hidden="1" spans="1:9">
      <c r="A35" s="4">
        <v>16276210315</v>
      </c>
      <c r="B35" s="5">
        <v>44452</v>
      </c>
      <c r="C35" s="5">
        <v>44453</v>
      </c>
      <c r="D35" s="4">
        <v>159.36</v>
      </c>
      <c r="E35" s="4" t="str">
        <f>VLOOKUP(A35,HOP!A:L,12,0)</f>
        <v>159.36</v>
      </c>
      <c r="F35" s="4" t="str">
        <f>VLOOKUP(A35,HOP!A:C,3,0)</f>
        <v>2252343</v>
      </c>
      <c r="G35" s="4">
        <f t="shared" si="0"/>
        <v>0</v>
      </c>
      <c r="H35" s="4" t="str">
        <f t="shared" si="1"/>
        <v>,2252343</v>
      </c>
      <c r="I35" s="4" t="str">
        <f>VLOOKUP(A35,HOP!A:T,20,0)</f>
        <v>直连</v>
      </c>
    </row>
    <row r="36" s="4" customFormat="1" hidden="1" spans="1:9">
      <c r="A36" s="4">
        <v>16276287493</v>
      </c>
      <c r="B36" s="5">
        <v>44452</v>
      </c>
      <c r="C36" s="5">
        <v>44453</v>
      </c>
      <c r="D36" s="4">
        <v>298.96</v>
      </c>
      <c r="E36" s="4" t="str">
        <f>VLOOKUP(A36,HOP!A:L,12,0)</f>
        <v>298.96</v>
      </c>
      <c r="F36" s="4" t="str">
        <f>VLOOKUP(A36,HOP!A:C,3,0)</f>
        <v>2252360</v>
      </c>
      <c r="G36" s="4">
        <f t="shared" si="0"/>
        <v>0</v>
      </c>
      <c r="H36" s="4" t="str">
        <f t="shared" si="1"/>
        <v>,2252360</v>
      </c>
      <c r="I36" s="4" t="str">
        <f>VLOOKUP(A36,HOP!A:T,20,0)</f>
        <v>直连</v>
      </c>
    </row>
    <row r="37" s="4" customFormat="1" hidden="1" spans="1:9">
      <c r="A37" s="4">
        <v>16276382439</v>
      </c>
      <c r="B37" s="5">
        <v>44452</v>
      </c>
      <c r="C37" s="5">
        <v>44453</v>
      </c>
      <c r="D37" s="4">
        <v>158.34</v>
      </c>
      <c r="E37" s="4" t="str">
        <f>VLOOKUP(A37,HOP!A:L,12,0)</f>
        <v>158.34</v>
      </c>
      <c r="F37" s="4" t="str">
        <f>VLOOKUP(A37,HOP!A:C,3,0)</f>
        <v>2252377</v>
      </c>
      <c r="G37" s="4">
        <f t="shared" si="0"/>
        <v>0</v>
      </c>
      <c r="H37" s="4" t="str">
        <f t="shared" si="1"/>
        <v>,2252377</v>
      </c>
      <c r="I37" s="4" t="str">
        <f>VLOOKUP(A37,HOP!A:T,20,0)</f>
        <v>直连</v>
      </c>
    </row>
    <row r="38" s="4" customFormat="1" hidden="1" spans="1:9">
      <c r="A38" s="4">
        <v>16276396054</v>
      </c>
      <c r="B38" s="5">
        <v>44452</v>
      </c>
      <c r="C38" s="5">
        <v>44453</v>
      </c>
      <c r="D38" s="4">
        <v>159.36</v>
      </c>
      <c r="E38" s="4" t="str">
        <f>VLOOKUP(A38,HOP!A:L,12,0)</f>
        <v>159.36</v>
      </c>
      <c r="F38" s="4" t="str">
        <f>VLOOKUP(A38,HOP!A:C,3,0)</f>
        <v>2252380</v>
      </c>
      <c r="G38" s="4">
        <f t="shared" si="0"/>
        <v>0</v>
      </c>
      <c r="H38" s="4" t="str">
        <f t="shared" si="1"/>
        <v>,2252380</v>
      </c>
      <c r="I38" s="4" t="str">
        <f>VLOOKUP(A38,HOP!A:T,20,0)</f>
        <v>直连</v>
      </c>
    </row>
    <row r="39" s="4" customFormat="1" hidden="1" spans="1:9">
      <c r="A39" s="4">
        <v>16276529801</v>
      </c>
      <c r="B39" s="5">
        <v>44452</v>
      </c>
      <c r="C39" s="5">
        <v>44453</v>
      </c>
      <c r="D39" s="4">
        <v>104.55</v>
      </c>
      <c r="E39" s="4" t="str">
        <f>VLOOKUP(A39,HOP!A:L,12,0)</f>
        <v>104.55</v>
      </c>
      <c r="F39" s="4" t="str">
        <f>VLOOKUP(A39,HOP!A:C,3,0)</f>
        <v>2252410</v>
      </c>
      <c r="G39" s="4">
        <f t="shared" si="0"/>
        <v>0</v>
      </c>
      <c r="H39" s="4" t="str">
        <f t="shared" si="1"/>
        <v>,2252410</v>
      </c>
      <c r="I39" s="4" t="str">
        <f>VLOOKUP(A39,HOP!A:T,20,0)</f>
        <v>直连</v>
      </c>
    </row>
    <row r="40" s="4" customFormat="1" hidden="1" spans="1:9">
      <c r="A40" s="4">
        <v>16276678847</v>
      </c>
      <c r="B40" s="5">
        <v>44452</v>
      </c>
      <c r="C40" s="5">
        <v>44453</v>
      </c>
      <c r="D40" s="4">
        <v>435.09</v>
      </c>
      <c r="E40" s="4" t="str">
        <f>VLOOKUP(A40,HOP!A:L,12,0)</f>
        <v>435.09</v>
      </c>
      <c r="F40" s="4" t="str">
        <f>VLOOKUP(A40,HOP!A:C,3,0)</f>
        <v>2252448</v>
      </c>
      <c r="G40" s="4">
        <f t="shared" si="0"/>
        <v>0</v>
      </c>
      <c r="H40" s="4" t="str">
        <f t="shared" si="1"/>
        <v>,2252448</v>
      </c>
      <c r="I40" s="4" t="str">
        <f>VLOOKUP(A40,HOP!A:T,20,0)</f>
        <v>直连</v>
      </c>
    </row>
    <row r="41" s="4" customFormat="1" hidden="1" spans="1:9">
      <c r="A41" s="4">
        <v>16278377972</v>
      </c>
      <c r="B41" s="5">
        <v>44452</v>
      </c>
      <c r="C41" s="5">
        <v>44453</v>
      </c>
      <c r="D41" s="4">
        <v>105.56</v>
      </c>
      <c r="E41" s="4" t="str">
        <f>VLOOKUP(A41,HOP!A:L,12,0)</f>
        <v>105.56</v>
      </c>
      <c r="F41" s="4" t="str">
        <f>VLOOKUP(A41,HOP!A:C,3,0)</f>
        <v>2252492</v>
      </c>
      <c r="G41" s="4">
        <f t="shared" si="0"/>
        <v>0</v>
      </c>
      <c r="H41" s="4" t="str">
        <f t="shared" si="1"/>
        <v>,2252492</v>
      </c>
      <c r="I41" s="4" t="str">
        <f>VLOOKUP(A41,HOP!A:T,20,0)</f>
        <v>直连</v>
      </c>
    </row>
    <row r="42" s="4" customFormat="1" hidden="1" spans="1:9">
      <c r="A42" s="4">
        <v>16278544087</v>
      </c>
      <c r="B42" s="5">
        <v>44452</v>
      </c>
      <c r="C42" s="5">
        <v>44453</v>
      </c>
      <c r="D42" s="4">
        <v>139.06</v>
      </c>
      <c r="E42" s="4" t="str">
        <f>VLOOKUP(A42,HOP!A:L,12,0)</f>
        <v>139.06</v>
      </c>
      <c r="F42" s="4" t="str">
        <f>VLOOKUP(A42,HOP!A:C,3,0)</f>
        <v>2252517</v>
      </c>
      <c r="G42" s="4">
        <f t="shared" si="0"/>
        <v>0</v>
      </c>
      <c r="H42" s="4" t="str">
        <f t="shared" si="1"/>
        <v>,2252517</v>
      </c>
      <c r="I42" s="4" t="str">
        <f>VLOOKUP(A42,HOP!A:T,20,0)</f>
        <v>直连</v>
      </c>
    </row>
    <row r="43" s="4" customFormat="1" hidden="1" spans="1:9">
      <c r="A43" s="4">
        <v>16278907382</v>
      </c>
      <c r="B43" s="5">
        <v>44452</v>
      </c>
      <c r="C43" s="5">
        <v>44453</v>
      </c>
      <c r="D43" s="4">
        <v>174.58</v>
      </c>
      <c r="E43" s="4" t="str">
        <f>VLOOKUP(A43,HOP!A:L,12,0)</f>
        <v>174.58</v>
      </c>
      <c r="F43" s="4" t="str">
        <f>VLOOKUP(A43,HOP!A:C,3,0)</f>
        <v>2252558</v>
      </c>
      <c r="G43" s="4">
        <f t="shared" si="0"/>
        <v>0</v>
      </c>
      <c r="H43" s="4" t="str">
        <f t="shared" si="1"/>
        <v>,2252558</v>
      </c>
      <c r="I43" s="4" t="str">
        <f>VLOOKUP(A43,HOP!A:T,20,0)</f>
        <v>直连</v>
      </c>
    </row>
    <row r="44" s="4" customFormat="1" hidden="1" spans="1:9">
      <c r="A44" s="4">
        <v>16279463550</v>
      </c>
      <c r="B44" s="5">
        <v>44452</v>
      </c>
      <c r="C44" s="5">
        <v>44453</v>
      </c>
      <c r="D44" s="4">
        <v>120.79</v>
      </c>
      <c r="E44" s="4" t="str">
        <f>VLOOKUP(A44,HOP!A:L,12,0)</f>
        <v>120.79</v>
      </c>
      <c r="F44" s="4" t="str">
        <f>VLOOKUP(A44,HOP!A:C,3,0)</f>
        <v>2252641</v>
      </c>
      <c r="G44" s="4">
        <f t="shared" si="0"/>
        <v>0</v>
      </c>
      <c r="H44" s="4" t="str">
        <f t="shared" si="1"/>
        <v>,2252641</v>
      </c>
      <c r="I44" s="4" t="str">
        <f>VLOOKUP(A44,HOP!A:T,20,0)</f>
        <v>直连</v>
      </c>
    </row>
    <row r="45" s="4" customFormat="1" hidden="1" spans="1:9">
      <c r="A45" s="4">
        <v>16279944666</v>
      </c>
      <c r="B45" s="5">
        <v>44452</v>
      </c>
      <c r="C45" s="5">
        <v>44453</v>
      </c>
      <c r="D45" s="4">
        <v>319.66</v>
      </c>
      <c r="E45" s="4" t="str">
        <f>VLOOKUP(A45,HOP!A:L,12,0)</f>
        <v>319.66</v>
      </c>
      <c r="F45" s="4" t="str">
        <f>VLOOKUP(A45,HOP!A:C,3,0)</f>
        <v>2252687</v>
      </c>
      <c r="G45" s="4">
        <f>D45-E45</f>
        <v>0</v>
      </c>
      <c r="H45" s="4" t="str">
        <f>$H$1&amp;F45</f>
        <v>,2252687</v>
      </c>
      <c r="I45" s="4" t="str">
        <f>VLOOKUP(A45,HOP!A:T,20,0)</f>
        <v>直连</v>
      </c>
    </row>
    <row r="46" s="4" customFormat="1" hidden="1" spans="1:9">
      <c r="A46" s="4">
        <v>16016450413</v>
      </c>
      <c r="B46" s="5">
        <v>44414</v>
      </c>
      <c r="C46" s="5">
        <v>44415</v>
      </c>
      <c r="D46" s="4">
        <v>446.6</v>
      </c>
      <c r="E46" s="4">
        <v>446.6</v>
      </c>
      <c r="F46" s="4">
        <v>2217378</v>
      </c>
      <c r="G46" s="4">
        <f>D46-E46</f>
        <v>0</v>
      </c>
      <c r="H46" s="4" t="str">
        <f>$H$1&amp;F46</f>
        <v>,2217378</v>
      </c>
      <c r="I46" s="4" t="e">
        <f>VLOOKUP(A46,HOP!A:T,20,0)</f>
        <v>#N/A</v>
      </c>
    </row>
    <row r="48" spans="4:4">
      <c r="D48" s="4">
        <f>SUM(D2:D47)</f>
        <v>10324.17</v>
      </c>
    </row>
    <row r="52" spans="1:1">
      <c r="A52" s="4" t="s">
        <v>146</v>
      </c>
    </row>
    <row r="53" spans="1:1">
      <c r="A53" s="4" t="s">
        <v>147</v>
      </c>
    </row>
    <row r="54" spans="1:1">
      <c r="A54" s="4" t="s">
        <v>148</v>
      </c>
    </row>
    <row r="55" spans="1:1">
      <c r="A55" s="4" t="s">
        <v>149</v>
      </c>
    </row>
  </sheetData>
  <autoFilter ref="A1:XFD48">
    <filterColumn colId="3">
      <filters blank="1">
        <filter val="104.55"/>
        <filter val="172.55"/>
        <filter val="105.56"/>
        <filter val="298.96"/>
        <filter val="132.97"/>
        <filter val="10324.17"/>
        <filter val="174.58"/>
        <filter val="108.61"/>
        <filter val="290.3"/>
        <filter val="365.4"/>
        <filter val="101.5"/>
        <filter val="180.65"/>
        <filter val="446.6"/>
        <filter val="220.26"/>
        <filter val="319.66"/>
        <filter val="251.68"/>
        <filter val="613.9"/>
        <filter val="181.69"/>
        <filter val="268.29"/>
        <filter val="764.31"/>
        <filter val="116.73"/>
        <filter val="158.34"/>
        <filter val="135"/>
        <filter val="159.36"/>
        <filter val="172.37"/>
        <filter val="482.78"/>
        <filter val="120.79"/>
        <filter val="405.79"/>
        <filter val="82.42"/>
        <filter val="123.83"/>
        <filter val="206"/>
        <filter val="59.86"/>
        <filter val="125.86"/>
        <filter val="139.06"/>
        <filter val="695.46"/>
        <filter val="435.0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16279944666</v>
      </c>
      <c r="B2" s="1" t="s">
        <v>167</v>
      </c>
      <c r="C2" s="1" t="s">
        <v>168</v>
      </c>
      <c r="D2" s="1" t="s">
        <v>169</v>
      </c>
      <c r="E2" s="1" t="s">
        <v>139</v>
      </c>
      <c r="F2" s="1" t="s">
        <v>167</v>
      </c>
      <c r="G2" s="1" t="s">
        <v>170</v>
      </c>
      <c r="H2" s="1" t="s">
        <v>171</v>
      </c>
      <c r="I2" s="1" t="s">
        <v>172</v>
      </c>
      <c r="J2" s="1" t="s">
        <v>173</v>
      </c>
      <c r="K2" s="1" t="s">
        <v>172</v>
      </c>
      <c r="L2" s="1" t="s">
        <v>172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</row>
    <row r="3" s="1" customFormat="1" spans="1:20">
      <c r="A3" s="3">
        <v>16279463550</v>
      </c>
      <c r="B3" s="1" t="s">
        <v>167</v>
      </c>
      <c r="C3" s="1" t="s">
        <v>181</v>
      </c>
      <c r="D3" s="1" t="s">
        <v>182</v>
      </c>
      <c r="E3" s="1" t="s">
        <v>137</v>
      </c>
      <c r="F3" s="1" t="s">
        <v>167</v>
      </c>
      <c r="G3" s="1" t="s">
        <v>170</v>
      </c>
      <c r="H3" s="1" t="s">
        <v>171</v>
      </c>
      <c r="I3" s="1" t="s">
        <v>183</v>
      </c>
      <c r="J3" s="1" t="s">
        <v>173</v>
      </c>
      <c r="K3" s="1" t="s">
        <v>183</v>
      </c>
      <c r="L3" s="1" t="s">
        <v>183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184</v>
      </c>
      <c r="R3" s="1" t="s">
        <v>178</v>
      </c>
      <c r="S3" s="1" t="s">
        <v>179</v>
      </c>
      <c r="T3" s="1" t="s">
        <v>180</v>
      </c>
    </row>
    <row r="4" s="1" customFormat="1" spans="1:20">
      <c r="A4" s="3">
        <v>16278907382</v>
      </c>
      <c r="B4" s="1" t="s">
        <v>167</v>
      </c>
      <c r="C4" s="1" t="s">
        <v>185</v>
      </c>
      <c r="D4" s="1" t="s">
        <v>186</v>
      </c>
      <c r="E4" s="1" t="s">
        <v>136</v>
      </c>
      <c r="F4" s="1" t="s">
        <v>167</v>
      </c>
      <c r="G4" s="1" t="s">
        <v>170</v>
      </c>
      <c r="H4" s="1" t="s">
        <v>171</v>
      </c>
      <c r="I4" s="1" t="s">
        <v>187</v>
      </c>
      <c r="J4" s="1" t="s">
        <v>173</v>
      </c>
      <c r="K4" s="1" t="s">
        <v>187</v>
      </c>
      <c r="L4" s="1" t="s">
        <v>187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188</v>
      </c>
      <c r="R4" s="1" t="s">
        <v>178</v>
      </c>
      <c r="S4" s="1" t="s">
        <v>179</v>
      </c>
      <c r="T4" s="1" t="s">
        <v>180</v>
      </c>
    </row>
    <row r="5" s="1" customFormat="1" spans="1:20">
      <c r="A5" s="3">
        <v>16278544087</v>
      </c>
      <c r="B5" s="1" t="s">
        <v>167</v>
      </c>
      <c r="C5" s="1" t="s">
        <v>189</v>
      </c>
      <c r="D5" s="1" t="s">
        <v>190</v>
      </c>
      <c r="E5" s="1" t="s">
        <v>134</v>
      </c>
      <c r="F5" s="1" t="s">
        <v>167</v>
      </c>
      <c r="G5" s="1" t="s">
        <v>170</v>
      </c>
      <c r="H5" s="1" t="s">
        <v>171</v>
      </c>
      <c r="I5" s="1" t="s">
        <v>191</v>
      </c>
      <c r="J5" s="1" t="s">
        <v>173</v>
      </c>
      <c r="K5" s="1" t="s">
        <v>191</v>
      </c>
      <c r="L5" s="1" t="s">
        <v>191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192</v>
      </c>
      <c r="R5" s="1" t="s">
        <v>178</v>
      </c>
      <c r="S5" s="1" t="s">
        <v>179</v>
      </c>
      <c r="T5" s="1" t="s">
        <v>180</v>
      </c>
    </row>
    <row r="6" s="1" customFormat="1" spans="1:20">
      <c r="A6" s="3">
        <v>16278377972</v>
      </c>
      <c r="B6" s="1" t="s">
        <v>167</v>
      </c>
      <c r="C6" s="1" t="s">
        <v>193</v>
      </c>
      <c r="D6" s="1" t="s">
        <v>194</v>
      </c>
      <c r="E6" s="1" t="s">
        <v>132</v>
      </c>
      <c r="F6" s="1" t="s">
        <v>167</v>
      </c>
      <c r="G6" s="1" t="s">
        <v>170</v>
      </c>
      <c r="H6" s="1" t="s">
        <v>171</v>
      </c>
      <c r="I6" s="1" t="s">
        <v>195</v>
      </c>
      <c r="J6" s="1" t="s">
        <v>173</v>
      </c>
      <c r="K6" s="1" t="s">
        <v>195</v>
      </c>
      <c r="L6" s="1" t="s">
        <v>195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196</v>
      </c>
      <c r="R6" s="1" t="s">
        <v>178</v>
      </c>
      <c r="S6" s="1" t="s">
        <v>179</v>
      </c>
      <c r="T6" s="1" t="s">
        <v>180</v>
      </c>
    </row>
    <row r="7" s="1" customFormat="1" spans="1:20">
      <c r="A7" s="3">
        <v>16276678847</v>
      </c>
      <c r="B7" s="1" t="s">
        <v>167</v>
      </c>
      <c r="C7" s="1" t="s">
        <v>197</v>
      </c>
      <c r="D7" s="1" t="s">
        <v>198</v>
      </c>
      <c r="E7" s="1" t="s">
        <v>129</v>
      </c>
      <c r="F7" s="1" t="s">
        <v>167</v>
      </c>
      <c r="G7" s="1" t="s">
        <v>170</v>
      </c>
      <c r="H7" s="1" t="s">
        <v>171</v>
      </c>
      <c r="I7" s="1" t="s">
        <v>199</v>
      </c>
      <c r="J7" s="1" t="s">
        <v>173</v>
      </c>
      <c r="K7" s="1" t="s">
        <v>199</v>
      </c>
      <c r="L7" s="1" t="s">
        <v>199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200</v>
      </c>
      <c r="R7" s="1" t="s">
        <v>178</v>
      </c>
      <c r="S7" s="1" t="s">
        <v>179</v>
      </c>
      <c r="T7" s="1" t="s">
        <v>180</v>
      </c>
    </row>
    <row r="8" s="1" customFormat="1" spans="1:20">
      <c r="A8" s="3">
        <v>16276529801</v>
      </c>
      <c r="B8" s="1" t="s">
        <v>167</v>
      </c>
      <c r="C8" s="1" t="s">
        <v>201</v>
      </c>
      <c r="D8" s="1" t="s">
        <v>202</v>
      </c>
      <c r="E8" s="1" t="s">
        <v>126</v>
      </c>
      <c r="F8" s="1" t="s">
        <v>167</v>
      </c>
      <c r="G8" s="1" t="s">
        <v>170</v>
      </c>
      <c r="H8" s="1" t="s">
        <v>171</v>
      </c>
      <c r="I8" s="1" t="s">
        <v>203</v>
      </c>
      <c r="J8" s="1" t="s">
        <v>173</v>
      </c>
      <c r="K8" s="1" t="s">
        <v>203</v>
      </c>
      <c r="L8" s="1" t="s">
        <v>203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204</v>
      </c>
      <c r="R8" s="1" t="s">
        <v>178</v>
      </c>
      <c r="S8" s="1" t="s">
        <v>179</v>
      </c>
      <c r="T8" s="1" t="s">
        <v>180</v>
      </c>
    </row>
    <row r="9" s="1" customFormat="1" spans="1:20">
      <c r="A9" s="3">
        <v>16276396054</v>
      </c>
      <c r="B9" s="1" t="s">
        <v>167</v>
      </c>
      <c r="C9" s="1" t="s">
        <v>205</v>
      </c>
      <c r="D9" s="1" t="s">
        <v>206</v>
      </c>
      <c r="E9" s="1" t="s">
        <v>124</v>
      </c>
      <c r="F9" s="1" t="s">
        <v>167</v>
      </c>
      <c r="G9" s="1" t="s">
        <v>170</v>
      </c>
      <c r="H9" s="1" t="s">
        <v>171</v>
      </c>
      <c r="I9" s="1" t="s">
        <v>207</v>
      </c>
      <c r="J9" s="1" t="s">
        <v>173</v>
      </c>
      <c r="K9" s="1" t="s">
        <v>207</v>
      </c>
      <c r="L9" s="1" t="s">
        <v>207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208</v>
      </c>
      <c r="R9" s="1" t="s">
        <v>178</v>
      </c>
      <c r="S9" s="1" t="s">
        <v>179</v>
      </c>
      <c r="T9" s="1" t="s">
        <v>180</v>
      </c>
    </row>
    <row r="10" s="1" customFormat="1" spans="1:20">
      <c r="A10" s="3">
        <v>16276382439</v>
      </c>
      <c r="B10" s="1" t="s">
        <v>167</v>
      </c>
      <c r="C10" s="1" t="s">
        <v>209</v>
      </c>
      <c r="D10" s="1" t="s">
        <v>210</v>
      </c>
      <c r="E10" s="1" t="s">
        <v>123</v>
      </c>
      <c r="F10" s="1" t="s">
        <v>167</v>
      </c>
      <c r="G10" s="1" t="s">
        <v>170</v>
      </c>
      <c r="H10" s="1" t="s">
        <v>171</v>
      </c>
      <c r="I10" s="1" t="s">
        <v>211</v>
      </c>
      <c r="J10" s="1" t="s">
        <v>173</v>
      </c>
      <c r="K10" s="1" t="s">
        <v>211</v>
      </c>
      <c r="L10" s="1" t="s">
        <v>211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212</v>
      </c>
      <c r="R10" s="1" t="s">
        <v>178</v>
      </c>
      <c r="S10" s="1" t="s">
        <v>179</v>
      </c>
      <c r="T10" s="1" t="s">
        <v>180</v>
      </c>
    </row>
    <row r="11" s="1" customFormat="1" spans="1:20">
      <c r="A11" s="3">
        <v>16276287493</v>
      </c>
      <c r="B11" s="1" t="s">
        <v>167</v>
      </c>
      <c r="C11" s="1" t="s">
        <v>213</v>
      </c>
      <c r="D11" s="1" t="s">
        <v>214</v>
      </c>
      <c r="E11" s="1" t="s">
        <v>120</v>
      </c>
      <c r="F11" s="1" t="s">
        <v>167</v>
      </c>
      <c r="G11" s="1" t="s">
        <v>170</v>
      </c>
      <c r="H11" s="1" t="s">
        <v>171</v>
      </c>
      <c r="I11" s="1" t="s">
        <v>215</v>
      </c>
      <c r="J11" s="1" t="s">
        <v>173</v>
      </c>
      <c r="K11" s="1" t="s">
        <v>215</v>
      </c>
      <c r="L11" s="1" t="s">
        <v>215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216</v>
      </c>
      <c r="R11" s="1" t="s">
        <v>178</v>
      </c>
      <c r="S11" s="1" t="s">
        <v>179</v>
      </c>
      <c r="T11" s="1" t="s">
        <v>180</v>
      </c>
    </row>
    <row r="12" s="1" customFormat="1" spans="1:20">
      <c r="A12" s="3">
        <v>16276210315</v>
      </c>
      <c r="B12" s="1" t="s">
        <v>167</v>
      </c>
      <c r="C12" s="1" t="s">
        <v>217</v>
      </c>
      <c r="D12" s="1" t="s">
        <v>206</v>
      </c>
      <c r="E12" s="1" t="s">
        <v>119</v>
      </c>
      <c r="F12" s="1" t="s">
        <v>167</v>
      </c>
      <c r="G12" s="1" t="s">
        <v>170</v>
      </c>
      <c r="H12" s="1" t="s">
        <v>171</v>
      </c>
      <c r="I12" s="1" t="s">
        <v>207</v>
      </c>
      <c r="J12" s="1" t="s">
        <v>173</v>
      </c>
      <c r="K12" s="1" t="s">
        <v>207</v>
      </c>
      <c r="L12" s="1" t="s">
        <v>207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218</v>
      </c>
      <c r="R12" s="1" t="s">
        <v>178</v>
      </c>
      <c r="S12" s="1" t="s">
        <v>179</v>
      </c>
      <c r="T12" s="1" t="s">
        <v>180</v>
      </c>
    </row>
    <row r="13" s="1" customFormat="1" spans="1:20">
      <c r="A13" s="3">
        <v>16276161562</v>
      </c>
      <c r="B13" s="1" t="s">
        <v>167</v>
      </c>
      <c r="C13" s="1" t="s">
        <v>219</v>
      </c>
      <c r="D13" s="1" t="s">
        <v>220</v>
      </c>
      <c r="E13" s="1" t="s">
        <v>117</v>
      </c>
      <c r="F13" s="1" t="s">
        <v>167</v>
      </c>
      <c r="G13" s="1" t="s">
        <v>170</v>
      </c>
      <c r="H13" s="1" t="s">
        <v>171</v>
      </c>
      <c r="I13" s="1" t="s">
        <v>221</v>
      </c>
      <c r="J13" s="1" t="s">
        <v>173</v>
      </c>
      <c r="K13" s="1" t="s">
        <v>221</v>
      </c>
      <c r="L13" s="1" t="s">
        <v>221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222</v>
      </c>
      <c r="R13" s="1" t="s">
        <v>178</v>
      </c>
      <c r="S13" s="1" t="s">
        <v>179</v>
      </c>
      <c r="T13" s="1" t="s">
        <v>180</v>
      </c>
    </row>
    <row r="14" s="1" customFormat="1" spans="1:20">
      <c r="A14" s="3">
        <v>16276154442</v>
      </c>
      <c r="B14" s="1" t="s">
        <v>167</v>
      </c>
      <c r="C14" s="1" t="s">
        <v>223</v>
      </c>
      <c r="D14" s="1" t="s">
        <v>224</v>
      </c>
      <c r="E14" s="1" t="s">
        <v>114</v>
      </c>
      <c r="F14" s="1" t="s">
        <v>167</v>
      </c>
      <c r="G14" s="1" t="s">
        <v>170</v>
      </c>
      <c r="H14" s="1" t="s">
        <v>171</v>
      </c>
      <c r="I14" s="1" t="s">
        <v>225</v>
      </c>
      <c r="J14" s="1" t="s">
        <v>173</v>
      </c>
      <c r="K14" s="1" t="s">
        <v>225</v>
      </c>
      <c r="L14" s="1" t="s">
        <v>225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226</v>
      </c>
      <c r="R14" s="1" t="s">
        <v>178</v>
      </c>
      <c r="S14" s="1" t="s">
        <v>179</v>
      </c>
      <c r="T14" s="1" t="s">
        <v>180</v>
      </c>
    </row>
    <row r="15" s="1" customFormat="1" spans="1:20">
      <c r="A15" s="3">
        <v>16275920559</v>
      </c>
      <c r="B15" s="1" t="s">
        <v>167</v>
      </c>
      <c r="C15" s="1" t="s">
        <v>227</v>
      </c>
      <c r="D15" s="1" t="s">
        <v>214</v>
      </c>
      <c r="E15" s="1" t="s">
        <v>108</v>
      </c>
      <c r="F15" s="1" t="s">
        <v>167</v>
      </c>
      <c r="G15" s="1" t="s">
        <v>170</v>
      </c>
      <c r="H15" s="1" t="s">
        <v>171</v>
      </c>
      <c r="I15" s="1" t="s">
        <v>215</v>
      </c>
      <c r="J15" s="1" t="s">
        <v>173</v>
      </c>
      <c r="K15" s="1" t="s">
        <v>215</v>
      </c>
      <c r="L15" s="1" t="s">
        <v>215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228</v>
      </c>
      <c r="R15" s="1" t="s">
        <v>178</v>
      </c>
      <c r="S15" s="1" t="s">
        <v>179</v>
      </c>
      <c r="T15" s="1" t="s">
        <v>180</v>
      </c>
    </row>
    <row r="16" s="1" customFormat="1" spans="1:20">
      <c r="A16" s="3">
        <v>16275898439</v>
      </c>
      <c r="B16" s="1" t="s">
        <v>167</v>
      </c>
      <c r="C16" s="1" t="s">
        <v>229</v>
      </c>
      <c r="D16" s="1" t="s">
        <v>230</v>
      </c>
      <c r="E16" s="1" t="s">
        <v>105</v>
      </c>
      <c r="F16" s="1" t="s">
        <v>167</v>
      </c>
      <c r="G16" s="1" t="s">
        <v>170</v>
      </c>
      <c r="H16" s="1" t="s">
        <v>171</v>
      </c>
      <c r="I16" s="1" t="s">
        <v>231</v>
      </c>
      <c r="J16" s="1" t="s">
        <v>173</v>
      </c>
      <c r="K16" s="1" t="s">
        <v>231</v>
      </c>
      <c r="L16" s="1" t="s">
        <v>231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232</v>
      </c>
      <c r="R16" s="1" t="s">
        <v>178</v>
      </c>
      <c r="S16" s="1" t="s">
        <v>179</v>
      </c>
      <c r="T16" s="1" t="s">
        <v>180</v>
      </c>
    </row>
    <row r="17" s="1" customFormat="1" spans="1:20">
      <c r="A17" s="3">
        <v>16275673373</v>
      </c>
      <c r="B17" s="1" t="s">
        <v>167</v>
      </c>
      <c r="C17" s="1" t="s">
        <v>233</v>
      </c>
      <c r="D17" s="1" t="s">
        <v>234</v>
      </c>
      <c r="E17" s="1" t="s">
        <v>103</v>
      </c>
      <c r="F17" s="1" t="s">
        <v>167</v>
      </c>
      <c r="G17" s="1" t="s">
        <v>170</v>
      </c>
      <c r="H17" s="1" t="s">
        <v>171</v>
      </c>
      <c r="I17" s="1" t="s">
        <v>175</v>
      </c>
      <c r="J17" s="1" t="s">
        <v>173</v>
      </c>
      <c r="K17" s="1" t="s">
        <v>175</v>
      </c>
      <c r="L17" s="1" t="s">
        <v>175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235</v>
      </c>
      <c r="R17" s="1" t="s">
        <v>178</v>
      </c>
      <c r="S17" s="1" t="s">
        <v>179</v>
      </c>
      <c r="T17" s="1" t="s">
        <v>180</v>
      </c>
    </row>
    <row r="18" s="1" customFormat="1" spans="1:20">
      <c r="A18" s="3">
        <v>16275674538</v>
      </c>
      <c r="B18" s="1" t="s">
        <v>167</v>
      </c>
      <c r="C18" s="1" t="s">
        <v>236</v>
      </c>
      <c r="D18" s="1" t="s">
        <v>237</v>
      </c>
      <c r="E18" s="1" t="s">
        <v>100</v>
      </c>
      <c r="F18" s="1" t="s">
        <v>167</v>
      </c>
      <c r="G18" s="1" t="s">
        <v>170</v>
      </c>
      <c r="H18" s="1" t="s">
        <v>171</v>
      </c>
      <c r="I18" s="1" t="s">
        <v>238</v>
      </c>
      <c r="J18" s="1" t="s">
        <v>173</v>
      </c>
      <c r="K18" s="1" t="s">
        <v>238</v>
      </c>
      <c r="L18" s="1" t="s">
        <v>238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239</v>
      </c>
      <c r="R18" s="1" t="s">
        <v>178</v>
      </c>
      <c r="S18" s="1" t="s">
        <v>179</v>
      </c>
      <c r="T18" s="1" t="s">
        <v>180</v>
      </c>
    </row>
    <row r="19" s="1" customFormat="1" spans="1:20">
      <c r="A19" s="3">
        <v>16275554727</v>
      </c>
      <c r="B19" s="1" t="s">
        <v>167</v>
      </c>
      <c r="C19" s="1" t="s">
        <v>240</v>
      </c>
      <c r="D19" s="1" t="s">
        <v>241</v>
      </c>
      <c r="E19" s="1" t="s">
        <v>99</v>
      </c>
      <c r="F19" s="1" t="s">
        <v>167</v>
      </c>
      <c r="G19" s="1" t="s">
        <v>170</v>
      </c>
      <c r="H19" s="1" t="s">
        <v>171</v>
      </c>
      <c r="I19" s="1" t="s">
        <v>242</v>
      </c>
      <c r="J19" s="1" t="s">
        <v>173</v>
      </c>
      <c r="K19" s="1" t="s">
        <v>242</v>
      </c>
      <c r="L19" s="1" t="s">
        <v>242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243</v>
      </c>
      <c r="R19" s="1" t="s">
        <v>178</v>
      </c>
      <c r="S19" s="1" t="s">
        <v>179</v>
      </c>
      <c r="T19" s="1" t="s">
        <v>180</v>
      </c>
    </row>
    <row r="20" s="1" customFormat="1" spans="1:20">
      <c r="A20" s="3">
        <v>16275457238</v>
      </c>
      <c r="B20" s="1" t="s">
        <v>167</v>
      </c>
      <c r="C20" s="1" t="s">
        <v>244</v>
      </c>
      <c r="D20" s="1" t="s">
        <v>245</v>
      </c>
      <c r="E20" s="1" t="s">
        <v>96</v>
      </c>
      <c r="F20" s="1" t="s">
        <v>167</v>
      </c>
      <c r="G20" s="1" t="s">
        <v>170</v>
      </c>
      <c r="H20" s="1" t="s">
        <v>171</v>
      </c>
      <c r="I20" s="1" t="s">
        <v>246</v>
      </c>
      <c r="J20" s="1" t="s">
        <v>173</v>
      </c>
      <c r="K20" s="1" t="s">
        <v>246</v>
      </c>
      <c r="L20" s="1" t="s">
        <v>246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247</v>
      </c>
      <c r="R20" s="1" t="s">
        <v>178</v>
      </c>
      <c r="S20" s="1" t="s">
        <v>179</v>
      </c>
      <c r="T20" s="1" t="s">
        <v>180</v>
      </c>
    </row>
    <row r="21" s="1" customFormat="1" spans="1:20">
      <c r="A21" s="3">
        <v>16275448997</v>
      </c>
      <c r="B21" s="1" t="s">
        <v>167</v>
      </c>
      <c r="C21" s="1" t="s">
        <v>248</v>
      </c>
      <c r="D21" s="1" t="s">
        <v>245</v>
      </c>
      <c r="E21" s="1" t="s">
        <v>96</v>
      </c>
      <c r="F21" s="1" t="s">
        <v>167</v>
      </c>
      <c r="G21" s="1" t="s">
        <v>170</v>
      </c>
      <c r="H21" s="1" t="s">
        <v>171</v>
      </c>
      <c r="I21" s="1" t="s">
        <v>246</v>
      </c>
      <c r="J21" s="1" t="s">
        <v>173</v>
      </c>
      <c r="K21" s="1" t="s">
        <v>246</v>
      </c>
      <c r="L21" s="1" t="s">
        <v>246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249</v>
      </c>
      <c r="R21" s="1" t="s">
        <v>178</v>
      </c>
      <c r="S21" s="1" t="s">
        <v>179</v>
      </c>
      <c r="T21" s="1" t="s">
        <v>180</v>
      </c>
    </row>
    <row r="22" s="1" customFormat="1" spans="1:20">
      <c r="A22" s="3">
        <v>16275450434</v>
      </c>
      <c r="B22" s="1" t="s">
        <v>167</v>
      </c>
      <c r="C22" s="1" t="s">
        <v>250</v>
      </c>
      <c r="D22" s="1" t="s">
        <v>237</v>
      </c>
      <c r="E22" s="1" t="s">
        <v>95</v>
      </c>
      <c r="F22" s="1" t="s">
        <v>167</v>
      </c>
      <c r="G22" s="1" t="s">
        <v>170</v>
      </c>
      <c r="H22" s="1" t="s">
        <v>171</v>
      </c>
      <c r="I22" s="1" t="s">
        <v>238</v>
      </c>
      <c r="J22" s="1" t="s">
        <v>173</v>
      </c>
      <c r="K22" s="1" t="s">
        <v>238</v>
      </c>
      <c r="L22" s="1" t="s">
        <v>238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251</v>
      </c>
      <c r="R22" s="1" t="s">
        <v>178</v>
      </c>
      <c r="S22" s="1" t="s">
        <v>179</v>
      </c>
      <c r="T22" s="1" t="s">
        <v>180</v>
      </c>
    </row>
    <row r="23" s="1" customFormat="1" spans="1:20">
      <c r="A23" s="3">
        <v>16275379055</v>
      </c>
      <c r="B23" s="1" t="s">
        <v>167</v>
      </c>
      <c r="C23" s="1" t="s">
        <v>252</v>
      </c>
      <c r="D23" s="1" t="s">
        <v>253</v>
      </c>
      <c r="E23" s="1" t="s">
        <v>92</v>
      </c>
      <c r="F23" s="1" t="s">
        <v>167</v>
      </c>
      <c r="G23" s="1" t="s">
        <v>170</v>
      </c>
      <c r="H23" s="1" t="s">
        <v>171</v>
      </c>
      <c r="I23" s="1" t="s">
        <v>231</v>
      </c>
      <c r="J23" s="1" t="s">
        <v>173</v>
      </c>
      <c r="K23" s="1" t="s">
        <v>231</v>
      </c>
      <c r="L23" s="1" t="s">
        <v>231</v>
      </c>
      <c r="M23" s="1" t="s">
        <v>174</v>
      </c>
      <c r="N23" s="1" t="s">
        <v>174</v>
      </c>
      <c r="O23" s="1" t="s">
        <v>175</v>
      </c>
      <c r="P23" s="1" t="s">
        <v>176</v>
      </c>
      <c r="Q23" s="1" t="s">
        <v>254</v>
      </c>
      <c r="R23" s="1" t="s">
        <v>178</v>
      </c>
      <c r="S23" s="1" t="s">
        <v>179</v>
      </c>
      <c r="T23" s="1" t="s">
        <v>180</v>
      </c>
    </row>
    <row r="24" s="1" customFormat="1" spans="1:20">
      <c r="A24" s="3">
        <v>16275233150</v>
      </c>
      <c r="B24" s="1" t="s">
        <v>167</v>
      </c>
      <c r="C24" s="1" t="s">
        <v>255</v>
      </c>
      <c r="D24" s="1" t="s">
        <v>256</v>
      </c>
      <c r="E24" s="1" t="s">
        <v>90</v>
      </c>
      <c r="F24" s="1" t="s">
        <v>167</v>
      </c>
      <c r="G24" s="1" t="s">
        <v>170</v>
      </c>
      <c r="H24" s="1" t="s">
        <v>171</v>
      </c>
      <c r="I24" s="1" t="s">
        <v>257</v>
      </c>
      <c r="J24" s="1" t="s">
        <v>173</v>
      </c>
      <c r="K24" s="1" t="s">
        <v>257</v>
      </c>
      <c r="L24" s="1" t="s">
        <v>257</v>
      </c>
      <c r="M24" s="1" t="s">
        <v>174</v>
      </c>
      <c r="N24" s="1" t="s">
        <v>174</v>
      </c>
      <c r="O24" s="1" t="s">
        <v>175</v>
      </c>
      <c r="P24" s="1" t="s">
        <v>176</v>
      </c>
      <c r="Q24" s="1" t="s">
        <v>258</v>
      </c>
      <c r="R24" s="1" t="s">
        <v>178</v>
      </c>
      <c r="S24" s="1" t="s">
        <v>179</v>
      </c>
      <c r="T24" s="1" t="s">
        <v>180</v>
      </c>
    </row>
    <row r="25" s="1" customFormat="1" spans="1:20">
      <c r="A25" s="3">
        <v>16274786549</v>
      </c>
      <c r="B25" s="1" t="s">
        <v>167</v>
      </c>
      <c r="C25" s="1" t="s">
        <v>259</v>
      </c>
      <c r="D25" s="1" t="s">
        <v>245</v>
      </c>
      <c r="E25" s="1" t="s">
        <v>88</v>
      </c>
      <c r="F25" s="1" t="s">
        <v>167</v>
      </c>
      <c r="G25" s="1" t="s">
        <v>170</v>
      </c>
      <c r="H25" s="1" t="s">
        <v>171</v>
      </c>
      <c r="I25" s="1" t="s">
        <v>246</v>
      </c>
      <c r="J25" s="1" t="s">
        <v>173</v>
      </c>
      <c r="K25" s="1" t="s">
        <v>246</v>
      </c>
      <c r="L25" s="1" t="s">
        <v>246</v>
      </c>
      <c r="M25" s="1" t="s">
        <v>174</v>
      </c>
      <c r="N25" s="1" t="s">
        <v>174</v>
      </c>
      <c r="O25" s="1" t="s">
        <v>175</v>
      </c>
      <c r="P25" s="1" t="s">
        <v>176</v>
      </c>
      <c r="Q25" s="1" t="s">
        <v>260</v>
      </c>
      <c r="R25" s="1" t="s">
        <v>178</v>
      </c>
      <c r="S25" s="1" t="s">
        <v>179</v>
      </c>
      <c r="T25" s="1" t="s">
        <v>180</v>
      </c>
    </row>
    <row r="26" s="1" customFormat="1" spans="1:20">
      <c r="A26" s="3">
        <v>16274698535</v>
      </c>
      <c r="B26" s="1" t="s">
        <v>167</v>
      </c>
      <c r="C26" s="1" t="s">
        <v>261</v>
      </c>
      <c r="D26" s="1" t="s">
        <v>262</v>
      </c>
      <c r="E26" s="1" t="s">
        <v>85</v>
      </c>
      <c r="F26" s="1" t="s">
        <v>167</v>
      </c>
      <c r="G26" s="1" t="s">
        <v>170</v>
      </c>
      <c r="H26" s="1" t="s">
        <v>171</v>
      </c>
      <c r="I26" s="1" t="s">
        <v>263</v>
      </c>
      <c r="J26" s="1" t="s">
        <v>173</v>
      </c>
      <c r="K26" s="1" t="s">
        <v>263</v>
      </c>
      <c r="L26" s="1" t="s">
        <v>263</v>
      </c>
      <c r="M26" s="1" t="s">
        <v>174</v>
      </c>
      <c r="N26" s="1" t="s">
        <v>174</v>
      </c>
      <c r="O26" s="1" t="s">
        <v>175</v>
      </c>
      <c r="P26" s="1" t="s">
        <v>176</v>
      </c>
      <c r="Q26" s="1" t="s">
        <v>264</v>
      </c>
      <c r="R26" s="1" t="s">
        <v>178</v>
      </c>
      <c r="S26" s="1" t="s">
        <v>179</v>
      </c>
      <c r="T26" s="1" t="s">
        <v>180</v>
      </c>
    </row>
    <row r="27" s="1" customFormat="1" spans="1:20">
      <c r="A27" s="3">
        <v>16274579677</v>
      </c>
      <c r="B27" s="1" t="s">
        <v>167</v>
      </c>
      <c r="C27" s="1" t="s">
        <v>265</v>
      </c>
      <c r="D27" s="1" t="s">
        <v>266</v>
      </c>
      <c r="E27" s="1" t="s">
        <v>82</v>
      </c>
      <c r="F27" s="1" t="s">
        <v>167</v>
      </c>
      <c r="G27" s="1" t="s">
        <v>170</v>
      </c>
      <c r="H27" s="1" t="s">
        <v>171</v>
      </c>
      <c r="I27" s="1" t="s">
        <v>267</v>
      </c>
      <c r="J27" s="1" t="s">
        <v>173</v>
      </c>
      <c r="K27" s="1" t="s">
        <v>267</v>
      </c>
      <c r="L27" s="1" t="s">
        <v>267</v>
      </c>
      <c r="M27" s="1" t="s">
        <v>174</v>
      </c>
      <c r="N27" s="1" t="s">
        <v>174</v>
      </c>
      <c r="O27" s="1" t="s">
        <v>175</v>
      </c>
      <c r="P27" s="1" t="s">
        <v>176</v>
      </c>
      <c r="Q27" s="1" t="s">
        <v>268</v>
      </c>
      <c r="R27" s="1" t="s">
        <v>178</v>
      </c>
      <c r="S27" s="1" t="s">
        <v>179</v>
      </c>
      <c r="T27" s="1" t="s">
        <v>180</v>
      </c>
    </row>
    <row r="28" s="1" customFormat="1" spans="1:20">
      <c r="A28" s="3">
        <v>16274524017</v>
      </c>
      <c r="B28" s="1" t="s">
        <v>167</v>
      </c>
      <c r="C28" s="1" t="s">
        <v>269</v>
      </c>
      <c r="D28" s="1" t="s">
        <v>182</v>
      </c>
      <c r="E28" s="1" t="s">
        <v>79</v>
      </c>
      <c r="F28" s="1" t="s">
        <v>167</v>
      </c>
      <c r="G28" s="1" t="s">
        <v>170</v>
      </c>
      <c r="H28" s="1" t="s">
        <v>171</v>
      </c>
      <c r="I28" s="1" t="s">
        <v>270</v>
      </c>
      <c r="J28" s="1" t="s">
        <v>173</v>
      </c>
      <c r="K28" s="1" t="s">
        <v>270</v>
      </c>
      <c r="L28" s="1" t="s">
        <v>270</v>
      </c>
      <c r="M28" s="1" t="s">
        <v>174</v>
      </c>
      <c r="N28" s="1" t="s">
        <v>174</v>
      </c>
      <c r="O28" s="1" t="s">
        <v>175</v>
      </c>
      <c r="P28" s="1" t="s">
        <v>176</v>
      </c>
      <c r="Q28" s="1" t="s">
        <v>271</v>
      </c>
      <c r="R28" s="1" t="s">
        <v>178</v>
      </c>
      <c r="S28" s="1" t="s">
        <v>179</v>
      </c>
      <c r="T28" s="1" t="s">
        <v>180</v>
      </c>
    </row>
    <row r="29" s="1" customFormat="1" spans="1:20">
      <c r="A29" s="3">
        <v>16274353695</v>
      </c>
      <c r="B29" s="1" t="s">
        <v>167</v>
      </c>
      <c r="C29" s="1" t="s">
        <v>272</v>
      </c>
      <c r="D29" s="1" t="s">
        <v>273</v>
      </c>
      <c r="E29" s="1" t="s">
        <v>76</v>
      </c>
      <c r="F29" s="1" t="s">
        <v>167</v>
      </c>
      <c r="G29" s="1" t="s">
        <v>170</v>
      </c>
      <c r="H29" s="1" t="s">
        <v>171</v>
      </c>
      <c r="I29" s="1" t="s">
        <v>274</v>
      </c>
      <c r="J29" s="1" t="s">
        <v>173</v>
      </c>
      <c r="K29" s="1" t="s">
        <v>274</v>
      </c>
      <c r="L29" s="1" t="s">
        <v>274</v>
      </c>
      <c r="M29" s="1" t="s">
        <v>174</v>
      </c>
      <c r="N29" s="1" t="s">
        <v>174</v>
      </c>
      <c r="O29" s="1" t="s">
        <v>175</v>
      </c>
      <c r="P29" s="1" t="s">
        <v>176</v>
      </c>
      <c r="Q29" s="1" t="s">
        <v>275</v>
      </c>
      <c r="R29" s="1" t="s">
        <v>178</v>
      </c>
      <c r="S29" s="1" t="s">
        <v>179</v>
      </c>
      <c r="T29" s="1" t="s">
        <v>180</v>
      </c>
    </row>
    <row r="30" s="1" customFormat="1" spans="1:20">
      <c r="A30" s="3">
        <v>16274272236</v>
      </c>
      <c r="B30" s="1" t="s">
        <v>167</v>
      </c>
      <c r="C30" s="1" t="s">
        <v>276</v>
      </c>
      <c r="D30" s="1" t="s">
        <v>277</v>
      </c>
      <c r="E30" s="1" t="s">
        <v>74</v>
      </c>
      <c r="F30" s="1" t="s">
        <v>167</v>
      </c>
      <c r="G30" s="1" t="s">
        <v>170</v>
      </c>
      <c r="H30" s="1" t="s">
        <v>171</v>
      </c>
      <c r="I30" s="1" t="s">
        <v>278</v>
      </c>
      <c r="J30" s="1" t="s">
        <v>173</v>
      </c>
      <c r="K30" s="1" t="s">
        <v>278</v>
      </c>
      <c r="L30" s="1" t="s">
        <v>278</v>
      </c>
      <c r="M30" s="1" t="s">
        <v>174</v>
      </c>
      <c r="N30" s="1" t="s">
        <v>174</v>
      </c>
      <c r="O30" s="1" t="s">
        <v>175</v>
      </c>
      <c r="P30" s="1" t="s">
        <v>176</v>
      </c>
      <c r="Q30" s="1" t="s">
        <v>279</v>
      </c>
      <c r="R30" s="1" t="s">
        <v>178</v>
      </c>
      <c r="S30" s="1" t="s">
        <v>179</v>
      </c>
      <c r="T30" s="1" t="s">
        <v>180</v>
      </c>
    </row>
    <row r="31" s="1" customFormat="1" spans="1:20">
      <c r="A31" s="3">
        <v>16274207655</v>
      </c>
      <c r="B31" s="1" t="s">
        <v>167</v>
      </c>
      <c r="C31" s="1" t="s">
        <v>280</v>
      </c>
      <c r="D31" s="1" t="s">
        <v>281</v>
      </c>
      <c r="E31" s="1" t="s">
        <v>71</v>
      </c>
      <c r="F31" s="1" t="s">
        <v>167</v>
      </c>
      <c r="G31" s="1" t="s">
        <v>170</v>
      </c>
      <c r="H31" s="1" t="s">
        <v>171</v>
      </c>
      <c r="I31" s="1" t="s">
        <v>282</v>
      </c>
      <c r="J31" s="1" t="s">
        <v>173</v>
      </c>
      <c r="K31" s="1" t="s">
        <v>282</v>
      </c>
      <c r="L31" s="1" t="s">
        <v>282</v>
      </c>
      <c r="M31" s="1" t="s">
        <v>174</v>
      </c>
      <c r="N31" s="1" t="s">
        <v>174</v>
      </c>
      <c r="O31" s="1" t="s">
        <v>175</v>
      </c>
      <c r="P31" s="1" t="s">
        <v>176</v>
      </c>
      <c r="Q31" s="1" t="s">
        <v>283</v>
      </c>
      <c r="R31" s="1" t="s">
        <v>178</v>
      </c>
      <c r="S31" s="1" t="s">
        <v>179</v>
      </c>
      <c r="T31" s="1" t="s">
        <v>180</v>
      </c>
    </row>
    <row r="32" s="1" customFormat="1" spans="1:20">
      <c r="A32" s="3">
        <v>16273947219</v>
      </c>
      <c r="B32" s="1" t="s">
        <v>167</v>
      </c>
      <c r="C32" s="1" t="s">
        <v>284</v>
      </c>
      <c r="D32" s="1" t="s">
        <v>285</v>
      </c>
      <c r="E32" s="1" t="s">
        <v>68</v>
      </c>
      <c r="F32" s="1" t="s">
        <v>167</v>
      </c>
      <c r="G32" s="1" t="s">
        <v>170</v>
      </c>
      <c r="H32" s="1" t="s">
        <v>171</v>
      </c>
      <c r="I32" s="1" t="s">
        <v>286</v>
      </c>
      <c r="J32" s="1" t="s">
        <v>173</v>
      </c>
      <c r="K32" s="1" t="s">
        <v>286</v>
      </c>
      <c r="L32" s="1" t="s">
        <v>286</v>
      </c>
      <c r="M32" s="1" t="s">
        <v>174</v>
      </c>
      <c r="N32" s="1" t="s">
        <v>174</v>
      </c>
      <c r="O32" s="1" t="s">
        <v>175</v>
      </c>
      <c r="P32" s="1" t="s">
        <v>176</v>
      </c>
      <c r="Q32" s="1" t="s">
        <v>287</v>
      </c>
      <c r="R32" s="1" t="s">
        <v>178</v>
      </c>
      <c r="S32" s="1" t="s">
        <v>179</v>
      </c>
      <c r="T32" s="1" t="s">
        <v>180</v>
      </c>
    </row>
    <row r="33" s="1" customFormat="1" spans="1:20">
      <c r="A33" s="3">
        <v>16271370371</v>
      </c>
      <c r="B33" s="1" t="s">
        <v>288</v>
      </c>
      <c r="C33" s="1" t="s">
        <v>289</v>
      </c>
      <c r="D33" s="1" t="s">
        <v>290</v>
      </c>
      <c r="E33" s="1" t="s">
        <v>63</v>
      </c>
      <c r="F33" s="1" t="s">
        <v>167</v>
      </c>
      <c r="G33" s="1" t="s">
        <v>170</v>
      </c>
      <c r="H33" s="1" t="s">
        <v>171</v>
      </c>
      <c r="I33" s="1" t="s">
        <v>291</v>
      </c>
      <c r="J33" s="1" t="s">
        <v>173</v>
      </c>
      <c r="K33" s="1" t="s">
        <v>291</v>
      </c>
      <c r="L33" s="1" t="s">
        <v>291</v>
      </c>
      <c r="M33" s="1" t="s">
        <v>174</v>
      </c>
      <c r="N33" s="1" t="s">
        <v>174</v>
      </c>
      <c r="O33" s="1" t="s">
        <v>175</v>
      </c>
      <c r="P33" s="1" t="s">
        <v>176</v>
      </c>
      <c r="Q33" s="1" t="s">
        <v>292</v>
      </c>
      <c r="R33" s="1" t="s">
        <v>178</v>
      </c>
      <c r="S33" s="1" t="s">
        <v>179</v>
      </c>
      <c r="T33" s="1" t="s">
        <v>180</v>
      </c>
    </row>
    <row r="34" s="1" customFormat="1" spans="1:20">
      <c r="A34" s="3">
        <v>16269821928</v>
      </c>
      <c r="B34" s="1" t="s">
        <v>288</v>
      </c>
      <c r="C34" s="1" t="s">
        <v>293</v>
      </c>
      <c r="D34" s="1" t="s">
        <v>294</v>
      </c>
      <c r="E34" s="1" t="s">
        <v>57</v>
      </c>
      <c r="F34" s="1" t="s">
        <v>167</v>
      </c>
      <c r="G34" s="1" t="s">
        <v>170</v>
      </c>
      <c r="H34" s="1" t="s">
        <v>171</v>
      </c>
      <c r="I34" s="1" t="s">
        <v>295</v>
      </c>
      <c r="J34" s="1" t="s">
        <v>173</v>
      </c>
      <c r="K34" s="1" t="s">
        <v>295</v>
      </c>
      <c r="L34" s="1" t="s">
        <v>295</v>
      </c>
      <c r="M34" s="1" t="s">
        <v>174</v>
      </c>
      <c r="N34" s="1" t="s">
        <v>174</v>
      </c>
      <c r="O34" s="1" t="s">
        <v>175</v>
      </c>
      <c r="P34" s="1" t="s">
        <v>176</v>
      </c>
      <c r="Q34" s="1" t="s">
        <v>296</v>
      </c>
      <c r="R34" s="1" t="s">
        <v>178</v>
      </c>
      <c r="S34" s="1" t="s">
        <v>179</v>
      </c>
      <c r="T34" s="1" t="s">
        <v>180</v>
      </c>
    </row>
    <row r="35" s="1" customFormat="1" spans="1:20">
      <c r="A35" s="3">
        <v>16268908944</v>
      </c>
      <c r="B35" s="1" t="s">
        <v>288</v>
      </c>
      <c r="C35" s="1" t="s">
        <v>297</v>
      </c>
      <c r="D35" s="1" t="s">
        <v>298</v>
      </c>
      <c r="E35" s="1" t="s">
        <v>54</v>
      </c>
      <c r="F35" s="1" t="s">
        <v>288</v>
      </c>
      <c r="G35" s="1" t="s">
        <v>170</v>
      </c>
      <c r="H35" s="1" t="s">
        <v>171</v>
      </c>
      <c r="I35" s="1" t="s">
        <v>299</v>
      </c>
      <c r="J35" s="1" t="s">
        <v>173</v>
      </c>
      <c r="K35" s="1" t="s">
        <v>299</v>
      </c>
      <c r="L35" s="1" t="s">
        <v>299</v>
      </c>
      <c r="M35" s="1" t="s">
        <v>174</v>
      </c>
      <c r="N35" s="1" t="s">
        <v>174</v>
      </c>
      <c r="O35" s="1" t="s">
        <v>175</v>
      </c>
      <c r="P35" s="1" t="s">
        <v>176</v>
      </c>
      <c r="Q35" s="1" t="s">
        <v>300</v>
      </c>
      <c r="R35" s="1" t="s">
        <v>178</v>
      </c>
      <c r="S35" s="1" t="s">
        <v>179</v>
      </c>
      <c r="T35" s="1" t="s">
        <v>180</v>
      </c>
    </row>
    <row r="36" s="1" customFormat="1" spans="1:20">
      <c r="A36" s="3">
        <v>16267932829</v>
      </c>
      <c r="B36" s="1" t="s">
        <v>288</v>
      </c>
      <c r="C36" s="1" t="s">
        <v>301</v>
      </c>
      <c r="D36" s="1" t="s">
        <v>256</v>
      </c>
      <c r="E36" s="1" t="s">
        <v>51</v>
      </c>
      <c r="F36" s="1" t="s">
        <v>167</v>
      </c>
      <c r="G36" s="1" t="s">
        <v>170</v>
      </c>
      <c r="H36" s="1" t="s">
        <v>171</v>
      </c>
      <c r="I36" s="1" t="s">
        <v>302</v>
      </c>
      <c r="J36" s="1" t="s">
        <v>173</v>
      </c>
      <c r="K36" s="1" t="s">
        <v>302</v>
      </c>
      <c r="L36" s="1" t="s">
        <v>302</v>
      </c>
      <c r="M36" s="1" t="s">
        <v>174</v>
      </c>
      <c r="N36" s="1" t="s">
        <v>174</v>
      </c>
      <c r="O36" s="1" t="s">
        <v>175</v>
      </c>
      <c r="P36" s="1" t="s">
        <v>176</v>
      </c>
      <c r="Q36" s="1" t="s">
        <v>303</v>
      </c>
      <c r="R36" s="1" t="s">
        <v>178</v>
      </c>
      <c r="S36" s="1" t="s">
        <v>179</v>
      </c>
      <c r="T36" s="1" t="s">
        <v>180</v>
      </c>
    </row>
    <row r="37" s="1" customFormat="1" spans="1:20">
      <c r="A37" s="3">
        <v>16265740453</v>
      </c>
      <c r="B37" s="1" t="s">
        <v>288</v>
      </c>
      <c r="C37" s="1" t="s">
        <v>304</v>
      </c>
      <c r="D37" s="1" t="s">
        <v>305</v>
      </c>
      <c r="E37" s="1" t="s">
        <v>48</v>
      </c>
      <c r="F37" s="1" t="s">
        <v>288</v>
      </c>
      <c r="G37" s="1" t="s">
        <v>170</v>
      </c>
      <c r="H37" s="1" t="s">
        <v>171</v>
      </c>
      <c r="I37" s="1" t="s">
        <v>306</v>
      </c>
      <c r="J37" s="1" t="s">
        <v>173</v>
      </c>
      <c r="K37" s="1" t="s">
        <v>306</v>
      </c>
      <c r="L37" s="1" t="s">
        <v>306</v>
      </c>
      <c r="M37" s="1" t="s">
        <v>174</v>
      </c>
      <c r="N37" s="1" t="s">
        <v>174</v>
      </c>
      <c r="O37" s="1" t="s">
        <v>175</v>
      </c>
      <c r="P37" s="1" t="s">
        <v>176</v>
      </c>
      <c r="Q37" s="1" t="s">
        <v>307</v>
      </c>
      <c r="R37" s="1" t="s">
        <v>178</v>
      </c>
      <c r="S37" s="1" t="s">
        <v>179</v>
      </c>
      <c r="T37" s="1" t="s">
        <v>180</v>
      </c>
    </row>
    <row r="38" s="1" customFormat="1" spans="1:20">
      <c r="A38" s="3">
        <v>16265395080</v>
      </c>
      <c r="B38" s="1" t="s">
        <v>288</v>
      </c>
      <c r="C38" s="1" t="s">
        <v>308</v>
      </c>
      <c r="D38" s="1" t="s">
        <v>309</v>
      </c>
      <c r="E38" s="1" t="s">
        <v>45</v>
      </c>
      <c r="F38" s="1" t="s">
        <v>167</v>
      </c>
      <c r="G38" s="1" t="s">
        <v>170</v>
      </c>
      <c r="H38" s="1" t="s">
        <v>171</v>
      </c>
      <c r="I38" s="1" t="s">
        <v>310</v>
      </c>
      <c r="J38" s="1" t="s">
        <v>173</v>
      </c>
      <c r="K38" s="1" t="s">
        <v>310</v>
      </c>
      <c r="L38" s="1" t="s">
        <v>310</v>
      </c>
      <c r="M38" s="1" t="s">
        <v>174</v>
      </c>
      <c r="N38" s="1" t="s">
        <v>174</v>
      </c>
      <c r="O38" s="1" t="s">
        <v>175</v>
      </c>
      <c r="P38" s="1" t="s">
        <v>176</v>
      </c>
      <c r="Q38" s="1" t="s">
        <v>311</v>
      </c>
      <c r="R38" s="1" t="s">
        <v>178</v>
      </c>
      <c r="S38" s="1" t="s">
        <v>179</v>
      </c>
      <c r="T38" s="1" t="s">
        <v>180</v>
      </c>
    </row>
    <row r="39" s="1" customFormat="1" spans="1:20">
      <c r="A39" s="3">
        <v>16264262062</v>
      </c>
      <c r="B39" s="1" t="s">
        <v>312</v>
      </c>
      <c r="C39" s="1" t="s">
        <v>313</v>
      </c>
      <c r="D39" s="1" t="s">
        <v>314</v>
      </c>
      <c r="E39" s="1" t="s">
        <v>41</v>
      </c>
      <c r="F39" s="1" t="s">
        <v>288</v>
      </c>
      <c r="G39" s="1" t="s">
        <v>170</v>
      </c>
      <c r="H39" s="1" t="s">
        <v>171</v>
      </c>
      <c r="I39" s="1" t="s">
        <v>315</v>
      </c>
      <c r="J39" s="1" t="s">
        <v>173</v>
      </c>
      <c r="K39" s="1" t="s">
        <v>315</v>
      </c>
      <c r="L39" s="1" t="s">
        <v>315</v>
      </c>
      <c r="M39" s="1" t="s">
        <v>174</v>
      </c>
      <c r="N39" s="1" t="s">
        <v>174</v>
      </c>
      <c r="O39" s="1" t="s">
        <v>175</v>
      </c>
      <c r="P39" s="1" t="s">
        <v>176</v>
      </c>
      <c r="Q39" s="1" t="s">
        <v>316</v>
      </c>
      <c r="R39" s="1" t="s">
        <v>178</v>
      </c>
      <c r="S39" s="1" t="s">
        <v>179</v>
      </c>
      <c r="T39" s="1" t="s">
        <v>180</v>
      </c>
    </row>
    <row r="40" s="1" customFormat="1" spans="1:20">
      <c r="A40" s="3">
        <v>16264259551</v>
      </c>
      <c r="B40" s="1" t="s">
        <v>312</v>
      </c>
      <c r="C40" s="1" t="s">
        <v>317</v>
      </c>
      <c r="D40" s="1" t="s">
        <v>314</v>
      </c>
      <c r="E40" s="1" t="s">
        <v>39</v>
      </c>
      <c r="F40" s="1" t="s">
        <v>288</v>
      </c>
      <c r="G40" s="1" t="s">
        <v>170</v>
      </c>
      <c r="H40" s="1" t="s">
        <v>171</v>
      </c>
      <c r="I40" s="1" t="s">
        <v>315</v>
      </c>
      <c r="J40" s="1" t="s">
        <v>173</v>
      </c>
      <c r="K40" s="1" t="s">
        <v>315</v>
      </c>
      <c r="L40" s="1" t="s">
        <v>315</v>
      </c>
      <c r="M40" s="1" t="s">
        <v>174</v>
      </c>
      <c r="N40" s="1" t="s">
        <v>174</v>
      </c>
      <c r="O40" s="1" t="s">
        <v>175</v>
      </c>
      <c r="P40" s="1" t="s">
        <v>176</v>
      </c>
      <c r="Q40" s="1" t="s">
        <v>318</v>
      </c>
      <c r="R40" s="1" t="s">
        <v>178</v>
      </c>
      <c r="S40" s="1" t="s">
        <v>179</v>
      </c>
      <c r="T40" s="1" t="s">
        <v>180</v>
      </c>
    </row>
    <row r="41" s="1" customFormat="1" spans="1:20">
      <c r="A41" s="3">
        <v>16256332308</v>
      </c>
      <c r="B41" s="1" t="s">
        <v>319</v>
      </c>
      <c r="C41" s="1" t="s">
        <v>320</v>
      </c>
      <c r="D41" s="1" t="s">
        <v>321</v>
      </c>
      <c r="E41" s="1" t="s">
        <v>36</v>
      </c>
      <c r="F41" s="1" t="s">
        <v>167</v>
      </c>
      <c r="G41" s="1" t="s">
        <v>170</v>
      </c>
      <c r="H41" s="1" t="s">
        <v>171</v>
      </c>
      <c r="I41" s="1" t="s">
        <v>322</v>
      </c>
      <c r="J41" s="1" t="s">
        <v>173</v>
      </c>
      <c r="K41" s="1" t="s">
        <v>322</v>
      </c>
      <c r="L41" s="1" t="s">
        <v>322</v>
      </c>
      <c r="M41" s="1" t="s">
        <v>174</v>
      </c>
      <c r="N41" s="1" t="s">
        <v>174</v>
      </c>
      <c r="O41" s="1" t="s">
        <v>175</v>
      </c>
      <c r="P41" s="1" t="s">
        <v>176</v>
      </c>
      <c r="Q41" s="1" t="s">
        <v>323</v>
      </c>
      <c r="R41" s="1" t="s">
        <v>178</v>
      </c>
      <c r="S41" s="1" t="s">
        <v>179</v>
      </c>
      <c r="T41" s="1" t="s">
        <v>180</v>
      </c>
    </row>
    <row r="42" s="1" customFormat="1" spans="1:20">
      <c r="A42" s="3">
        <v>16230845615</v>
      </c>
      <c r="B42" s="1" t="s">
        <v>324</v>
      </c>
      <c r="C42" s="1" t="s">
        <v>325</v>
      </c>
      <c r="D42" s="1" t="s">
        <v>326</v>
      </c>
      <c r="E42" s="1" t="s">
        <v>30</v>
      </c>
      <c r="F42" s="1" t="s">
        <v>167</v>
      </c>
      <c r="G42" s="1" t="s">
        <v>170</v>
      </c>
      <c r="H42" s="1" t="s">
        <v>171</v>
      </c>
      <c r="I42" s="1" t="s">
        <v>327</v>
      </c>
      <c r="J42" s="1" t="s">
        <v>173</v>
      </c>
      <c r="K42" s="1" t="s">
        <v>327</v>
      </c>
      <c r="L42" s="1" t="s">
        <v>327</v>
      </c>
      <c r="M42" s="1" t="s">
        <v>174</v>
      </c>
      <c r="N42" s="1" t="s">
        <v>174</v>
      </c>
      <c r="O42" s="1" t="s">
        <v>175</v>
      </c>
      <c r="P42" s="1" t="s">
        <v>176</v>
      </c>
      <c r="Q42" s="1" t="s">
        <v>328</v>
      </c>
      <c r="R42" s="1" t="s">
        <v>178</v>
      </c>
      <c r="S42" s="1" t="s">
        <v>179</v>
      </c>
      <c r="T42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2021-09-17T02:20:12Z</dcterms:created>
  <dcterms:modified xsi:type="dcterms:W3CDTF">2021-09-17T02:31:09Z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54CE2857B8CB4D7FA96DD1ADDF682E3D</vt:lpwstr>
  </property>
  <property fmtid="{D5CDD505-2E9C-101B-9397-08002B2CF9AE}" pid="3" name="KSOProductBuildVer">
    <vt:lpwstr>2052-11.1.0.10938</vt:lpwstr>
  </property>
</Properties>
</file>