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<sst xmlns="http://schemas.openxmlformats.org/spreadsheetml/2006/main" count="1196" uniqueCount="426">
  <si>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</si>
  <si>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</si>
  <si>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</si>
  <si>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</si>
  <si>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</si>
  <si>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</si>
  <si>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</si>
  <si>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</si>
  <si>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</si>
  <si>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</si>
  <si>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</si>
  <si>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</si>
  <si>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</si>
  <si>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</si>
  <si>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</si>
  <si>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</si>
  <si>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</si>
  <si>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</si>
  <si>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</si>
  <si>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</si>
  <si>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</si>
  <si>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</si>
  <si>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</si>
  <si>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</si>
  <si>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</si>
  <si>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</si>
  <si>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</si>
  <si>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[拉斯维加斯]云霄塔赌场度假酒店,贝斯特韦斯特至尊精选(The STRAT Hotel, Casino &amp; Skypod, BW Premier Collection)(37208395)</t>
  </si>
  <si>
    <t>精选两张大床房&lt;不退款&gt;&lt;2人入住&gt;</t>
  </si>
  <si>
    <t>USD</t>
  </si>
  <si>
    <t>Grant/Kelly Larae</t>
  </si>
  <si>
    <t>CA5326210917USD</t>
  </si>
  <si>
    <t>未提现</t>
  </si>
  <si>
    <t>携程开票</t>
  </si>
  <si>
    <t>[快乐山]查尔斯顿海港度假村(Harborside at Charleston Harbor Resort and Marina)(70698695)</t>
  </si>
  <si>
    <t>非无障碍房楼上&lt;不退款&gt;&lt;2人入住&gt;</t>
  </si>
  <si>
    <t>Krimberg/Yakov</t>
  </si>
  <si>
    <t>[尼亚加拉瀑布]塞涅卡尼亚加拉度假赌场酒店(Seneca Niagara Resort &amp; Casino)(44790331)</t>
  </si>
  <si>
    <t>豪华特大床房&lt;不退款&gt;&lt;2人入住&gt;</t>
  </si>
  <si>
    <t>Tindall/Robert L</t>
  </si>
  <si>
    <t>[拉斯维加斯]菲茨杰拉德拉斯维加斯酒店(The D Las Vegas)(37234419)</t>
  </si>
  <si>
    <t>豪华两张大床房&lt;不退款&gt;&lt;2人入住&gt;</t>
  </si>
  <si>
    <t>Richards/Peaches</t>
  </si>
  <si>
    <t>取消</t>
  </si>
  <si>
    <t>[佩皮尼扬]巴拉丁斯佩皮尼扬城市酒店(Urban by Balladins Perpignan)(39661409)</t>
  </si>
  <si>
    <t>双人床房&lt;不退款&gt;&lt;2人入住&gt;</t>
  </si>
  <si>
    <t>Beguin/Eric</t>
  </si>
  <si>
    <t>[斯帕克斯]西方村酒店及赌场(Western Village Inn and Casino)(40097824)</t>
  </si>
  <si>
    <t>标准间1特大床&lt;不退款&gt;&lt;2人入住&gt;</t>
  </si>
  <si>
    <t>Vallejo/Victor,Vallejo/Victor</t>
  </si>
  <si>
    <t>NWXZ2</t>
  </si>
  <si>
    <t>[哈蒂斯堡]海地斯堡伊克诺旅馆(Econo Lodge Hattiesburg)(39058847)</t>
  </si>
  <si>
    <t>标准房, 1 张特大床房&lt;2人入住&gt;&lt;不退款&gt;&lt;早餐&gt;</t>
  </si>
  <si>
    <t>Carter/Amy</t>
  </si>
  <si>
    <t>[达拉斯]西达拉斯 i-30 万豪费尔菲尔德酒店(Fairfield Inn &amp; Suites Dallas West/I-30)(45826502)</t>
  </si>
  <si>
    <t>特大床房&lt;不退款&gt;&lt;2人入住&gt;</t>
  </si>
  <si>
    <t>Wright/Jordan Grant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</si>
  <si>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</si>
  <si>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</si>
  <si>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Rodriguez/Amanda Rose</t>
  </si>
  <si>
    <t>[尚特]马坎苏迪普瑞米尔经典酒店(Première Classe Mâcon Sud)(40617387)</t>
  </si>
  <si>
    <t>双人间&lt;不退款&gt;&lt;2人入住&gt;</t>
  </si>
  <si>
    <t>CUVELIER/Marnix</t>
  </si>
  <si>
    <t>[罗马]祖恩酒店(Hotel Zone)(39037744)</t>
  </si>
  <si>
    <t>经典双人床房&lt;不退款&gt;&lt;2人入住&gt;</t>
  </si>
  <si>
    <t>Maugeri/Francesco,Raco/Annunziata</t>
  </si>
  <si>
    <t>[伊斯坦布尔]许普诺斯设计酒店(Hypnos Design Hotel)(39608319)</t>
  </si>
  <si>
    <t>商务客房&lt;不退款&gt;&lt;2人入住&gt;</t>
  </si>
  <si>
    <t>algmanifi/mughammed</t>
  </si>
  <si>
    <t>[科尔多瓦]阿塞特公寓(Apartamentos Casa del Aceite)(37241031)</t>
  </si>
  <si>
    <t>公寓房&lt;不退款&gt;&lt;2人入住&gt;</t>
  </si>
  <si>
    <t>Ramos/Florian</t>
  </si>
  <si>
    <t>[斯科特斯德]北斯科特斯德万豪春季山丘酒店(SpringHill Suites Scottsdale North)(39051681)</t>
  </si>
  <si>
    <t>一室特大床房（带沙发床）&lt;不退款&gt;&lt;2人入住&gt;</t>
  </si>
  <si>
    <t>Virgil/Danielle kay</t>
  </si>
  <si>
    <t>[西点]西点套房酒店(West Point Inn and Suites)(39056973)</t>
  </si>
  <si>
    <t>传统双人房&lt;2人入住&gt;&lt;不退款&gt;&lt;早餐&gt;</t>
  </si>
  <si>
    <t>Hollman/Devon</t>
  </si>
  <si>
    <t>[贝济耶]普瑞米尔克拉斯贝兹尔酒店(Premiere Classe Beziers)(40617299)</t>
  </si>
  <si>
    <t>标准间1双人床&lt;不退款&gt;&lt;2人入住&gt;</t>
  </si>
  <si>
    <t>Krempels/Uwe</t>
  </si>
  <si>
    <t>[伯克利]玫瑰花园酒店(Rose Garden Inn)(46890856)</t>
  </si>
  <si>
    <t>豪华景观大床房&lt;不退款&gt;&lt;2人入住&gt;</t>
  </si>
  <si>
    <t>Fahmy/Ein Elhayah</t>
  </si>
  <si>
    <t>EXP-1827364203</t>
  </si>
  <si>
    <t>[迪拜]迪拜狂欢城皇冠假日酒店(Crowne Plaza Dubai Festival City)(37230439)</t>
  </si>
  <si>
    <t>高级特大床房&lt;不退款&gt;&lt;2人入住&gt;</t>
  </si>
  <si>
    <t>Fouad/waleed samir</t>
  </si>
  <si>
    <t>[巴黎]巴黎雅典娜酒店(Hotel Plaza Athenee Paris)(37214944)</t>
  </si>
  <si>
    <t>小型套房&lt;不退款&gt;&lt;2人入住&gt;</t>
  </si>
  <si>
    <t>Yan/Narong</t>
  </si>
  <si>
    <t>60022SC012598</t>
  </si>
  <si>
    <t>[罗斯蒙特]芝加哥奥黑尔皇冠假日酒店与会议中心(Crowne Plaza Chicago O'Hare Hotel &amp; Conference Center, an Ihg Hotel)(37205724)</t>
  </si>
  <si>
    <t>标准房&lt;不退款&gt;&lt;2人入住&gt;</t>
  </si>
  <si>
    <t>Campfield/Henry</t>
  </si>
  <si>
    <t>Chen/Allen</t>
  </si>
  <si>
    <t>60022SC012689</t>
  </si>
  <si>
    <t>[科尔内拉德罗布雷加特]巴塞罗拉南科尔内亚康铂酒店(Campanile Barcelona Sud - Cornella)(39038742)</t>
  </si>
  <si>
    <t>标准双床房&lt;不退款&gt;&lt;2人入住&gt;</t>
  </si>
  <si>
    <t>Roanes Caballero/Aitor</t>
  </si>
  <si>
    <t>[阿利坎特]欧洲之星光明之城酒店(Eurostars Lucentum)(37208921)</t>
  </si>
  <si>
    <t>双床房&lt;不退款&gt;&lt;2人入住&gt;</t>
  </si>
  <si>
    <t>SOLER GARCIA/DAVID</t>
  </si>
  <si>
    <t>[利摩日]北利摩日普瑞米尔经典酒店(Premiere Classe Limoges Nord)(40617297)</t>
  </si>
  <si>
    <t>Guerinat/SAID</t>
  </si>
  <si>
    <t>[干尼亚]凯顿心脏城酒店(Kydon the Heart City Hotel)(39042127)</t>
  </si>
  <si>
    <t>舒适房&lt;不退款&gt;&lt;2人入住&gt;</t>
  </si>
  <si>
    <t>LIBETA/ARUEL,LIBETA/ARUEL</t>
  </si>
  <si>
    <t>[Tekelli Mahallesi]卡帕多奇亚石窟度假村(CCR Hotels &amp; Spa)(37210389)</t>
  </si>
  <si>
    <t>高级房&lt;不退款&gt;&lt;2人入住&gt;</t>
  </si>
  <si>
    <t>LAPIATIN/ALEKSEI</t>
  </si>
  <si>
    <t>[纽约]切尔西曼哈顿第六大道假日酒店(Holiday Inn Manhattan 6th Ave - Chelsea, an Ihg Hotel)(37196578)</t>
  </si>
  <si>
    <t>休闲特大床房&lt;不退款&gt;&lt;2人入住&gt;</t>
  </si>
  <si>
    <t>privedden/sveetlana</t>
  </si>
  <si>
    <t>[伦敦]凯撒酒店(Caesar Hotel)(37204154)</t>
  </si>
  <si>
    <t>标准双人床房&lt;不退款&gt;&lt;2人入住&gt;</t>
  </si>
  <si>
    <t>Quadrucci/Patrice</t>
  </si>
  <si>
    <t>Huerta/Gabriela</t>
  </si>
  <si>
    <t>[泗水]泗水市中心宜必思酒店(Ibis Surabaya City Center)(39034031)</t>
  </si>
  <si>
    <t>2张单人床房&lt;不退款&gt;&lt;2人入住&gt;</t>
  </si>
  <si>
    <t>Kartanadi/Enrico</t>
  </si>
  <si>
    <t>[Castle]丽亭加的夫酒店(Park Plaza Cardiff)(39673348)</t>
  </si>
  <si>
    <t>高级房间&lt;不退款&gt;&lt;2人入住&gt;</t>
  </si>
  <si>
    <t>Piku/Etleva</t>
  </si>
  <si>
    <t>[米约]米洛康铂酒店(Campanile Millau)(46578571)</t>
  </si>
  <si>
    <t>HAMARD/ELISABETH,DANGER/THIERRY</t>
  </si>
  <si>
    <t>[拉多夫吉卡]培恩斯安科瓦奇酒店(Penzion Kovac)(46061516)</t>
  </si>
  <si>
    <t>Lataster/Daniel Jacques</t>
  </si>
  <si>
    <t>[布鲁塞尔]尚博尔酒店(Hotel Chambord)(39967616)</t>
  </si>
  <si>
    <t>标准双人间&lt;不退款&gt;&lt;2人入住&gt;</t>
  </si>
  <si>
    <t>Delachevrotierr/Andree,Tremblay/Daniel</t>
  </si>
  <si>
    <t>34777204；214606</t>
  </si>
  <si>
    <t>[Mukim Gadong B]河滨吉娜套房公寓酒店(Riverside Residence by Gina Suite)(39640434)</t>
  </si>
  <si>
    <t>一居室公寓-一张大床&lt;不退款&gt;&lt;2人入住&gt;</t>
  </si>
  <si>
    <t>Barauk/Bina</t>
  </si>
  <si>
    <t>[亨廷顿公园]洛杉矶圣塔菲旅馆(Santa Fe Inn Los Angeles)(48436499)</t>
  </si>
  <si>
    <t>大床房&lt;不退款&gt;&lt;2人入住&gt;</t>
  </si>
  <si>
    <t>Lopez/Eddie</t>
  </si>
  <si>
    <t>[瓜卢流斯]多马尼酒店(Hotel Domani)(39637271)</t>
  </si>
  <si>
    <t>MESQUITA/DEUSIMAR</t>
  </si>
  <si>
    <t>[迪拜]迪拜梅艾萨姆雅乐轩酒店(Aloft Me'Aisam, Dubai)(44689176)</t>
  </si>
  <si>
    <t>雅乐轩双床房&lt;不退款&gt;&lt;2人入住&gt;</t>
  </si>
  <si>
    <t>Wang/Cong</t>
  </si>
  <si>
    <t>[比达尔]比亚里茨比达尔哥特巴斯克快捷酒店(Fasthôtel Biarritz Bidart Côte-Basque)(39645344)</t>
  </si>
  <si>
    <t>Clavel/Philippe</t>
  </si>
  <si>
    <t>76-13525-12458</t>
  </si>
  <si>
    <t>[波苏埃洛-德阿拉尔孔]欧洲之星马德里酒店(Eurostars I-Hotel Madrid)(37222658)</t>
  </si>
  <si>
    <t>Izquierdo Diez/Laura</t>
  </si>
  <si>
    <t>，</t>
  </si>
  <si>
    <t>A210917103646481</t>
  </si>
  <si>
    <t>USD / HKD 当前参考汇率: 7.78286</t>
  </si>
  <si>
    <t>总计：17432 USD/
135670.82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</si>
  <si>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</si>
  <si>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</si>
  <si>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</si>
  <si>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</si>
  <si>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</si>
  <si>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</si>
  <si>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</si>
  <si>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</si>
  <si>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</si>
  <si>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</si>
  <si>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</si>
  <si>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</si>
  <si>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</si>
  <si>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</si>
  <si>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</si>
  <si>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</si>
  <si>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</si>
  <si>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2021-09-13</t>
  </si>
  <si>
    <t>2252369</t>
  </si>
  <si>
    <t>欧洲之星马德里酒店</t>
  </si>
  <si>
    <t>Izquierdo Diez Laura</t>
  </si>
  <si>
    <t>2021-09-14</t>
  </si>
  <si>
    <t>退房日周结</t>
  </si>
  <si>
    <t>490.89</t>
  </si>
  <si>
    <t>76.00</t>
  </si>
  <si>
    <t>0</t>
  </si>
  <si>
    <t>0.00</t>
  </si>
  <si>
    <t>携程盛景国际直连</t>
  </si>
  <si>
    <t>2021-09-13 17:06:06</t>
  </si>
  <si>
    <t>否</t>
  </si>
  <si>
    <t>汇智国际旅游发展有限公司</t>
  </si>
  <si>
    <t>直连</t>
  </si>
  <si>
    <t>2252307</t>
  </si>
  <si>
    <t>比达尔比亚里茨快捷酒店</t>
  </si>
  <si>
    <t>Clavel Philippe</t>
  </si>
  <si>
    <t>568.40</t>
  </si>
  <si>
    <t>88.00</t>
  </si>
  <si>
    <t>2021-09-13 16:00:25</t>
  </si>
  <si>
    <t>2252260</t>
  </si>
  <si>
    <t>迪拜梅艾萨姆雅乐轩酒店</t>
  </si>
  <si>
    <t>Wang Cong</t>
  </si>
  <si>
    <t>374.63</t>
  </si>
  <si>
    <t>58.00</t>
  </si>
  <si>
    <t>2021-09-13 15:04:42</t>
  </si>
  <si>
    <t>2252015</t>
  </si>
  <si>
    <t>多马尼酒店</t>
  </si>
  <si>
    <t>MESQUITA DEUSIMAR</t>
  </si>
  <si>
    <t>200.23</t>
  </si>
  <si>
    <t>31.00</t>
  </si>
  <si>
    <t>2021-09-13 10:26:28</t>
  </si>
  <si>
    <t>2251942</t>
  </si>
  <si>
    <t>罗德威旅馆（靠近洛杉矶娱乐中心）</t>
  </si>
  <si>
    <t>Lopez Eddie</t>
  </si>
  <si>
    <t>516.73</t>
  </si>
  <si>
    <t>80.00</t>
  </si>
  <si>
    <t>2021-09-13 08:57:16</t>
  </si>
  <si>
    <t>2251911</t>
  </si>
  <si>
    <t>河滨吉娜套房公寓酒店</t>
  </si>
  <si>
    <t>Barauk Bina</t>
  </si>
  <si>
    <t>316.50</t>
  </si>
  <si>
    <t>49.00</t>
  </si>
  <si>
    <t>2021-09-13 07:36:46</t>
  </si>
  <si>
    <t>2251875</t>
  </si>
  <si>
    <t>尚博尔酒店</t>
  </si>
  <si>
    <t>Delachevrotierr Andree,Tremblay Daniel</t>
  </si>
  <si>
    <t>2021-09-13 05:44:33</t>
  </si>
  <si>
    <t>2251841</t>
  </si>
  <si>
    <t>佩西恩科瓦克酒店</t>
  </si>
  <si>
    <t>Lataster Daniel Jacques</t>
  </si>
  <si>
    <t>807.39</t>
  </si>
  <si>
    <t>125.00</t>
  </si>
  <si>
    <t>2021-09-13 02:06:02</t>
  </si>
  <si>
    <t>2021-09-12</t>
  </si>
  <si>
    <t>2251649</t>
  </si>
  <si>
    <t>米洛钟楼酒店</t>
  </si>
  <si>
    <t>HAMARD ELISABETH,DANGER THIERRY</t>
  </si>
  <si>
    <t>458.60</t>
  </si>
  <si>
    <t>71.00</t>
  </si>
  <si>
    <t>2021-09-12 20:57:29</t>
  </si>
  <si>
    <t>2251314</t>
  </si>
  <si>
    <t>加地夫公园广场酒店</t>
  </si>
  <si>
    <t>Piku Etleva</t>
  </si>
  <si>
    <t>729.88</t>
  </si>
  <si>
    <t>113.00</t>
  </si>
  <si>
    <t>2021-09-12 14:20:26</t>
  </si>
  <si>
    <t>2021-09-11</t>
  </si>
  <si>
    <t>2250738</t>
  </si>
  <si>
    <t>泗水市中心宜必思酒店</t>
  </si>
  <si>
    <t>Kartanadi Enrico</t>
  </si>
  <si>
    <t>103.35</t>
  </si>
  <si>
    <t>16.00</t>
  </si>
  <si>
    <t>2021-09-11 20:13:15</t>
  </si>
  <si>
    <t>2249974</t>
  </si>
  <si>
    <t>凯撒酒店</t>
  </si>
  <si>
    <t>Quadrucci Patrice</t>
  </si>
  <si>
    <t>652.37</t>
  </si>
  <si>
    <t>101.00</t>
  </si>
  <si>
    <t>2021-09-11 07:07:35</t>
  </si>
  <si>
    <t>2249961</t>
  </si>
  <si>
    <t>切尔西曼哈顿第六大道假日酒店</t>
  </si>
  <si>
    <t>privedden sveetlana</t>
  </si>
  <si>
    <t>3623.56</t>
  </si>
  <si>
    <t>561.00</t>
  </si>
  <si>
    <t>2021-09-11 06:44:33</t>
  </si>
  <si>
    <t>2249932</t>
  </si>
  <si>
    <t>卡帕多西亚洞穴度假酒店</t>
  </si>
  <si>
    <t>LAPIATIN ALEKSEI</t>
  </si>
  <si>
    <t>2867.84</t>
  </si>
  <si>
    <t>444.00</t>
  </si>
  <si>
    <t>2021-09-11 05:18:13</t>
  </si>
  <si>
    <t>2021-09-10</t>
  </si>
  <si>
    <t>2249786</t>
  </si>
  <si>
    <t>凯顿心脏城酒店</t>
  </si>
  <si>
    <t>LIBETA ARUEL,LIBETA ARUEL</t>
  </si>
  <si>
    <t>2717.06</t>
  </si>
  <si>
    <t>420.00</t>
  </si>
  <si>
    <t>2021-09-10 22:55:07</t>
  </si>
  <si>
    <t>2249745</t>
  </si>
  <si>
    <t>北利摩日普瑞米尔经典酒店</t>
  </si>
  <si>
    <t>Guerinat SAID</t>
  </si>
  <si>
    <t>258.77</t>
  </si>
  <si>
    <t>40.00</t>
  </si>
  <si>
    <t>2021-09-10 22:06:02</t>
  </si>
  <si>
    <t>2249462</t>
  </si>
  <si>
    <t>欧洲之星光明之城酒店</t>
  </si>
  <si>
    <t>SOLER GARCIA DAVID</t>
  </si>
  <si>
    <t>562.82</t>
  </si>
  <si>
    <t>87.00</t>
  </si>
  <si>
    <t>2021-09-10 19:01:43</t>
  </si>
  <si>
    <t>2249347</t>
  </si>
  <si>
    <t xml:space="preserve">巴塞罗拉南科尔内亚康铂酒店 </t>
  </si>
  <si>
    <t>Roanes Caballero Aitor</t>
  </si>
  <si>
    <t>420.50</t>
  </si>
  <si>
    <t>65.00</t>
  </si>
  <si>
    <t>2021-09-10 17:49:47</t>
  </si>
  <si>
    <t>2248847</t>
  </si>
  <si>
    <t>雅典娜广场酒店</t>
  </si>
  <si>
    <t>Chen Allen</t>
  </si>
  <si>
    <t>40348.40</t>
  </si>
  <si>
    <t>6237.00</t>
  </si>
  <si>
    <t>2021-09-10 08:32:43</t>
  </si>
  <si>
    <t>2248755</t>
  </si>
  <si>
    <t xml:space="preserve">芝加哥奥黑尔皇冠假日酒店与会议中心 </t>
  </si>
  <si>
    <t>Campfield Henry</t>
  </si>
  <si>
    <t>1436.16</t>
  </si>
  <si>
    <t>222.00</t>
  </si>
  <si>
    <t>2021-09-10 02:55:20</t>
  </si>
  <si>
    <t>2021-09-09</t>
  </si>
  <si>
    <t>2248685</t>
  </si>
  <si>
    <t>Yan Narong</t>
  </si>
  <si>
    <t>40372.63</t>
  </si>
  <si>
    <t>6234.00</t>
  </si>
  <si>
    <t>2021-09-09 23:54:05</t>
  </si>
  <si>
    <t>2248446</t>
  </si>
  <si>
    <t xml:space="preserve">迪拜狂欢城皇冠假日酒店 </t>
  </si>
  <si>
    <t>Fouad waleed samir</t>
  </si>
  <si>
    <t>764.19</t>
  </si>
  <si>
    <t>118.00</t>
  </si>
  <si>
    <t>2021-09-09 19:39:40</t>
  </si>
  <si>
    <t>2247829</t>
  </si>
  <si>
    <t xml:space="preserve">玫瑰花园酒店 </t>
  </si>
  <si>
    <t>Fahmy Ein Elhayah</t>
  </si>
  <si>
    <t>692.95</t>
  </si>
  <si>
    <t>107.00</t>
  </si>
  <si>
    <t>2021-09-09 08:07:43</t>
  </si>
  <si>
    <t>2021-09-08</t>
  </si>
  <si>
    <t>2247535</t>
  </si>
  <si>
    <t>普瑞米尔克拉斯贝兹尔酒店</t>
  </si>
  <si>
    <t>Krempels Uwe</t>
  </si>
  <si>
    <t>298.09</t>
  </si>
  <si>
    <t>46.00</t>
  </si>
  <si>
    <t>2021-09-08 20:53:10</t>
  </si>
  <si>
    <t>2246827</t>
  </si>
  <si>
    <t>Super 8 West Point</t>
  </si>
  <si>
    <t>Hollman Devon</t>
  </si>
  <si>
    <t>381.86</t>
  </si>
  <si>
    <t>59.00</t>
  </si>
  <si>
    <t>2021-09-08 01:26:54</t>
  </si>
  <si>
    <t>2021-09-07</t>
  </si>
  <si>
    <t>2245683</t>
  </si>
  <si>
    <t>Springhill Suites Scottsdale North</t>
  </si>
  <si>
    <t>Virgil Danielle kay</t>
  </si>
  <si>
    <t>627.61</t>
  </si>
  <si>
    <t>97.00</t>
  </si>
  <si>
    <t>2021-09-07 00:30:12</t>
  </si>
  <si>
    <t>2021-09-06</t>
  </si>
  <si>
    <t>2244632</t>
  </si>
  <si>
    <t>阿塞特公寓</t>
  </si>
  <si>
    <t>Ramos Florian</t>
  </si>
  <si>
    <t>1358.74</t>
  </si>
  <si>
    <t>210.00</t>
  </si>
  <si>
    <t>2021-09-06 04:11:54</t>
  </si>
  <si>
    <t>2021-09-03</t>
  </si>
  <si>
    <t>2242219</t>
  </si>
  <si>
    <t>许普诺斯设计酒店 - 精品级</t>
  </si>
  <si>
    <t>algmanifi mughammed</t>
  </si>
  <si>
    <t>1106.40</t>
  </si>
  <si>
    <t>171.00</t>
  </si>
  <si>
    <t>2021-09-03 20:13:23</t>
  </si>
  <si>
    <t>2021-09-02</t>
  </si>
  <si>
    <t>2241147</t>
  </si>
  <si>
    <t>祖恩酒店</t>
  </si>
  <si>
    <t>Maugeri Francesco,Raco Annunziata</t>
  </si>
  <si>
    <t>1184.78</t>
  </si>
  <si>
    <t>183.00</t>
  </si>
  <si>
    <t>2021-09-02 21:31:09</t>
  </si>
  <si>
    <t>2021-09-01</t>
  </si>
  <si>
    <t>2239559</t>
  </si>
  <si>
    <t>马坎苏迪普瑞米尔经典酒店</t>
  </si>
  <si>
    <t>CUVELIER Marnix</t>
  </si>
  <si>
    <t>323.66</t>
  </si>
  <si>
    <t>50.00</t>
  </si>
  <si>
    <t>2021-09-01 17:34:27</t>
  </si>
  <si>
    <t>2021-08-31</t>
  </si>
  <si>
    <t>2238095</t>
  </si>
  <si>
    <t>查尔斯顿万豪斯普瑞黑尔酒店 - 带市中心/河景</t>
  </si>
  <si>
    <t>Rodriguez Amanda Rose</t>
  </si>
  <si>
    <t>797.19</t>
  </si>
  <si>
    <t>123.00</t>
  </si>
  <si>
    <t>2021-08-31 11:56:52</t>
  </si>
  <si>
    <t>2237888</t>
  </si>
  <si>
    <t>西达拉斯 i-30 万豪费尔菲尔德酒店</t>
  </si>
  <si>
    <t>Wright Jordan Grant</t>
  </si>
  <si>
    <t>732.38</t>
  </si>
  <si>
    <t>2021-08-31 03:28:38</t>
  </si>
  <si>
    <t>2021-08-24</t>
  </si>
  <si>
    <t>2231087</t>
  </si>
  <si>
    <t>海滨韦斯特乡村赌场 &amp; 酒店</t>
  </si>
  <si>
    <t>Vallejo Victor,Vallejo Victor</t>
  </si>
  <si>
    <t>363.84</t>
  </si>
  <si>
    <t>56.00</t>
  </si>
  <si>
    <t>2021-08-24 06:42:50</t>
  </si>
  <si>
    <t>2021-08-15</t>
  </si>
  <si>
    <t>2224811</t>
  </si>
  <si>
    <t>佩皮尼昂巴拉丁酒店</t>
  </si>
  <si>
    <t>Beguin Eric</t>
  </si>
  <si>
    <t>434.91</t>
  </si>
  <si>
    <t>67.00</t>
  </si>
  <si>
    <t>2021-08-15 22:28:05</t>
  </si>
  <si>
    <t>2021-08-14</t>
  </si>
  <si>
    <t>2223356</t>
  </si>
  <si>
    <t>拉斯维加斯D酒店</t>
  </si>
  <si>
    <t>Richards Peaches</t>
  </si>
  <si>
    <t>2021-08-14 08:59:12</t>
  </si>
  <si>
    <t>2021-08-11</t>
  </si>
  <si>
    <t>2220763</t>
  </si>
  <si>
    <t>塞涅卡尼亚加拉度假酒店及赌场</t>
  </si>
  <si>
    <t>Tindall Robert L</t>
  </si>
  <si>
    <t>559.02</t>
  </si>
  <si>
    <t>86.00</t>
  </si>
  <si>
    <t>2021-08-11 06:11:16</t>
  </si>
  <si>
    <t>2021-08-09</t>
  </si>
  <si>
    <t>2219585</t>
  </si>
  <si>
    <t>查尔斯顿海港度假村</t>
  </si>
  <si>
    <t>Krimberg Yakov</t>
  </si>
  <si>
    <t>4807.56</t>
  </si>
  <si>
    <t>740.00</t>
  </si>
  <si>
    <t>2021-08-09 04:47:44</t>
  </si>
  <si>
    <t>2021-07-29</t>
  </si>
  <si>
    <t>2213002</t>
  </si>
  <si>
    <t>云霄塔赌场度假酒店</t>
  </si>
  <si>
    <t>Grant Kelly Larae</t>
  </si>
  <si>
    <t>604.99</t>
  </si>
  <si>
    <t>93.00</t>
  </si>
  <si>
    <t>-92</t>
  </si>
  <si>
    <t>-604</t>
  </si>
  <si>
    <t>2021-07-29 21:39:35</t>
  </si>
  <si>
    <t>2021-07-14</t>
  </si>
  <si>
    <t>2196450</t>
  </si>
  <si>
    <t xml:space="preserve">韦斯特马克费尔班克斯酒店及会议中心 </t>
  </si>
  <si>
    <t>Duan Maryanne</t>
  </si>
  <si>
    <t>687.27</t>
  </si>
  <si>
    <t>106.00</t>
  </si>
  <si>
    <t>2021-07-14 16:15:19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</si>
</sst>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5" fillId="8" borderId="1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15970273856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44452</v>
      </c>
      <c r="G2" s="5">
        <v>44453</v>
      </c>
      <c r="H2" s="4">
        <v>1</v>
      </c>
      <c r="I2" s="4">
        <v>1</v>
      </c>
      <c r="J2" s="4">
        <v>1</v>
      </c>
      <c r="K2" s="4" t="s">
        <v>29</v>
      </c>
      <c r="L2" s="4">
        <v>93</v>
      </c>
      <c r="M2" s="4">
        <v>93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44456</v>
      </c>
      <c r="T2" s="4" t="s">
        <v>33</v>
      </c>
      <c r="U2" s="4">
        <v>93</v>
      </c>
      <c r="V2" s="4">
        <v>0</v>
      </c>
      <c r="W2" s="4">
        <v>0</v>
      </c>
      <c r="X2" s="4">
        <v>2213002</v>
      </c>
    </row>
    <row r="3" s="4" customFormat="1" spans="1:24">
      <c r="A3" s="4">
        <v>16038430317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44449</v>
      </c>
      <c r="G3" s="5">
        <v>44453</v>
      </c>
      <c r="H3" s="4">
        <v>1</v>
      </c>
      <c r="I3" s="4">
        <v>4</v>
      </c>
      <c r="J3" s="4">
        <v>4</v>
      </c>
      <c r="K3" s="4" t="s">
        <v>29</v>
      </c>
      <c r="L3" s="4">
        <v>740</v>
      </c>
      <c r="M3" s="4">
        <v>740</v>
      </c>
      <c r="N3" s="4" t="s">
        <v>36</v>
      </c>
      <c r="O3" s="4" t="s">
        <v>31</v>
      </c>
      <c r="P3" s="4" t="s">
        <v>32</v>
      </c>
      <c r="Q3" s="4">
        <v>0</v>
      </c>
      <c r="R3" s="6">
        <v>44417</v>
      </c>
      <c r="S3" s="5">
        <v>44456</v>
      </c>
      <c r="T3" s="4" t="s">
        <v>33</v>
      </c>
      <c r="U3" s="4">
        <v>740</v>
      </c>
      <c r="V3" s="4">
        <v>0</v>
      </c>
      <c r="W3" s="4">
        <v>0</v>
      </c>
      <c r="X3" s="4">
        <v>2219585</v>
      </c>
    </row>
    <row r="4" s="4" customFormat="1" spans="1:24">
      <c r="A4" s="4">
        <v>16048405279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44452</v>
      </c>
      <c r="G4" s="5">
        <v>44453</v>
      </c>
      <c r="H4" s="4">
        <v>1</v>
      </c>
      <c r="I4" s="4">
        <v>1</v>
      </c>
      <c r="J4" s="4">
        <v>1</v>
      </c>
      <c r="K4" s="4" t="s">
        <v>29</v>
      </c>
      <c r="L4" s="4">
        <v>86</v>
      </c>
      <c r="M4" s="4">
        <v>86</v>
      </c>
      <c r="N4" s="4" t="s">
        <v>39</v>
      </c>
      <c r="O4" s="4" t="s">
        <v>31</v>
      </c>
      <c r="P4" s="4" t="s">
        <v>32</v>
      </c>
      <c r="Q4" s="4">
        <v>0</v>
      </c>
      <c r="R4" s="6">
        <v>44419</v>
      </c>
      <c r="S4" s="5">
        <v>44456</v>
      </c>
      <c r="T4" s="4" t="s">
        <v>33</v>
      </c>
      <c r="U4" s="4">
        <v>86</v>
      </c>
      <c r="V4" s="4">
        <v>0</v>
      </c>
      <c r="W4" s="4">
        <v>0</v>
      </c>
      <c r="X4" s="4">
        <v>2220763</v>
      </c>
    </row>
    <row r="5" s="4" customFormat="1" spans="1:24">
      <c r="A5" s="4">
        <v>16066956447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44452</v>
      </c>
      <c r="G5" s="5">
        <v>44453</v>
      </c>
      <c r="H5" s="4">
        <v>1</v>
      </c>
      <c r="I5" s="4">
        <v>1</v>
      </c>
      <c r="J5" s="4">
        <v>1</v>
      </c>
      <c r="K5" s="4" t="s">
        <v>29</v>
      </c>
      <c r="L5" s="4">
        <v>86</v>
      </c>
      <c r="M5" s="4">
        <v>86</v>
      </c>
      <c r="N5" s="4" t="s">
        <v>42</v>
      </c>
      <c r="O5" s="4" t="s">
        <v>31</v>
      </c>
      <c r="P5" s="4" t="s">
        <v>32</v>
      </c>
      <c r="Q5" s="4">
        <v>0</v>
      </c>
      <c r="R5" s="6">
        <v>44422</v>
      </c>
      <c r="S5" s="5">
        <v>44456</v>
      </c>
      <c r="T5" s="4" t="s">
        <v>33</v>
      </c>
      <c r="U5" s="4">
        <v>86</v>
      </c>
      <c r="V5" s="4">
        <v>0</v>
      </c>
      <c r="W5" s="4">
        <v>0</v>
      </c>
      <c r="X5" s="4">
        <v>2223356</v>
      </c>
    </row>
    <row r="6" s="4" customFormat="1" spans="1:24">
      <c r="A6" s="4">
        <v>16066956447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44452</v>
      </c>
      <c r="G6" s="5">
        <v>44453</v>
      </c>
      <c r="H6" s="4">
        <v>1</v>
      </c>
      <c r="I6" s="4">
        <v>1</v>
      </c>
      <c r="J6" s="4">
        <v>1</v>
      </c>
      <c r="K6" s="4" t="s">
        <v>29</v>
      </c>
      <c r="L6" s="4">
        <v>-86</v>
      </c>
      <c r="M6" s="4">
        <v>-86</v>
      </c>
      <c r="N6" s="4" t="s">
        <v>42</v>
      </c>
      <c r="O6" s="4" t="s">
        <v>31</v>
      </c>
      <c r="P6" s="4" t="s">
        <v>32</v>
      </c>
      <c r="Q6" s="4">
        <v>0</v>
      </c>
      <c r="R6" s="6">
        <v>44422</v>
      </c>
      <c r="S6" s="5">
        <v>44456</v>
      </c>
      <c r="T6" s="4" t="s">
        <v>33</v>
      </c>
      <c r="U6" s="4">
        <v>-86</v>
      </c>
      <c r="V6" s="4">
        <v>0</v>
      </c>
      <c r="W6" s="4">
        <v>0</v>
      </c>
      <c r="X6" s="4">
        <v>2223356</v>
      </c>
    </row>
    <row r="7" s="4" customFormat="1" spans="1:24">
      <c r="A7" s="4">
        <v>16076732612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44452</v>
      </c>
      <c r="G7" s="5">
        <v>44453</v>
      </c>
      <c r="H7" s="4">
        <v>1</v>
      </c>
      <c r="I7" s="4">
        <v>1</v>
      </c>
      <c r="J7" s="4">
        <v>1</v>
      </c>
      <c r="K7" s="4" t="s">
        <v>29</v>
      </c>
      <c r="L7" s="4">
        <v>67</v>
      </c>
      <c r="M7" s="4">
        <v>67</v>
      </c>
      <c r="N7" s="4" t="s">
        <v>46</v>
      </c>
      <c r="O7" s="4" t="s">
        <v>31</v>
      </c>
      <c r="P7" s="4" t="s">
        <v>32</v>
      </c>
      <c r="Q7" s="4">
        <v>0</v>
      </c>
      <c r="R7" s="6">
        <v>44423</v>
      </c>
      <c r="S7" s="5">
        <v>44456</v>
      </c>
      <c r="T7" s="4" t="s">
        <v>33</v>
      </c>
      <c r="U7" s="4">
        <v>67</v>
      </c>
      <c r="V7" s="4">
        <v>0</v>
      </c>
      <c r="W7" s="4">
        <v>0</v>
      </c>
      <c r="X7" s="4">
        <v>2224811</v>
      </c>
    </row>
    <row r="8" s="4" customFormat="1" spans="1:25">
      <c r="A8" s="4">
        <v>16122202366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44452</v>
      </c>
      <c r="G8" s="5">
        <v>44453</v>
      </c>
      <c r="H8" s="4">
        <v>1</v>
      </c>
      <c r="I8" s="4">
        <v>1</v>
      </c>
      <c r="J8" s="4">
        <v>1</v>
      </c>
      <c r="K8" s="4" t="s">
        <v>29</v>
      </c>
      <c r="L8" s="4">
        <v>56</v>
      </c>
      <c r="M8" s="4">
        <v>56</v>
      </c>
      <c r="N8" s="4" t="s">
        <v>49</v>
      </c>
      <c r="O8" s="4" t="s">
        <v>31</v>
      </c>
      <c r="P8" s="4" t="s">
        <v>32</v>
      </c>
      <c r="Q8" s="4">
        <v>0</v>
      </c>
      <c r="R8" s="6">
        <v>44432</v>
      </c>
      <c r="S8" s="5">
        <v>44456</v>
      </c>
      <c r="T8" s="4" t="s">
        <v>33</v>
      </c>
      <c r="U8" s="4">
        <v>56</v>
      </c>
      <c r="V8" s="4">
        <v>0</v>
      </c>
      <c r="W8" s="4">
        <v>0</v>
      </c>
      <c r="X8" s="4">
        <v>2231087</v>
      </c>
      <c r="Y8" s="4" t="s">
        <v>50</v>
      </c>
    </row>
    <row r="9" s="4" customFormat="1" spans="1:24">
      <c r="A9" s="4">
        <v>16171558894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44452</v>
      </c>
      <c r="G9" s="5">
        <v>44453</v>
      </c>
      <c r="H9" s="4">
        <v>1</v>
      </c>
      <c r="I9" s="4">
        <v>1</v>
      </c>
      <c r="J9" s="4">
        <v>1</v>
      </c>
      <c r="K9" s="4" t="s">
        <v>29</v>
      </c>
      <c r="L9" s="4">
        <v>75</v>
      </c>
      <c r="M9" s="4">
        <v>75</v>
      </c>
      <c r="N9" s="4" t="s">
        <v>53</v>
      </c>
      <c r="O9" s="4" t="s">
        <v>31</v>
      </c>
      <c r="P9" s="4" t="s">
        <v>32</v>
      </c>
      <c r="Q9" s="4">
        <v>0</v>
      </c>
      <c r="R9" s="6">
        <v>44438</v>
      </c>
      <c r="S9" s="5">
        <v>44456</v>
      </c>
      <c r="T9" s="4" t="s">
        <v>33</v>
      </c>
      <c r="U9" s="4">
        <v>75</v>
      </c>
      <c r="V9" s="4">
        <v>0</v>
      </c>
      <c r="W9" s="4">
        <v>0</v>
      </c>
      <c r="X9" s="4">
        <v>2237732</v>
      </c>
    </row>
    <row r="10" s="4" customFormat="1" spans="1:24">
      <c r="A10" s="4">
        <v>16172196723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44452</v>
      </c>
      <c r="G10" s="5">
        <v>44453</v>
      </c>
      <c r="H10" s="4">
        <v>1</v>
      </c>
      <c r="I10" s="4">
        <v>1</v>
      </c>
      <c r="J10" s="4">
        <v>1</v>
      </c>
      <c r="K10" s="4" t="s">
        <v>29</v>
      </c>
      <c r="L10" s="4">
        <v>113</v>
      </c>
      <c r="M10" s="4">
        <v>113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44439</v>
      </c>
      <c r="S10" s="5">
        <v>44456</v>
      </c>
      <c r="T10" s="4" t="s">
        <v>33</v>
      </c>
      <c r="U10" s="4">
        <v>113</v>
      </c>
      <c r="V10" s="4">
        <v>0</v>
      </c>
      <c r="W10" s="4">
        <v>0</v>
      </c>
      <c r="X10" s="4">
        <v>2237888</v>
      </c>
    </row>
    <row r="11" s="4" customFormat="1" spans="1:24">
      <c r="A11" s="4">
        <v>16173072205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44452</v>
      </c>
      <c r="G11" s="5">
        <v>44453</v>
      </c>
      <c r="H11" s="4">
        <v>1</v>
      </c>
      <c r="I11" s="4">
        <v>1</v>
      </c>
      <c r="J11" s="4">
        <v>1</v>
      </c>
      <c r="K11" s="4" t="s">
        <v>29</v>
      </c>
      <c r="L11" s="4">
        <v>123</v>
      </c>
      <c r="M11" s="4">
        <v>123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44439</v>
      </c>
      <c r="S11" s="5">
        <v>44456</v>
      </c>
      <c r="T11" s="4" t="s">
        <v>33</v>
      </c>
      <c r="U11" s="4">
        <v>123</v>
      </c>
      <c r="V11" s="4">
        <v>0</v>
      </c>
      <c r="W11" s="4">
        <v>0</v>
      </c>
      <c r="X11" s="4">
        <v>2238095</v>
      </c>
    </row>
    <row r="12" s="4" customFormat="1" spans="1:24">
      <c r="A12" s="4">
        <v>16171558894</v>
      </c>
      <c r="B12" s="4" t="s">
        <v>25</v>
      </c>
      <c r="C12" s="4" t="s">
        <v>43</v>
      </c>
      <c r="D12" s="4" t="s">
        <v>51</v>
      </c>
      <c r="E12" s="4" t="s">
        <v>52</v>
      </c>
      <c r="F12" s="5">
        <v>44452</v>
      </c>
      <c r="G12" s="5">
        <v>44453</v>
      </c>
      <c r="H12" s="4">
        <v>1</v>
      </c>
      <c r="I12" s="4">
        <v>1</v>
      </c>
      <c r="J12" s="4">
        <v>1</v>
      </c>
      <c r="K12" s="4" t="s">
        <v>29</v>
      </c>
      <c r="L12" s="4">
        <v>-75</v>
      </c>
      <c r="M12" s="4">
        <v>-75</v>
      </c>
      <c r="N12" s="4" t="s">
        <v>53</v>
      </c>
      <c r="O12" s="4" t="s">
        <v>31</v>
      </c>
      <c r="P12" s="4" t="s">
        <v>32</v>
      </c>
      <c r="Q12" s="4">
        <v>0</v>
      </c>
      <c r="R12" s="6">
        <v>44438</v>
      </c>
      <c r="S12" s="5">
        <v>44456</v>
      </c>
      <c r="T12" s="4" t="s">
        <v>33</v>
      </c>
      <c r="U12" s="4">
        <v>-75</v>
      </c>
      <c r="V12" s="4">
        <v>0</v>
      </c>
      <c r="W12" s="4">
        <v>0</v>
      </c>
      <c r="X12" s="4">
        <v>2237732</v>
      </c>
    </row>
    <row r="13" s="4" customFormat="1" spans="1:25">
      <c r="A13" s="4">
        <v>16183400555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44452</v>
      </c>
      <c r="G13" s="5">
        <v>44453</v>
      </c>
      <c r="H13" s="4">
        <v>1</v>
      </c>
      <c r="I13" s="4">
        <v>1</v>
      </c>
      <c r="J13" s="4">
        <v>1</v>
      </c>
      <c r="K13" s="4" t="s">
        <v>29</v>
      </c>
      <c r="L13" s="4">
        <v>50</v>
      </c>
      <c r="M13" s="4">
        <v>50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44440</v>
      </c>
      <c r="S13" s="5">
        <v>44456</v>
      </c>
      <c r="T13" s="4" t="s">
        <v>33</v>
      </c>
      <c r="U13" s="4">
        <v>50</v>
      </c>
      <c r="V13" s="4">
        <v>0</v>
      </c>
      <c r="W13" s="4">
        <v>0</v>
      </c>
      <c r="X13" s="4">
        <v>2239559</v>
      </c>
      <c r="Y13" s="4">
        <v>2351956051</v>
      </c>
    </row>
    <row r="14" s="4" customFormat="1" spans="1:25">
      <c r="A14" s="4">
        <v>16192844401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44450</v>
      </c>
      <c r="G14" s="5">
        <v>44453</v>
      </c>
      <c r="H14" s="4">
        <v>1</v>
      </c>
      <c r="I14" s="4">
        <v>3</v>
      </c>
      <c r="J14" s="4">
        <v>3</v>
      </c>
      <c r="K14" s="4" t="s">
        <v>29</v>
      </c>
      <c r="L14" s="4">
        <v>183</v>
      </c>
      <c r="M14" s="4">
        <v>183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44441</v>
      </c>
      <c r="S14" s="5">
        <v>44456</v>
      </c>
      <c r="T14" s="4" t="s">
        <v>33</v>
      </c>
      <c r="U14" s="4">
        <v>183</v>
      </c>
      <c r="V14" s="4">
        <v>0</v>
      </c>
      <c r="W14" s="4">
        <v>0</v>
      </c>
      <c r="X14" s="4">
        <v>2241147</v>
      </c>
      <c r="Y14" s="4">
        <v>27386</v>
      </c>
    </row>
    <row r="15" s="4" customFormat="1" spans="1:25">
      <c r="A15" s="4">
        <v>16200631792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44450</v>
      </c>
      <c r="G15" s="5">
        <v>44453</v>
      </c>
      <c r="H15" s="4">
        <v>1</v>
      </c>
      <c r="I15" s="4">
        <v>3</v>
      </c>
      <c r="J15" s="4">
        <v>3</v>
      </c>
      <c r="K15" s="4" t="s">
        <v>29</v>
      </c>
      <c r="L15" s="4">
        <v>171</v>
      </c>
      <c r="M15" s="4">
        <v>171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44442</v>
      </c>
      <c r="S15" s="5">
        <v>44456</v>
      </c>
      <c r="T15" s="4" t="s">
        <v>33</v>
      </c>
      <c r="U15" s="4">
        <v>171</v>
      </c>
      <c r="V15" s="4">
        <v>0</v>
      </c>
      <c r="W15" s="4">
        <v>0</v>
      </c>
      <c r="X15" s="4">
        <v>2242219</v>
      </c>
      <c r="Y15" s="4">
        <v>2029347</v>
      </c>
    </row>
    <row r="16" s="4" customFormat="1" spans="1:25">
      <c r="A16" s="4">
        <v>16215105858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44451</v>
      </c>
      <c r="G16" s="5">
        <v>44453</v>
      </c>
      <c r="H16" s="4">
        <v>1</v>
      </c>
      <c r="I16" s="4">
        <v>2</v>
      </c>
      <c r="J16" s="4">
        <v>2</v>
      </c>
      <c r="K16" s="4" t="s">
        <v>29</v>
      </c>
      <c r="L16" s="4">
        <v>210</v>
      </c>
      <c r="M16" s="4">
        <v>210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44445</v>
      </c>
      <c r="S16" s="5">
        <v>44456</v>
      </c>
      <c r="T16" s="4" t="s">
        <v>33</v>
      </c>
      <c r="U16" s="4">
        <v>210</v>
      </c>
      <c r="V16" s="4">
        <v>0</v>
      </c>
      <c r="W16" s="4">
        <v>0</v>
      </c>
      <c r="X16" s="4">
        <v>2244632</v>
      </c>
      <c r="Y16" s="4">
        <v>1825945938</v>
      </c>
    </row>
    <row r="17" s="4" customFormat="1" spans="1:25">
      <c r="A17" s="4">
        <v>16223414778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44452</v>
      </c>
      <c r="G17" s="5">
        <v>44453</v>
      </c>
      <c r="H17" s="4">
        <v>1</v>
      </c>
      <c r="I17" s="4">
        <v>1</v>
      </c>
      <c r="J17" s="4">
        <v>1</v>
      </c>
      <c r="K17" s="4" t="s">
        <v>29</v>
      </c>
      <c r="L17" s="4">
        <v>97</v>
      </c>
      <c r="M17" s="4">
        <v>97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44446</v>
      </c>
      <c r="S17" s="5">
        <v>44456</v>
      </c>
      <c r="T17" s="4" t="s">
        <v>33</v>
      </c>
      <c r="U17" s="4">
        <v>97</v>
      </c>
      <c r="V17" s="4">
        <v>0</v>
      </c>
      <c r="W17" s="4">
        <v>0</v>
      </c>
      <c r="X17" s="4">
        <v>2245683</v>
      </c>
      <c r="Y17" s="4">
        <v>75845614</v>
      </c>
    </row>
    <row r="18" s="4" customFormat="1" spans="1:25">
      <c r="A18" s="4">
        <v>16231668672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44452</v>
      </c>
      <c r="G18" s="5">
        <v>44453</v>
      </c>
      <c r="H18" s="4">
        <v>1</v>
      </c>
      <c r="I18" s="4">
        <v>1</v>
      </c>
      <c r="J18" s="4">
        <v>1</v>
      </c>
      <c r="K18" s="4" t="s">
        <v>29</v>
      </c>
      <c r="L18" s="4">
        <v>59</v>
      </c>
      <c r="M18" s="4">
        <v>59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44447</v>
      </c>
      <c r="S18" s="5">
        <v>44456</v>
      </c>
      <c r="T18" s="4" t="s">
        <v>33</v>
      </c>
      <c r="U18" s="4">
        <v>59</v>
      </c>
      <c r="V18" s="4">
        <v>0</v>
      </c>
      <c r="W18" s="4">
        <v>0</v>
      </c>
      <c r="X18" s="4">
        <v>2246827</v>
      </c>
      <c r="Y18" s="4">
        <v>14548380</v>
      </c>
    </row>
    <row r="19" s="4" customFormat="1" spans="1:25">
      <c r="A19" s="4">
        <v>16238824920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44452</v>
      </c>
      <c r="G19" s="5">
        <v>44453</v>
      </c>
      <c r="H19" s="4">
        <v>1</v>
      </c>
      <c r="I19" s="4">
        <v>1</v>
      </c>
      <c r="J19" s="4">
        <v>1</v>
      </c>
      <c r="K19" s="4" t="s">
        <v>29</v>
      </c>
      <c r="L19" s="4">
        <v>46</v>
      </c>
      <c r="M19" s="4">
        <v>46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44447</v>
      </c>
      <c r="S19" s="5">
        <v>44456</v>
      </c>
      <c r="T19" s="4" t="s">
        <v>33</v>
      </c>
      <c r="U19" s="4">
        <v>46</v>
      </c>
      <c r="V19" s="4">
        <v>0</v>
      </c>
      <c r="W19" s="4">
        <v>0</v>
      </c>
      <c r="X19" s="4">
        <v>2247535</v>
      </c>
      <c r="Y19" s="4">
        <v>2352264572</v>
      </c>
    </row>
    <row r="20" s="4" customFormat="1" spans="1:25">
      <c r="A20" s="4">
        <v>16240219883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44452</v>
      </c>
      <c r="G20" s="5">
        <v>44453</v>
      </c>
      <c r="H20" s="4">
        <v>1</v>
      </c>
      <c r="I20" s="4">
        <v>1</v>
      </c>
      <c r="J20" s="4">
        <v>1</v>
      </c>
      <c r="K20" s="4" t="s">
        <v>29</v>
      </c>
      <c r="L20" s="4">
        <v>107</v>
      </c>
      <c r="M20" s="4">
        <v>107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44448</v>
      </c>
      <c r="S20" s="5">
        <v>44456</v>
      </c>
      <c r="T20" s="4" t="s">
        <v>33</v>
      </c>
      <c r="U20" s="4">
        <v>107</v>
      </c>
      <c r="V20" s="4">
        <v>0</v>
      </c>
      <c r="W20" s="4">
        <v>0</v>
      </c>
      <c r="X20" s="4">
        <v>2247829</v>
      </c>
      <c r="Y20" s="4" t="s">
        <v>84</v>
      </c>
    </row>
    <row r="21" s="4" customFormat="1" spans="1:24">
      <c r="A21" s="4">
        <v>16246675581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44451</v>
      </c>
      <c r="G21" s="5">
        <v>44453</v>
      </c>
      <c r="H21" s="4">
        <v>1</v>
      </c>
      <c r="I21" s="4">
        <v>2</v>
      </c>
      <c r="J21" s="4">
        <v>2</v>
      </c>
      <c r="K21" s="4" t="s">
        <v>29</v>
      </c>
      <c r="L21" s="4">
        <v>118</v>
      </c>
      <c r="M21" s="4">
        <v>118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44448</v>
      </c>
      <c r="S21" s="5">
        <v>44456</v>
      </c>
      <c r="T21" s="4" t="s">
        <v>33</v>
      </c>
      <c r="U21" s="4">
        <v>118</v>
      </c>
      <c r="V21" s="4">
        <v>0</v>
      </c>
      <c r="W21" s="4">
        <v>0</v>
      </c>
      <c r="X21" s="4">
        <v>2248446</v>
      </c>
    </row>
    <row r="22" s="4" customFormat="1" spans="1:25">
      <c r="A22" s="4">
        <v>16248042830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44450</v>
      </c>
      <c r="G22" s="5">
        <v>44453</v>
      </c>
      <c r="H22" s="4">
        <v>1</v>
      </c>
      <c r="I22" s="4">
        <v>3</v>
      </c>
      <c r="J22" s="4">
        <v>3</v>
      </c>
      <c r="K22" s="4" t="s">
        <v>29</v>
      </c>
      <c r="L22" s="4">
        <v>6234</v>
      </c>
      <c r="M22" s="4">
        <v>6234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44448</v>
      </c>
      <c r="S22" s="5">
        <v>44456</v>
      </c>
      <c r="T22" s="4" t="s">
        <v>33</v>
      </c>
      <c r="U22" s="4">
        <v>6234</v>
      </c>
      <c r="V22" s="4">
        <v>0</v>
      </c>
      <c r="W22" s="4">
        <v>0</v>
      </c>
      <c r="X22" s="4">
        <v>2248685</v>
      </c>
      <c r="Y22" s="4" t="s">
        <v>91</v>
      </c>
    </row>
    <row r="23" s="4" customFormat="1" spans="1:24">
      <c r="A23" s="4">
        <v>16248307856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44452</v>
      </c>
      <c r="G23" s="5">
        <v>44453</v>
      </c>
      <c r="H23" s="4">
        <v>2</v>
      </c>
      <c r="I23" s="4">
        <v>1</v>
      </c>
      <c r="J23" s="4">
        <v>2</v>
      </c>
      <c r="K23" s="4" t="s">
        <v>29</v>
      </c>
      <c r="L23" s="4">
        <v>222</v>
      </c>
      <c r="M23" s="4">
        <v>222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44449</v>
      </c>
      <c r="S23" s="5">
        <v>44456</v>
      </c>
      <c r="T23" s="4" t="s">
        <v>33</v>
      </c>
      <c r="U23" s="4">
        <v>222</v>
      </c>
      <c r="V23" s="4">
        <v>0</v>
      </c>
      <c r="W23" s="4">
        <v>0</v>
      </c>
      <c r="X23" s="4">
        <v>2248755</v>
      </c>
    </row>
    <row r="24" s="4" customFormat="1" spans="1:25">
      <c r="A24" s="4">
        <v>16250326909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44450</v>
      </c>
      <c r="G24" s="5">
        <v>44453</v>
      </c>
      <c r="H24" s="4">
        <v>1</v>
      </c>
      <c r="I24" s="4">
        <v>3</v>
      </c>
      <c r="J24" s="4">
        <v>3</v>
      </c>
      <c r="K24" s="4" t="s">
        <v>29</v>
      </c>
      <c r="L24" s="4">
        <v>6237</v>
      </c>
      <c r="M24" s="4">
        <v>6237</v>
      </c>
      <c r="N24" s="4" t="s">
        <v>95</v>
      </c>
      <c r="O24" s="4" t="s">
        <v>31</v>
      </c>
      <c r="P24" s="4" t="s">
        <v>32</v>
      </c>
      <c r="Q24" s="4">
        <v>0</v>
      </c>
      <c r="R24" s="6">
        <v>44449</v>
      </c>
      <c r="S24" s="5">
        <v>44456</v>
      </c>
      <c r="T24" s="4" t="s">
        <v>33</v>
      </c>
      <c r="U24" s="4">
        <v>6237</v>
      </c>
      <c r="V24" s="4">
        <v>0</v>
      </c>
      <c r="W24" s="4">
        <v>0</v>
      </c>
      <c r="X24" s="4">
        <v>2248847</v>
      </c>
      <c r="Y24" s="4" t="s">
        <v>96</v>
      </c>
    </row>
    <row r="25" s="4" customFormat="1" spans="1:24">
      <c r="A25" s="4">
        <v>15970273856</v>
      </c>
      <c r="B25" s="4" t="s">
        <v>25</v>
      </c>
      <c r="C25" s="4" t="s">
        <v>43</v>
      </c>
      <c r="D25" s="4" t="s">
        <v>27</v>
      </c>
      <c r="E25" s="4" t="s">
        <v>28</v>
      </c>
      <c r="F25" s="5">
        <v>44452</v>
      </c>
      <c r="G25" s="5">
        <v>44453</v>
      </c>
      <c r="H25" s="4">
        <v>1</v>
      </c>
      <c r="I25" s="4">
        <v>1</v>
      </c>
      <c r="J25" s="4">
        <v>1</v>
      </c>
      <c r="K25" s="4" t="s">
        <v>29</v>
      </c>
      <c r="L25" s="4">
        <v>-93</v>
      </c>
      <c r="M25" s="4">
        <v>-93</v>
      </c>
      <c r="N25" s="4" t="s">
        <v>30</v>
      </c>
      <c r="O25" s="4" t="s">
        <v>31</v>
      </c>
      <c r="P25" s="4" t="s">
        <v>32</v>
      </c>
      <c r="Q25" s="4">
        <v>0</v>
      </c>
      <c r="R25" s="6">
        <v>44406</v>
      </c>
      <c r="S25" s="5">
        <v>44456</v>
      </c>
      <c r="T25" s="4" t="s">
        <v>33</v>
      </c>
      <c r="U25" s="4">
        <v>-93</v>
      </c>
      <c r="V25" s="4">
        <v>0</v>
      </c>
      <c r="W25" s="4">
        <v>0</v>
      </c>
      <c r="X25" s="4">
        <v>2213002</v>
      </c>
    </row>
    <row r="26" s="4" customFormat="1" spans="1:25">
      <c r="A26" s="4">
        <v>16253517059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44452</v>
      </c>
      <c r="G26" s="5">
        <v>44453</v>
      </c>
      <c r="H26" s="4">
        <v>1</v>
      </c>
      <c r="I26" s="4">
        <v>1</v>
      </c>
      <c r="J26" s="4">
        <v>1</v>
      </c>
      <c r="K26" s="4" t="s">
        <v>29</v>
      </c>
      <c r="L26" s="4">
        <v>65</v>
      </c>
      <c r="M26" s="4">
        <v>65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44449</v>
      </c>
      <c r="S26" s="5">
        <v>44456</v>
      </c>
      <c r="T26" s="4" t="s">
        <v>33</v>
      </c>
      <c r="U26" s="4">
        <v>65</v>
      </c>
      <c r="V26" s="4">
        <v>0</v>
      </c>
      <c r="W26" s="4">
        <v>0</v>
      </c>
      <c r="X26" s="4">
        <v>2249347</v>
      </c>
      <c r="Y26" s="4">
        <v>2352341567</v>
      </c>
    </row>
    <row r="27" s="4" customFormat="1" spans="1:24">
      <c r="A27" s="4">
        <v>16254033693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44452</v>
      </c>
      <c r="G27" s="5">
        <v>44453</v>
      </c>
      <c r="H27" s="4">
        <v>1</v>
      </c>
      <c r="I27" s="4">
        <v>1</v>
      </c>
      <c r="J27" s="4">
        <v>1</v>
      </c>
      <c r="K27" s="4" t="s">
        <v>29</v>
      </c>
      <c r="L27" s="4">
        <v>87</v>
      </c>
      <c r="M27" s="4">
        <v>87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44449</v>
      </c>
      <c r="S27" s="5">
        <v>44456</v>
      </c>
      <c r="T27" s="4" t="s">
        <v>33</v>
      </c>
      <c r="U27" s="4">
        <v>87</v>
      </c>
      <c r="V27" s="4">
        <v>0</v>
      </c>
      <c r="W27" s="4">
        <v>0</v>
      </c>
      <c r="X27" s="4">
        <v>2249462</v>
      </c>
    </row>
    <row r="28" s="4" customFormat="1" spans="1:25">
      <c r="A28" s="4">
        <v>16256941428</v>
      </c>
      <c r="B28" s="4" t="s">
        <v>25</v>
      </c>
      <c r="C28" s="4" t="s">
        <v>26</v>
      </c>
      <c r="D28" s="4" t="s">
        <v>103</v>
      </c>
      <c r="E28" s="4" t="s">
        <v>79</v>
      </c>
      <c r="F28" s="5">
        <v>44452</v>
      </c>
      <c r="G28" s="5">
        <v>44453</v>
      </c>
      <c r="H28" s="4">
        <v>1</v>
      </c>
      <c r="I28" s="4">
        <v>1</v>
      </c>
      <c r="J28" s="4">
        <v>1</v>
      </c>
      <c r="K28" s="4" t="s">
        <v>29</v>
      </c>
      <c r="L28" s="4">
        <v>40</v>
      </c>
      <c r="M28" s="4">
        <v>40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44449</v>
      </c>
      <c r="S28" s="5">
        <v>44456</v>
      </c>
      <c r="T28" s="4" t="s">
        <v>33</v>
      </c>
      <c r="U28" s="4">
        <v>40</v>
      </c>
      <c r="V28" s="4">
        <v>0</v>
      </c>
      <c r="W28" s="4">
        <v>0</v>
      </c>
      <c r="X28" s="4">
        <v>2249745</v>
      </c>
      <c r="Y28" s="4">
        <v>2352354372</v>
      </c>
    </row>
    <row r="29" s="4" customFormat="1" spans="1:24">
      <c r="A29" s="4">
        <v>16257329974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44450</v>
      </c>
      <c r="G29" s="5">
        <v>44453</v>
      </c>
      <c r="H29" s="4">
        <v>1</v>
      </c>
      <c r="I29" s="4">
        <v>3</v>
      </c>
      <c r="J29" s="4">
        <v>3</v>
      </c>
      <c r="K29" s="4" t="s">
        <v>29</v>
      </c>
      <c r="L29" s="4">
        <v>420</v>
      </c>
      <c r="M29" s="4">
        <v>420</v>
      </c>
      <c r="N29" s="4" t="s">
        <v>107</v>
      </c>
      <c r="O29" s="4" t="s">
        <v>31</v>
      </c>
      <c r="P29" s="4" t="s">
        <v>32</v>
      </c>
      <c r="Q29" s="4">
        <v>0</v>
      </c>
      <c r="R29" s="6">
        <v>44449</v>
      </c>
      <c r="S29" s="5">
        <v>44456</v>
      </c>
      <c r="T29" s="4" t="s">
        <v>33</v>
      </c>
      <c r="U29" s="4">
        <v>420</v>
      </c>
      <c r="V29" s="4">
        <v>0</v>
      </c>
      <c r="W29" s="4">
        <v>0</v>
      </c>
      <c r="X29" s="4">
        <v>2249786</v>
      </c>
    </row>
    <row r="30" s="4" customFormat="1" spans="1:25">
      <c r="A30" s="4">
        <v>16258065390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44451</v>
      </c>
      <c r="G30" s="5">
        <v>44453</v>
      </c>
      <c r="H30" s="4">
        <v>1</v>
      </c>
      <c r="I30" s="4">
        <v>2</v>
      </c>
      <c r="J30" s="4">
        <v>2</v>
      </c>
      <c r="K30" s="4" t="s">
        <v>29</v>
      </c>
      <c r="L30" s="4">
        <v>444</v>
      </c>
      <c r="M30" s="4">
        <v>444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44450</v>
      </c>
      <c r="S30" s="5">
        <v>44456</v>
      </c>
      <c r="T30" s="4" t="s">
        <v>33</v>
      </c>
      <c r="U30" s="4">
        <v>444</v>
      </c>
      <c r="V30" s="4">
        <v>0</v>
      </c>
      <c r="W30" s="4">
        <v>0</v>
      </c>
      <c r="X30" s="4"/>
      <c r="Y30" s="4">
        <v>2102605</v>
      </c>
    </row>
    <row r="31" s="4" customFormat="1" spans="1:24">
      <c r="A31" s="4">
        <v>16258113951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44450</v>
      </c>
      <c r="G31" s="5">
        <v>44453</v>
      </c>
      <c r="H31" s="4">
        <v>1</v>
      </c>
      <c r="I31" s="4">
        <v>3</v>
      </c>
      <c r="J31" s="4">
        <v>3</v>
      </c>
      <c r="K31" s="4" t="s">
        <v>29</v>
      </c>
      <c r="L31" s="4">
        <v>561</v>
      </c>
      <c r="M31" s="4">
        <v>561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44450</v>
      </c>
      <c r="S31" s="5">
        <v>44456</v>
      </c>
      <c r="T31" s="4" t="s">
        <v>33</v>
      </c>
      <c r="U31" s="4">
        <v>561</v>
      </c>
      <c r="V31" s="4">
        <v>0</v>
      </c>
      <c r="W31" s="4">
        <v>0</v>
      </c>
      <c r="X31" s="4">
        <v>2249961</v>
      </c>
    </row>
    <row r="32" s="4" customFormat="1" spans="1:24">
      <c r="A32" s="4">
        <v>16258143591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44452</v>
      </c>
      <c r="G32" s="5">
        <v>44453</v>
      </c>
      <c r="H32" s="4">
        <v>1</v>
      </c>
      <c r="I32" s="4">
        <v>1</v>
      </c>
      <c r="J32" s="4">
        <v>1</v>
      </c>
      <c r="K32" s="4" t="s">
        <v>29</v>
      </c>
      <c r="L32" s="4">
        <v>101</v>
      </c>
      <c r="M32" s="4">
        <v>101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44450</v>
      </c>
      <c r="S32" s="5">
        <v>44456</v>
      </c>
      <c r="T32" s="4" t="s">
        <v>33</v>
      </c>
      <c r="U32" s="4">
        <v>101</v>
      </c>
      <c r="V32" s="4">
        <v>0</v>
      </c>
      <c r="W32" s="4">
        <v>0</v>
      </c>
      <c r="X32" s="4">
        <v>2249974</v>
      </c>
    </row>
    <row r="33" s="4" customFormat="1" spans="1:24">
      <c r="A33" s="4">
        <v>16258482612</v>
      </c>
      <c r="B33" s="4" t="s">
        <v>25</v>
      </c>
      <c r="C33" s="4" t="s">
        <v>26</v>
      </c>
      <c r="D33" s="4" t="s">
        <v>40</v>
      </c>
      <c r="E33" s="4" t="s">
        <v>41</v>
      </c>
      <c r="F33" s="5">
        <v>44451</v>
      </c>
      <c r="G33" s="5">
        <v>44453</v>
      </c>
      <c r="H33" s="4">
        <v>1</v>
      </c>
      <c r="I33" s="4">
        <v>2</v>
      </c>
      <c r="J33" s="4">
        <v>2</v>
      </c>
      <c r="K33" s="4" t="s">
        <v>29</v>
      </c>
      <c r="L33" s="4">
        <v>222</v>
      </c>
      <c r="M33" s="4">
        <v>222</v>
      </c>
      <c r="N33" s="4" t="s">
        <v>117</v>
      </c>
      <c r="O33" s="4" t="s">
        <v>31</v>
      </c>
      <c r="P33" s="4" t="s">
        <v>32</v>
      </c>
      <c r="Q33" s="4">
        <v>0</v>
      </c>
      <c r="R33" s="6">
        <v>44450</v>
      </c>
      <c r="S33" s="5">
        <v>44456</v>
      </c>
      <c r="T33" s="4" t="s">
        <v>33</v>
      </c>
      <c r="U33" s="4">
        <v>222</v>
      </c>
      <c r="V33" s="4">
        <v>0</v>
      </c>
      <c r="W33" s="4">
        <v>0</v>
      </c>
      <c r="X33" s="4">
        <v>2250065</v>
      </c>
    </row>
    <row r="34" s="4" customFormat="1" spans="1:24">
      <c r="A34" s="4">
        <v>16263744647</v>
      </c>
      <c r="B34" s="4" t="s">
        <v>25</v>
      </c>
      <c r="C34" s="4" t="s">
        <v>26</v>
      </c>
      <c r="D34" s="4" t="s">
        <v>118</v>
      </c>
      <c r="E34" s="4" t="s">
        <v>119</v>
      </c>
      <c r="F34" s="5">
        <v>44452</v>
      </c>
      <c r="G34" s="5">
        <v>44453</v>
      </c>
      <c r="H34" s="4">
        <v>1</v>
      </c>
      <c r="I34" s="4">
        <v>1</v>
      </c>
      <c r="J34" s="4">
        <v>1</v>
      </c>
      <c r="K34" s="4" t="s">
        <v>29</v>
      </c>
      <c r="L34" s="4">
        <v>16</v>
      </c>
      <c r="M34" s="4">
        <v>16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44450</v>
      </c>
      <c r="S34" s="5">
        <v>44456</v>
      </c>
      <c r="T34" s="4" t="s">
        <v>33</v>
      </c>
      <c r="U34" s="4">
        <v>16</v>
      </c>
      <c r="V34" s="4">
        <v>0</v>
      </c>
      <c r="W34" s="4">
        <v>0</v>
      </c>
      <c r="X34" s="4">
        <v>2250738</v>
      </c>
    </row>
    <row r="35" s="4" customFormat="1" spans="1:24">
      <c r="A35" s="4">
        <v>16258482612</v>
      </c>
      <c r="B35" s="4" t="s">
        <v>25</v>
      </c>
      <c r="C35" s="4" t="s">
        <v>43</v>
      </c>
      <c r="D35" s="4" t="s">
        <v>40</v>
      </c>
      <c r="E35" s="4" t="s">
        <v>41</v>
      </c>
      <c r="F35" s="5">
        <v>44451</v>
      </c>
      <c r="G35" s="5">
        <v>44453</v>
      </c>
      <c r="H35" s="4">
        <v>1</v>
      </c>
      <c r="I35" s="4">
        <v>2</v>
      </c>
      <c r="J35" s="4">
        <v>2</v>
      </c>
      <c r="K35" s="4" t="s">
        <v>29</v>
      </c>
      <c r="L35" s="4">
        <v>-222</v>
      </c>
      <c r="M35" s="4">
        <v>-222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44450</v>
      </c>
      <c r="S35" s="5">
        <v>44456</v>
      </c>
      <c r="T35" s="4" t="s">
        <v>33</v>
      </c>
      <c r="U35" s="4">
        <v>-222</v>
      </c>
      <c r="V35" s="4">
        <v>0</v>
      </c>
      <c r="W35" s="4">
        <v>0</v>
      </c>
      <c r="X35" s="4">
        <v>2250065</v>
      </c>
    </row>
    <row r="36" s="4" customFormat="1" spans="1:25">
      <c r="A36" s="4">
        <v>16268751925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44452</v>
      </c>
      <c r="G36" s="5">
        <v>44453</v>
      </c>
      <c r="H36" s="4">
        <v>1</v>
      </c>
      <c r="I36" s="4">
        <v>1</v>
      </c>
      <c r="J36" s="4">
        <v>1</v>
      </c>
      <c r="K36" s="4" t="s">
        <v>29</v>
      </c>
      <c r="L36" s="4">
        <v>113</v>
      </c>
      <c r="M36" s="4">
        <v>113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44451</v>
      </c>
      <c r="S36" s="5">
        <v>44456</v>
      </c>
      <c r="T36" s="4" t="s">
        <v>33</v>
      </c>
      <c r="U36" s="4">
        <v>113</v>
      </c>
      <c r="V36" s="4">
        <v>0</v>
      </c>
      <c r="W36" s="4">
        <v>0</v>
      </c>
      <c r="X36" s="4">
        <v>2251314</v>
      </c>
      <c r="Y36" s="4">
        <v>9259863</v>
      </c>
    </row>
    <row r="37" s="4" customFormat="1" spans="1:25">
      <c r="A37" s="4">
        <v>16270615144</v>
      </c>
      <c r="B37" s="4" t="s">
        <v>25</v>
      </c>
      <c r="C37" s="4" t="s">
        <v>26</v>
      </c>
      <c r="D37" s="4" t="s">
        <v>124</v>
      </c>
      <c r="E37" s="4" t="s">
        <v>45</v>
      </c>
      <c r="F37" s="5">
        <v>44452</v>
      </c>
      <c r="G37" s="5">
        <v>44453</v>
      </c>
      <c r="H37" s="4">
        <v>1</v>
      </c>
      <c r="I37" s="4">
        <v>1</v>
      </c>
      <c r="J37" s="4">
        <v>1</v>
      </c>
      <c r="K37" s="4" t="s">
        <v>29</v>
      </c>
      <c r="L37" s="4">
        <v>71</v>
      </c>
      <c r="M37" s="4">
        <v>71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44451</v>
      </c>
      <c r="S37" s="5">
        <v>44456</v>
      </c>
      <c r="T37" s="4" t="s">
        <v>33</v>
      </c>
      <c r="U37" s="4">
        <v>71</v>
      </c>
      <c r="V37" s="4">
        <v>0</v>
      </c>
      <c r="W37" s="4">
        <v>0</v>
      </c>
      <c r="X37" s="4">
        <v>2251649</v>
      </c>
      <c r="Y37" s="4">
        <v>2352431055</v>
      </c>
    </row>
    <row r="38" s="4" customFormat="1" spans="1:25">
      <c r="A38" s="4">
        <v>16271482586</v>
      </c>
      <c r="B38" s="4" t="s">
        <v>25</v>
      </c>
      <c r="C38" s="4" t="s">
        <v>26</v>
      </c>
      <c r="D38" s="4" t="s">
        <v>126</v>
      </c>
      <c r="E38" s="4" t="s">
        <v>98</v>
      </c>
      <c r="F38" s="5">
        <v>44452</v>
      </c>
      <c r="G38" s="5">
        <v>44453</v>
      </c>
      <c r="H38" s="4">
        <v>1</v>
      </c>
      <c r="I38" s="4">
        <v>1</v>
      </c>
      <c r="J38" s="4">
        <v>1</v>
      </c>
      <c r="K38" s="4" t="s">
        <v>29</v>
      </c>
      <c r="L38" s="4">
        <v>125</v>
      </c>
      <c r="M38" s="4">
        <v>125</v>
      </c>
      <c r="N38" s="4" t="s">
        <v>127</v>
      </c>
      <c r="O38" s="4" t="s">
        <v>31</v>
      </c>
      <c r="P38" s="4" t="s">
        <v>32</v>
      </c>
      <c r="Q38" s="4">
        <v>0</v>
      </c>
      <c r="R38" s="6">
        <v>44452</v>
      </c>
      <c r="S38" s="5">
        <v>44456</v>
      </c>
      <c r="T38" s="4" t="s">
        <v>33</v>
      </c>
      <c r="U38" s="4">
        <v>125</v>
      </c>
      <c r="V38" s="4">
        <v>0</v>
      </c>
      <c r="W38" s="4">
        <v>0</v>
      </c>
      <c r="X38" s="4">
        <v>2251841</v>
      </c>
      <c r="Y38" s="4">
        <v>17207230</v>
      </c>
    </row>
    <row r="39" s="4" customFormat="1" spans="1:25">
      <c r="A39" s="4">
        <v>16273415967</v>
      </c>
      <c r="B39" s="4" t="s">
        <v>25</v>
      </c>
      <c r="C39" s="4" t="s">
        <v>26</v>
      </c>
      <c r="D39" s="4" t="s">
        <v>128</v>
      </c>
      <c r="E39" s="4" t="s">
        <v>129</v>
      </c>
      <c r="F39" s="5">
        <v>44452</v>
      </c>
      <c r="G39" s="5">
        <v>44453</v>
      </c>
      <c r="H39" s="4">
        <v>1</v>
      </c>
      <c r="I39" s="4">
        <v>1</v>
      </c>
      <c r="J39" s="4">
        <v>1</v>
      </c>
      <c r="K39" s="4" t="s">
        <v>29</v>
      </c>
      <c r="L39" s="4">
        <v>88</v>
      </c>
      <c r="M39" s="4">
        <v>88</v>
      </c>
      <c r="N39" s="4" t="s">
        <v>130</v>
      </c>
      <c r="O39" s="4" t="s">
        <v>31</v>
      </c>
      <c r="P39" s="4" t="s">
        <v>32</v>
      </c>
      <c r="Q39" s="4">
        <v>0</v>
      </c>
      <c r="R39" s="6">
        <v>44452</v>
      </c>
      <c r="S39" s="5">
        <v>44456</v>
      </c>
      <c r="T39" s="4" t="s">
        <v>33</v>
      </c>
      <c r="U39" s="4">
        <v>88</v>
      </c>
      <c r="V39" s="4">
        <v>0</v>
      </c>
      <c r="W39" s="4">
        <v>0</v>
      </c>
      <c r="X39" s="4">
        <v>2251875</v>
      </c>
      <c r="Y39" s="4" t="s">
        <v>131</v>
      </c>
    </row>
    <row r="40" s="4" customFormat="1" spans="1:24">
      <c r="A40" s="4">
        <v>16273564461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44452</v>
      </c>
      <c r="G40" s="5">
        <v>44453</v>
      </c>
      <c r="H40" s="4">
        <v>1</v>
      </c>
      <c r="I40" s="4">
        <v>1</v>
      </c>
      <c r="J40" s="4">
        <v>1</v>
      </c>
      <c r="K40" s="4" t="s">
        <v>29</v>
      </c>
      <c r="L40" s="4">
        <v>49</v>
      </c>
      <c r="M40" s="4">
        <v>49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44452</v>
      </c>
      <c r="S40" s="5">
        <v>44456</v>
      </c>
      <c r="T40" s="4" t="s">
        <v>33</v>
      </c>
      <c r="U40" s="4">
        <v>49</v>
      </c>
      <c r="V40" s="4">
        <v>0</v>
      </c>
      <c r="W40" s="4">
        <v>0</v>
      </c>
      <c r="X40" s="4">
        <v>2251911</v>
      </c>
    </row>
    <row r="41" s="4" customFormat="1" spans="1:24">
      <c r="A41" s="4">
        <v>16273803966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44452</v>
      </c>
      <c r="G41" s="5">
        <v>44453</v>
      </c>
      <c r="H41" s="4">
        <v>1</v>
      </c>
      <c r="I41" s="4">
        <v>1</v>
      </c>
      <c r="J41" s="4">
        <v>1</v>
      </c>
      <c r="K41" s="4" t="s">
        <v>29</v>
      </c>
      <c r="L41" s="4">
        <v>80</v>
      </c>
      <c r="M41" s="4">
        <v>80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44452</v>
      </c>
      <c r="S41" s="5">
        <v>44456</v>
      </c>
      <c r="T41" s="4" t="s">
        <v>33</v>
      </c>
      <c r="U41" s="4">
        <v>80</v>
      </c>
      <c r="V41" s="4">
        <v>0</v>
      </c>
      <c r="W41" s="4">
        <v>0</v>
      </c>
      <c r="X41" s="4">
        <v>2251942</v>
      </c>
    </row>
    <row r="42" s="4" customFormat="1" spans="1:25">
      <c r="A42" s="4">
        <v>16274180091</v>
      </c>
      <c r="B42" s="4" t="s">
        <v>25</v>
      </c>
      <c r="C42" s="4" t="s">
        <v>26</v>
      </c>
      <c r="D42" s="4" t="s">
        <v>138</v>
      </c>
      <c r="E42" s="4" t="s">
        <v>129</v>
      </c>
      <c r="F42" s="5">
        <v>44452</v>
      </c>
      <c r="G42" s="5">
        <v>44453</v>
      </c>
      <c r="H42" s="4">
        <v>1</v>
      </c>
      <c r="I42" s="4">
        <v>1</v>
      </c>
      <c r="J42" s="4">
        <v>1</v>
      </c>
      <c r="K42" s="4" t="s">
        <v>29</v>
      </c>
      <c r="L42" s="4">
        <v>31</v>
      </c>
      <c r="M42" s="4">
        <v>31</v>
      </c>
      <c r="N42" s="4" t="s">
        <v>139</v>
      </c>
      <c r="O42" s="4" t="s">
        <v>31</v>
      </c>
      <c r="P42" s="4" t="s">
        <v>32</v>
      </c>
      <c r="Q42" s="4">
        <v>0</v>
      </c>
      <c r="R42" s="6">
        <v>44452</v>
      </c>
      <c r="S42" s="5">
        <v>44456</v>
      </c>
      <c r="T42" s="4" t="s">
        <v>33</v>
      </c>
      <c r="U42" s="4">
        <v>31</v>
      </c>
      <c r="V42" s="4">
        <v>0</v>
      </c>
      <c r="W42" s="4">
        <v>0</v>
      </c>
      <c r="X42" s="4">
        <v>2252015</v>
      </c>
      <c r="Y42" s="4">
        <v>300714482</v>
      </c>
    </row>
    <row r="43" s="4" customFormat="1" spans="1:25">
      <c r="A43" s="4">
        <v>16275711398</v>
      </c>
      <c r="B43" s="4" t="s">
        <v>25</v>
      </c>
      <c r="C43" s="4" t="s">
        <v>26</v>
      </c>
      <c r="D43" s="4" t="s">
        <v>140</v>
      </c>
      <c r="E43" s="4" t="s">
        <v>141</v>
      </c>
      <c r="F43" s="5">
        <v>44452</v>
      </c>
      <c r="G43" s="5">
        <v>44453</v>
      </c>
      <c r="H43" s="4">
        <v>1</v>
      </c>
      <c r="I43" s="4">
        <v>1</v>
      </c>
      <c r="J43" s="4">
        <v>1</v>
      </c>
      <c r="K43" s="4" t="s">
        <v>29</v>
      </c>
      <c r="L43" s="4">
        <v>58</v>
      </c>
      <c r="M43" s="4">
        <v>58</v>
      </c>
      <c r="N43" s="4" t="s">
        <v>142</v>
      </c>
      <c r="O43" s="4" t="s">
        <v>31</v>
      </c>
      <c r="P43" s="4" t="s">
        <v>32</v>
      </c>
      <c r="Q43" s="4">
        <v>0</v>
      </c>
      <c r="R43" s="6">
        <v>44452</v>
      </c>
      <c r="S43" s="5">
        <v>44456</v>
      </c>
      <c r="T43" s="4" t="s">
        <v>33</v>
      </c>
      <c r="U43" s="4">
        <v>58</v>
      </c>
      <c r="V43" s="4">
        <v>0</v>
      </c>
      <c r="W43" s="4">
        <v>0</v>
      </c>
      <c r="X43" s="4">
        <v>2252260</v>
      </c>
      <c r="Y43" s="4">
        <v>83198980</v>
      </c>
    </row>
    <row r="44" s="4" customFormat="1" spans="1:25">
      <c r="A44" s="4">
        <v>16275971511</v>
      </c>
      <c r="B44" s="4" t="s">
        <v>25</v>
      </c>
      <c r="C44" s="4" t="s">
        <v>26</v>
      </c>
      <c r="D44" s="4" t="s">
        <v>143</v>
      </c>
      <c r="E44" s="4" t="s">
        <v>61</v>
      </c>
      <c r="F44" s="5">
        <v>44452</v>
      </c>
      <c r="G44" s="5">
        <v>44453</v>
      </c>
      <c r="H44" s="4">
        <v>1</v>
      </c>
      <c r="I44" s="4">
        <v>1</v>
      </c>
      <c r="J44" s="4">
        <v>1</v>
      </c>
      <c r="K44" s="4" t="s">
        <v>29</v>
      </c>
      <c r="L44" s="4">
        <v>88</v>
      </c>
      <c r="M44" s="4">
        <v>88</v>
      </c>
      <c r="N44" s="4" t="s">
        <v>144</v>
      </c>
      <c r="O44" s="4" t="s">
        <v>31</v>
      </c>
      <c r="P44" s="4" t="s">
        <v>32</v>
      </c>
      <c r="Q44" s="4">
        <v>0</v>
      </c>
      <c r="R44" s="6">
        <v>44452</v>
      </c>
      <c r="S44" s="5">
        <v>44456</v>
      </c>
      <c r="T44" s="4" t="s">
        <v>33</v>
      </c>
      <c r="U44" s="4">
        <v>88</v>
      </c>
      <c r="V44" s="4">
        <v>0</v>
      </c>
      <c r="W44" s="4">
        <v>0</v>
      </c>
      <c r="X44" s="4">
        <v>2252307</v>
      </c>
      <c r="Y44" s="4" t="s">
        <v>145</v>
      </c>
    </row>
    <row r="45" s="4" customFormat="1" spans="1:24">
      <c r="A45" s="4">
        <v>16276325594</v>
      </c>
      <c r="B45" s="4" t="s">
        <v>25</v>
      </c>
      <c r="C45" s="4" t="s">
        <v>26</v>
      </c>
      <c r="D45" s="4" t="s">
        <v>146</v>
      </c>
      <c r="E45" s="4" t="s">
        <v>45</v>
      </c>
      <c r="F45" s="5">
        <v>44452</v>
      </c>
      <c r="G45" s="5">
        <v>44453</v>
      </c>
      <c r="H45" s="4">
        <v>1</v>
      </c>
      <c r="I45" s="4">
        <v>1</v>
      </c>
      <c r="J45" s="4">
        <v>1</v>
      </c>
      <c r="K45" s="4" t="s">
        <v>29</v>
      </c>
      <c r="L45" s="4">
        <v>76</v>
      </c>
      <c r="M45" s="4">
        <v>76</v>
      </c>
      <c r="N45" s="4" t="s">
        <v>147</v>
      </c>
      <c r="O45" s="4" t="s">
        <v>31</v>
      </c>
      <c r="P45" s="4" t="s">
        <v>32</v>
      </c>
      <c r="Q45" s="4">
        <v>0</v>
      </c>
      <c r="R45" s="6">
        <v>44452</v>
      </c>
      <c r="S45" s="5">
        <v>44456</v>
      </c>
      <c r="T45" s="4" t="s">
        <v>33</v>
      </c>
      <c r="U45" s="4">
        <v>76</v>
      </c>
      <c r="V45" s="4">
        <v>0</v>
      </c>
      <c r="W45" s="4">
        <v>0</v>
      </c>
      <c r="X45" s="4">
        <v>2252369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16" workbookViewId="0">
      <selection activeCell="I52" sqref="I52"/>
    </sheetView>
  </sheetViews>
  <sheetFormatPr defaultColWidth="9" defaultRowHeight="13.5"/>
  <cols>
    <col min="1" max="1" width="13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148</v>
      </c>
    </row>
    <row r="2" s="4" customFormat="1" hidden="1" spans="1:9">
      <c r="A2" s="4">
        <v>15970273856</v>
      </c>
      <c r="B2" s="5">
        <v>44452</v>
      </c>
      <c r="C2" s="5">
        <v>44453</v>
      </c>
      <c r="D2" s="4">
        <v>0</v>
      </c>
      <c r="E2" s="4" t="str">
        <f>VLOOKUP(A2,HOP!A:L,12,0)</f>
        <v>0.00</v>
      </c>
      <c r="F2" s="4" t="str">
        <f>VLOOKUP(A2,HOP!A:C,3,0)</f>
        <v>2213002</v>
      </c>
      <c r="G2" s="4">
        <f>D2-E2</f>
        <v>0</v>
      </c>
      <c r="H2" s="4" t="str">
        <f>$H$1&amp;F2</f>
        <v>，2213002</v>
      </c>
      <c r="I2" s="4" t="str">
        <f>VLOOKUP(A2,HOP!A:T,20,0)</f>
        <v>直连</v>
      </c>
    </row>
    <row r="3" s="4" customFormat="1" spans="1:9">
      <c r="A3" s="4">
        <v>16038430317</v>
      </c>
      <c r="B3" s="5">
        <v>44449</v>
      </c>
      <c r="C3" s="5">
        <v>44453</v>
      </c>
      <c r="D3" s="4">
        <v>740</v>
      </c>
      <c r="E3" s="4" t="str">
        <f>VLOOKUP(A3,HOP!A:L,12,0)</f>
        <v>740.00</v>
      </c>
      <c r="F3" s="4" t="str">
        <f>VLOOKUP(A3,HOP!A:C,3,0)</f>
        <v>2219585</v>
      </c>
      <c r="G3" s="4">
        <f>D3-E3</f>
        <v>0</v>
      </c>
      <c r="H3" s="4" t="str">
        <f>$H$1&amp;F3</f>
        <v>，2219585</v>
      </c>
      <c r="I3" s="4" t="str">
        <f>VLOOKUP(A3,HOP!A:T,20,0)</f>
        <v>直连</v>
      </c>
    </row>
    <row r="4" s="4" customFormat="1" spans="1:9">
      <c r="A4" s="4">
        <v>16048405279</v>
      </c>
      <c r="B4" s="5">
        <v>44452</v>
      </c>
      <c r="C4" s="5">
        <v>44453</v>
      </c>
      <c r="D4" s="4">
        <v>86</v>
      </c>
      <c r="E4" s="4" t="str">
        <f>VLOOKUP(A4,HOP!A:L,12,0)</f>
        <v>86.00</v>
      </c>
      <c r="F4" s="4" t="str">
        <f>VLOOKUP(A4,HOP!A:C,3,0)</f>
        <v>2220763</v>
      </c>
      <c r="G4" s="4">
        <f>D4-E4</f>
        <v>0</v>
      </c>
      <c r="H4" s="4" t="str">
        <f>$H$1&amp;F4</f>
        <v>，2220763</v>
      </c>
      <c r="I4" s="4" t="str">
        <f>VLOOKUP(A4,HOP!A:T,20,0)</f>
        <v>直连</v>
      </c>
    </row>
    <row r="5" s="4" customFormat="1" hidden="1" spans="1:9">
      <c r="A5" s="4">
        <v>16066956447</v>
      </c>
      <c r="B5" s="5">
        <v>44452</v>
      </c>
      <c r="C5" s="5">
        <v>44453</v>
      </c>
      <c r="D5" s="4">
        <v>0</v>
      </c>
      <c r="E5" s="4" t="str">
        <f>VLOOKUP(A5,HOP!A:L,12,0)</f>
        <v>0.00</v>
      </c>
      <c r="F5" s="4" t="str">
        <f>VLOOKUP(A5,HOP!A:C,3,0)</f>
        <v>2223356</v>
      </c>
      <c r="G5" s="4">
        <f>D5-E5</f>
        <v>0</v>
      </c>
      <c r="H5" s="4" t="str">
        <f>$H$1&amp;F5</f>
        <v>，2223356</v>
      </c>
      <c r="I5" s="4" t="str">
        <f>VLOOKUP(A5,HOP!A:T,20,0)</f>
        <v>直连</v>
      </c>
    </row>
    <row r="6" s="4" customFormat="1" spans="1:9">
      <c r="A6" s="4">
        <v>16076732612</v>
      </c>
      <c r="B6" s="5">
        <v>44452</v>
      </c>
      <c r="C6" s="5">
        <v>44453</v>
      </c>
      <c r="D6" s="4">
        <v>67</v>
      </c>
      <c r="E6" s="4" t="str">
        <f>VLOOKUP(A6,HOP!A:L,12,0)</f>
        <v>67.00</v>
      </c>
      <c r="F6" s="4" t="str">
        <f>VLOOKUP(A6,HOP!A:C,3,0)</f>
        <v>2224811</v>
      </c>
      <c r="G6" s="4">
        <f>D6-E6</f>
        <v>0</v>
      </c>
      <c r="H6" s="4" t="str">
        <f>$H$1&amp;F6</f>
        <v>，2224811</v>
      </c>
      <c r="I6" s="4" t="str">
        <f>VLOOKUP(A6,HOP!A:T,20,0)</f>
        <v>直连</v>
      </c>
    </row>
    <row r="7" s="4" customFormat="1" spans="1:9">
      <c r="A7" s="4">
        <v>16122202366</v>
      </c>
      <c r="B7" s="5">
        <v>44452</v>
      </c>
      <c r="C7" s="5">
        <v>44453</v>
      </c>
      <c r="D7" s="4">
        <v>56</v>
      </c>
      <c r="E7" s="4" t="str">
        <f>VLOOKUP(A7,HOP!A:L,12,0)</f>
        <v>56.00</v>
      </c>
      <c r="F7" s="4" t="str">
        <f>VLOOKUP(A7,HOP!A:C,3,0)</f>
        <v>2231087</v>
      </c>
      <c r="G7" s="4">
        <f>D7-E7</f>
        <v>0</v>
      </c>
      <c r="H7" s="4" t="str">
        <f>$H$1&amp;F7</f>
        <v>，2231087</v>
      </c>
      <c r="I7" s="4" t="str">
        <f>VLOOKUP(A7,HOP!A:T,20,0)</f>
        <v>直连</v>
      </c>
    </row>
    <row r="8" s="4" customFormat="1" hidden="1" spans="1:9">
      <c r="A8" s="4">
        <v>16171558894</v>
      </c>
      <c r="B8" s="5">
        <v>44452</v>
      </c>
      <c r="C8" s="5">
        <v>44453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16172196723</v>
      </c>
      <c r="B9" s="5">
        <v>44452</v>
      </c>
      <c r="C9" s="5">
        <v>44453</v>
      </c>
      <c r="D9" s="4">
        <v>113</v>
      </c>
      <c r="E9" s="4" t="str">
        <f>VLOOKUP(A9,HOP!A:L,12,0)</f>
        <v>113.00</v>
      </c>
      <c r="F9" s="4" t="str">
        <f>VLOOKUP(A9,HOP!A:C,3,0)</f>
        <v>2237888</v>
      </c>
      <c r="G9" s="4">
        <f>D9-E9</f>
        <v>0</v>
      </c>
      <c r="H9" s="4" t="str">
        <f>$H$1&amp;F9</f>
        <v>，2237888</v>
      </c>
      <c r="I9" s="4" t="str">
        <f>VLOOKUP(A9,HOP!A:T,20,0)</f>
        <v>直连</v>
      </c>
    </row>
    <row r="10" s="4" customFormat="1" spans="1:9">
      <c r="A10" s="4">
        <v>16173072205</v>
      </c>
      <c r="B10" s="5">
        <v>44452</v>
      </c>
      <c r="C10" s="5">
        <v>44453</v>
      </c>
      <c r="D10" s="4">
        <v>123</v>
      </c>
      <c r="E10" s="4" t="str">
        <f>VLOOKUP(A10,HOP!A:L,12,0)</f>
        <v>123.00</v>
      </c>
      <c r="F10" s="4" t="str">
        <f>VLOOKUP(A10,HOP!A:C,3,0)</f>
        <v>2238095</v>
      </c>
      <c r="G10" s="4">
        <f>D10-E10</f>
        <v>0</v>
      </c>
      <c r="H10" s="4" t="str">
        <f>$H$1&amp;F10</f>
        <v>，2238095</v>
      </c>
      <c r="I10" s="4" t="str">
        <f>VLOOKUP(A10,HOP!A:T,20,0)</f>
        <v>直连</v>
      </c>
    </row>
    <row r="11" s="4" customFormat="1" spans="1:9">
      <c r="A11" s="4">
        <v>16183400555</v>
      </c>
      <c r="B11" s="5">
        <v>44452</v>
      </c>
      <c r="C11" s="5">
        <v>44453</v>
      </c>
      <c r="D11" s="4">
        <v>50</v>
      </c>
      <c r="E11" s="4" t="str">
        <f>VLOOKUP(A11,HOP!A:L,12,0)</f>
        <v>50.00</v>
      </c>
      <c r="F11" s="4" t="str">
        <f>VLOOKUP(A11,HOP!A:C,3,0)</f>
        <v>2239559</v>
      </c>
      <c r="G11" s="4">
        <f>D11-E11</f>
        <v>0</v>
      </c>
      <c r="H11" s="4" t="str">
        <f>$H$1&amp;F11</f>
        <v>，2239559</v>
      </c>
      <c r="I11" s="4" t="str">
        <f>VLOOKUP(A11,HOP!A:T,20,0)</f>
        <v>直连</v>
      </c>
    </row>
    <row r="12" s="4" customFormat="1" spans="1:9">
      <c r="A12" s="4">
        <v>16192844401</v>
      </c>
      <c r="B12" s="5">
        <v>44450</v>
      </c>
      <c r="C12" s="5">
        <v>44453</v>
      </c>
      <c r="D12" s="4">
        <v>183</v>
      </c>
      <c r="E12" s="4" t="str">
        <f>VLOOKUP(A12,HOP!A:L,12,0)</f>
        <v>183.00</v>
      </c>
      <c r="F12" s="4" t="str">
        <f>VLOOKUP(A12,HOP!A:C,3,0)</f>
        <v>2241147</v>
      </c>
      <c r="G12" s="4">
        <f>D12-E12</f>
        <v>0</v>
      </c>
      <c r="H12" s="4" t="str">
        <f>$H$1&amp;F12</f>
        <v>，2241147</v>
      </c>
      <c r="I12" s="4" t="str">
        <f>VLOOKUP(A12,HOP!A:T,20,0)</f>
        <v>直连</v>
      </c>
    </row>
    <row r="13" s="4" customFormat="1" spans="1:9">
      <c r="A13" s="4">
        <v>16200631792</v>
      </c>
      <c r="B13" s="5">
        <v>44450</v>
      </c>
      <c r="C13" s="5">
        <v>44453</v>
      </c>
      <c r="D13" s="4">
        <v>171</v>
      </c>
      <c r="E13" s="4" t="str">
        <f>VLOOKUP(A13,HOP!A:L,12,0)</f>
        <v>171.00</v>
      </c>
      <c r="F13" s="4" t="str">
        <f>VLOOKUP(A13,HOP!A:C,3,0)</f>
        <v>2242219</v>
      </c>
      <c r="G13" s="4">
        <f>D13-E13</f>
        <v>0</v>
      </c>
      <c r="H13" s="4" t="str">
        <f>$H$1&amp;F13</f>
        <v>，2242219</v>
      </c>
      <c r="I13" s="4" t="str">
        <f>VLOOKUP(A13,HOP!A:T,20,0)</f>
        <v>直连</v>
      </c>
    </row>
    <row r="14" s="4" customFormat="1" spans="1:9">
      <c r="A14" s="4">
        <v>16215105858</v>
      </c>
      <c r="B14" s="5">
        <v>44451</v>
      </c>
      <c r="C14" s="5">
        <v>44453</v>
      </c>
      <c r="D14" s="4">
        <v>210</v>
      </c>
      <c r="E14" s="4" t="str">
        <f>VLOOKUP(A14,HOP!A:L,12,0)</f>
        <v>210.00</v>
      </c>
      <c r="F14" s="4" t="str">
        <f>VLOOKUP(A14,HOP!A:C,3,0)</f>
        <v>2244632</v>
      </c>
      <c r="G14" s="4">
        <f>D14-E14</f>
        <v>0</v>
      </c>
      <c r="H14" s="4" t="str">
        <f>$H$1&amp;F14</f>
        <v>，2244632</v>
      </c>
      <c r="I14" s="4" t="str">
        <f>VLOOKUP(A14,HOP!A:T,20,0)</f>
        <v>直连</v>
      </c>
    </row>
    <row r="15" s="4" customFormat="1" spans="1:9">
      <c r="A15" s="4">
        <v>16223414778</v>
      </c>
      <c r="B15" s="5">
        <v>44452</v>
      </c>
      <c r="C15" s="5">
        <v>44453</v>
      </c>
      <c r="D15" s="4">
        <v>97</v>
      </c>
      <c r="E15" s="4" t="str">
        <f>VLOOKUP(A15,HOP!A:L,12,0)</f>
        <v>97.00</v>
      </c>
      <c r="F15" s="4" t="str">
        <f>VLOOKUP(A15,HOP!A:C,3,0)</f>
        <v>2245683</v>
      </c>
      <c r="G15" s="4">
        <f>D15-E15</f>
        <v>0</v>
      </c>
      <c r="H15" s="4" t="str">
        <f>$H$1&amp;F15</f>
        <v>，2245683</v>
      </c>
      <c r="I15" s="4" t="str">
        <f>VLOOKUP(A15,HOP!A:T,20,0)</f>
        <v>直连</v>
      </c>
    </row>
    <row r="16" s="4" customFormat="1" spans="1:9">
      <c r="A16" s="4">
        <v>16231668672</v>
      </c>
      <c r="B16" s="5">
        <v>44452</v>
      </c>
      <c r="C16" s="5">
        <v>44453</v>
      </c>
      <c r="D16" s="4">
        <v>59</v>
      </c>
      <c r="E16" s="4" t="str">
        <f>VLOOKUP(A16,HOP!A:L,12,0)</f>
        <v>59.00</v>
      </c>
      <c r="F16" s="4" t="str">
        <f>VLOOKUP(A16,HOP!A:C,3,0)</f>
        <v>2246827</v>
      </c>
      <c r="G16" s="4">
        <f>D16-E16</f>
        <v>0</v>
      </c>
      <c r="H16" s="4" t="str">
        <f>$H$1&amp;F16</f>
        <v>，2246827</v>
      </c>
      <c r="I16" s="4" t="str">
        <f>VLOOKUP(A16,HOP!A:T,20,0)</f>
        <v>直连</v>
      </c>
    </row>
    <row r="17" s="4" customFormat="1" spans="1:9">
      <c r="A17" s="4">
        <v>16238824920</v>
      </c>
      <c r="B17" s="5">
        <v>44452</v>
      </c>
      <c r="C17" s="5">
        <v>44453</v>
      </c>
      <c r="D17" s="4">
        <v>46</v>
      </c>
      <c r="E17" s="4" t="str">
        <f>VLOOKUP(A17,HOP!A:L,12,0)</f>
        <v>46.00</v>
      </c>
      <c r="F17" s="4" t="str">
        <f>VLOOKUP(A17,HOP!A:C,3,0)</f>
        <v>2247535</v>
      </c>
      <c r="G17" s="4">
        <f>D17-E17</f>
        <v>0</v>
      </c>
      <c r="H17" s="4" t="str">
        <f>$H$1&amp;F17</f>
        <v>，2247535</v>
      </c>
      <c r="I17" s="4" t="str">
        <f>VLOOKUP(A17,HOP!A:T,20,0)</f>
        <v>直连</v>
      </c>
    </row>
    <row r="18" s="4" customFormat="1" spans="1:9">
      <c r="A18" s="4">
        <v>16240219883</v>
      </c>
      <c r="B18" s="5">
        <v>44452</v>
      </c>
      <c r="C18" s="5">
        <v>44453</v>
      </c>
      <c r="D18" s="4">
        <v>107</v>
      </c>
      <c r="E18" s="4" t="str">
        <f>VLOOKUP(A18,HOP!A:L,12,0)</f>
        <v>107.00</v>
      </c>
      <c r="F18" s="4" t="str">
        <f>VLOOKUP(A18,HOP!A:C,3,0)</f>
        <v>2247829</v>
      </c>
      <c r="G18" s="4">
        <f>D18-E18</f>
        <v>0</v>
      </c>
      <c r="H18" s="4" t="str">
        <f>$H$1&amp;F18</f>
        <v>，2247829</v>
      </c>
      <c r="I18" s="4" t="str">
        <f>VLOOKUP(A18,HOP!A:T,20,0)</f>
        <v>直连</v>
      </c>
    </row>
    <row r="19" s="4" customFormat="1" spans="1:9">
      <c r="A19" s="4">
        <v>16246675581</v>
      </c>
      <c r="B19" s="5">
        <v>44451</v>
      </c>
      <c r="C19" s="5">
        <v>44453</v>
      </c>
      <c r="D19" s="4">
        <v>118</v>
      </c>
      <c r="E19" s="4" t="str">
        <f>VLOOKUP(A19,HOP!A:L,12,0)</f>
        <v>118.00</v>
      </c>
      <c r="F19" s="4" t="str">
        <f>VLOOKUP(A19,HOP!A:C,3,0)</f>
        <v>2248446</v>
      </c>
      <c r="G19" s="4">
        <f>D19-E19</f>
        <v>0</v>
      </c>
      <c r="H19" s="4" t="str">
        <f>$H$1&amp;F19</f>
        <v>，2248446</v>
      </c>
      <c r="I19" s="4" t="str">
        <f>VLOOKUP(A19,HOP!A:T,20,0)</f>
        <v>直连</v>
      </c>
    </row>
    <row r="20" s="4" customFormat="1" spans="1:9">
      <c r="A20" s="4">
        <v>16248042830</v>
      </c>
      <c r="B20" s="5">
        <v>44450</v>
      </c>
      <c r="C20" s="5">
        <v>44453</v>
      </c>
      <c r="D20" s="4">
        <v>6234</v>
      </c>
      <c r="E20" s="4" t="str">
        <f>VLOOKUP(A20,HOP!A:L,12,0)</f>
        <v>6234.00</v>
      </c>
      <c r="F20" s="4" t="str">
        <f>VLOOKUP(A20,HOP!A:C,3,0)</f>
        <v>2248685</v>
      </c>
      <c r="G20" s="4">
        <f>D20-E20</f>
        <v>0</v>
      </c>
      <c r="H20" s="4" t="str">
        <f>$H$1&amp;F20</f>
        <v>，2248685</v>
      </c>
      <c r="I20" s="4" t="str">
        <f>VLOOKUP(A20,HOP!A:T,20,0)</f>
        <v>直连</v>
      </c>
    </row>
    <row r="21" s="4" customFormat="1" spans="1:9">
      <c r="A21" s="4">
        <v>16248307856</v>
      </c>
      <c r="B21" s="5">
        <v>44452</v>
      </c>
      <c r="C21" s="5">
        <v>44453</v>
      </c>
      <c r="D21" s="4">
        <v>222</v>
      </c>
      <c r="E21" s="4" t="str">
        <f>VLOOKUP(A21,HOP!A:L,12,0)</f>
        <v>222.00</v>
      </c>
      <c r="F21" s="4" t="str">
        <f>VLOOKUP(A21,HOP!A:C,3,0)</f>
        <v>2248755</v>
      </c>
      <c r="G21" s="4">
        <f>D21-E21</f>
        <v>0</v>
      </c>
      <c r="H21" s="4" t="str">
        <f>$H$1&amp;F21</f>
        <v>，2248755</v>
      </c>
      <c r="I21" s="4" t="str">
        <f>VLOOKUP(A21,HOP!A:T,20,0)</f>
        <v>直连</v>
      </c>
    </row>
    <row r="22" s="4" customFormat="1" spans="1:9">
      <c r="A22" s="4">
        <v>16250326909</v>
      </c>
      <c r="B22" s="5">
        <v>44450</v>
      </c>
      <c r="C22" s="5">
        <v>44453</v>
      </c>
      <c r="D22" s="4">
        <v>6237</v>
      </c>
      <c r="E22" s="4" t="str">
        <f>VLOOKUP(A22,HOP!A:L,12,0)</f>
        <v>6237.00</v>
      </c>
      <c r="F22" s="4" t="str">
        <f>VLOOKUP(A22,HOP!A:C,3,0)</f>
        <v>2248847</v>
      </c>
      <c r="G22" s="4">
        <f>D22-E22</f>
        <v>0</v>
      </c>
      <c r="H22" s="4" t="str">
        <f>$H$1&amp;F22</f>
        <v>，2248847</v>
      </c>
      <c r="I22" s="4" t="str">
        <f>VLOOKUP(A22,HOP!A:T,20,0)</f>
        <v>直连</v>
      </c>
    </row>
    <row r="23" s="4" customFormat="1" spans="1:9">
      <c r="A23" s="4">
        <v>16253517059</v>
      </c>
      <c r="B23" s="5">
        <v>44452</v>
      </c>
      <c r="C23" s="5">
        <v>44453</v>
      </c>
      <c r="D23" s="4">
        <v>65</v>
      </c>
      <c r="E23" s="4" t="str">
        <f>VLOOKUP(A23,HOP!A:L,12,0)</f>
        <v>65.00</v>
      </c>
      <c r="F23" s="4" t="str">
        <f>VLOOKUP(A23,HOP!A:C,3,0)</f>
        <v>2249347</v>
      </c>
      <c r="G23" s="4">
        <f>D23-E23</f>
        <v>0</v>
      </c>
      <c r="H23" s="4" t="str">
        <f>$H$1&amp;F23</f>
        <v>，2249347</v>
      </c>
      <c r="I23" s="4" t="str">
        <f>VLOOKUP(A23,HOP!A:T,20,0)</f>
        <v>直连</v>
      </c>
    </row>
    <row r="24" s="4" customFormat="1" spans="1:9">
      <c r="A24" s="4">
        <v>16254033693</v>
      </c>
      <c r="B24" s="5">
        <v>44452</v>
      </c>
      <c r="C24" s="5">
        <v>44453</v>
      </c>
      <c r="D24" s="4">
        <v>87</v>
      </c>
      <c r="E24" s="4" t="str">
        <f>VLOOKUP(A24,HOP!A:L,12,0)</f>
        <v>87.00</v>
      </c>
      <c r="F24" s="4" t="str">
        <f>VLOOKUP(A24,HOP!A:C,3,0)</f>
        <v>2249462</v>
      </c>
      <c r="G24" s="4">
        <f>D24-E24</f>
        <v>0</v>
      </c>
      <c r="H24" s="4" t="str">
        <f>$H$1&amp;F24</f>
        <v>，2249462</v>
      </c>
      <c r="I24" s="4" t="str">
        <f>VLOOKUP(A24,HOP!A:T,20,0)</f>
        <v>直连</v>
      </c>
    </row>
    <row r="25" s="4" customFormat="1" spans="1:9">
      <c r="A25" s="4">
        <v>16256941428</v>
      </c>
      <c r="B25" s="5">
        <v>44452</v>
      </c>
      <c r="C25" s="5">
        <v>44453</v>
      </c>
      <c r="D25" s="4">
        <v>40</v>
      </c>
      <c r="E25" s="4" t="str">
        <f>VLOOKUP(A25,HOP!A:L,12,0)</f>
        <v>40.00</v>
      </c>
      <c r="F25" s="4" t="str">
        <f>VLOOKUP(A25,HOP!A:C,3,0)</f>
        <v>2249745</v>
      </c>
      <c r="G25" s="4">
        <f>D25-E25</f>
        <v>0</v>
      </c>
      <c r="H25" s="4" t="str">
        <f>$H$1&amp;F25</f>
        <v>，2249745</v>
      </c>
      <c r="I25" s="4" t="str">
        <f>VLOOKUP(A25,HOP!A:T,20,0)</f>
        <v>直连</v>
      </c>
    </row>
    <row r="26" s="4" customFormat="1" spans="1:9">
      <c r="A26" s="4">
        <v>16257329974</v>
      </c>
      <c r="B26" s="5">
        <v>44450</v>
      </c>
      <c r="C26" s="5">
        <v>44453</v>
      </c>
      <c r="D26" s="4">
        <v>420</v>
      </c>
      <c r="E26" s="4" t="str">
        <f>VLOOKUP(A26,HOP!A:L,12,0)</f>
        <v>420.00</v>
      </c>
      <c r="F26" s="4" t="str">
        <f>VLOOKUP(A26,HOP!A:C,3,0)</f>
        <v>2249786</v>
      </c>
      <c r="G26" s="4">
        <f>D26-E26</f>
        <v>0</v>
      </c>
      <c r="H26" s="4" t="str">
        <f>$H$1&amp;F26</f>
        <v>，2249786</v>
      </c>
      <c r="I26" s="4" t="str">
        <f>VLOOKUP(A26,HOP!A:T,20,0)</f>
        <v>直连</v>
      </c>
    </row>
    <row r="27" s="4" customFormat="1" spans="1:9">
      <c r="A27" s="4">
        <v>16258065390</v>
      </c>
      <c r="B27" s="5">
        <v>44451</v>
      </c>
      <c r="C27" s="5">
        <v>44453</v>
      </c>
      <c r="D27" s="4">
        <v>444</v>
      </c>
      <c r="E27" s="4" t="str">
        <f>VLOOKUP(A27,HOP!A:L,12,0)</f>
        <v>444.00</v>
      </c>
      <c r="F27" s="4" t="str">
        <f>VLOOKUP(A27,HOP!A:C,3,0)</f>
        <v>2249932</v>
      </c>
      <c r="G27" s="4">
        <f>D27-E27</f>
        <v>0</v>
      </c>
      <c r="H27" s="4" t="str">
        <f>$H$1&amp;F27</f>
        <v>，2249932</v>
      </c>
      <c r="I27" s="4" t="str">
        <f>VLOOKUP(A27,HOP!A:T,20,0)</f>
        <v>直连</v>
      </c>
    </row>
    <row r="28" s="4" customFormat="1" spans="1:9">
      <c r="A28" s="4">
        <v>16258113951</v>
      </c>
      <c r="B28" s="5">
        <v>44450</v>
      </c>
      <c r="C28" s="5">
        <v>44453</v>
      </c>
      <c r="D28" s="4">
        <v>561</v>
      </c>
      <c r="E28" s="4" t="str">
        <f>VLOOKUP(A28,HOP!A:L,12,0)</f>
        <v>561.00</v>
      </c>
      <c r="F28" s="4" t="str">
        <f>VLOOKUP(A28,HOP!A:C,3,0)</f>
        <v>2249961</v>
      </c>
      <c r="G28" s="4">
        <f>D28-E28</f>
        <v>0</v>
      </c>
      <c r="H28" s="4" t="str">
        <f>$H$1&amp;F28</f>
        <v>，2249961</v>
      </c>
      <c r="I28" s="4" t="str">
        <f>VLOOKUP(A28,HOP!A:T,20,0)</f>
        <v>直连</v>
      </c>
    </row>
    <row r="29" s="4" customFormat="1" spans="1:9">
      <c r="A29" s="4">
        <v>16258143591</v>
      </c>
      <c r="B29" s="5">
        <v>44452</v>
      </c>
      <c r="C29" s="5">
        <v>44453</v>
      </c>
      <c r="D29" s="4">
        <v>101</v>
      </c>
      <c r="E29" s="4" t="str">
        <f>VLOOKUP(A29,HOP!A:L,12,0)</f>
        <v>101.00</v>
      </c>
      <c r="F29" s="4" t="str">
        <f>VLOOKUP(A29,HOP!A:C,3,0)</f>
        <v>2249974</v>
      </c>
      <c r="G29" s="4">
        <f>D29-E29</f>
        <v>0</v>
      </c>
      <c r="H29" s="4" t="str">
        <f>$H$1&amp;F29</f>
        <v>，2249974</v>
      </c>
      <c r="I29" s="4" t="str">
        <f>VLOOKUP(A29,HOP!A:T,20,0)</f>
        <v>直连</v>
      </c>
    </row>
    <row r="30" s="4" customFormat="1" hidden="1" spans="1:9">
      <c r="A30" s="4">
        <v>16258482612</v>
      </c>
      <c r="B30" s="5">
        <v>44451</v>
      </c>
      <c r="C30" s="5">
        <v>44453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>D30-E30</f>
        <v>#N/A</v>
      </c>
      <c r="H30" s="4" t="e">
        <f>$H$1&amp;F30</f>
        <v>#N/A</v>
      </c>
      <c r="I30" s="4" t="e">
        <f>VLOOKUP(A30,HOP!A:T,20,0)</f>
        <v>#N/A</v>
      </c>
    </row>
    <row r="31" s="4" customFormat="1" spans="1:9">
      <c r="A31" s="4">
        <v>16263744647</v>
      </c>
      <c r="B31" s="5">
        <v>44452</v>
      </c>
      <c r="C31" s="5">
        <v>44453</v>
      </c>
      <c r="D31" s="4">
        <v>16</v>
      </c>
      <c r="E31" s="4" t="str">
        <f>VLOOKUP(A31,HOP!A:L,12,0)</f>
        <v>16.00</v>
      </c>
      <c r="F31" s="4" t="str">
        <f>VLOOKUP(A31,HOP!A:C,3,0)</f>
        <v>2250738</v>
      </c>
      <c r="G31" s="4">
        <f>D31-E31</f>
        <v>0</v>
      </c>
      <c r="H31" s="4" t="str">
        <f>$H$1&amp;F31</f>
        <v>，2250738</v>
      </c>
      <c r="I31" s="4" t="str">
        <f>VLOOKUP(A31,HOP!A:T,20,0)</f>
        <v>直连</v>
      </c>
    </row>
    <row r="32" s="4" customFormat="1" spans="1:9">
      <c r="A32" s="4">
        <v>16268751925</v>
      </c>
      <c r="B32" s="5">
        <v>44452</v>
      </c>
      <c r="C32" s="5">
        <v>44453</v>
      </c>
      <c r="D32" s="4">
        <v>113</v>
      </c>
      <c r="E32" s="4" t="str">
        <f>VLOOKUP(A32,HOP!A:L,12,0)</f>
        <v>113.00</v>
      </c>
      <c r="F32" s="4" t="str">
        <f>VLOOKUP(A32,HOP!A:C,3,0)</f>
        <v>2251314</v>
      </c>
      <c r="G32" s="4">
        <f t="shared" ref="G32:G41" si="0">D32-E32</f>
        <v>0</v>
      </c>
      <c r="H32" s="4" t="str">
        <f t="shared" ref="H32:H41" si="1">$H$1&amp;F32</f>
        <v>，2251314</v>
      </c>
      <c r="I32" s="4" t="str">
        <f>VLOOKUP(A32,HOP!A:T,20,0)</f>
        <v>直连</v>
      </c>
    </row>
    <row r="33" s="4" customFormat="1" spans="1:9">
      <c r="A33" s="4">
        <v>16270615144</v>
      </c>
      <c r="B33" s="5">
        <v>44452</v>
      </c>
      <c r="C33" s="5">
        <v>44453</v>
      </c>
      <c r="D33" s="4">
        <v>71</v>
      </c>
      <c r="E33" s="4" t="str">
        <f>VLOOKUP(A33,HOP!A:L,12,0)</f>
        <v>71.00</v>
      </c>
      <c r="F33" s="4" t="str">
        <f>VLOOKUP(A33,HOP!A:C,3,0)</f>
        <v>2251649</v>
      </c>
      <c r="G33" s="4">
        <f t="shared" si="0"/>
        <v>0</v>
      </c>
      <c r="H33" s="4" t="str">
        <f t="shared" si="1"/>
        <v>，2251649</v>
      </c>
      <c r="I33" s="4" t="str">
        <f>VLOOKUP(A33,HOP!A:T,20,0)</f>
        <v>直连</v>
      </c>
    </row>
    <row r="34" s="4" customFormat="1" spans="1:9">
      <c r="A34" s="4">
        <v>16271482586</v>
      </c>
      <c r="B34" s="5">
        <v>44452</v>
      </c>
      <c r="C34" s="5">
        <v>44453</v>
      </c>
      <c r="D34" s="4">
        <v>125</v>
      </c>
      <c r="E34" s="4" t="str">
        <f>VLOOKUP(A34,HOP!A:L,12,0)</f>
        <v>125.00</v>
      </c>
      <c r="F34" s="4" t="str">
        <f>VLOOKUP(A34,HOP!A:C,3,0)</f>
        <v>2251841</v>
      </c>
      <c r="G34" s="4">
        <f t="shared" si="0"/>
        <v>0</v>
      </c>
      <c r="H34" s="4" t="str">
        <f t="shared" si="1"/>
        <v>，2251841</v>
      </c>
      <c r="I34" s="4" t="str">
        <f>VLOOKUP(A34,HOP!A:T,20,0)</f>
        <v>直连</v>
      </c>
    </row>
    <row r="35" s="4" customFormat="1" spans="1:9">
      <c r="A35" s="4">
        <v>16273415967</v>
      </c>
      <c r="B35" s="5">
        <v>44452</v>
      </c>
      <c r="C35" s="5">
        <v>44453</v>
      </c>
      <c r="D35" s="4">
        <v>88</v>
      </c>
      <c r="E35" s="4" t="str">
        <f>VLOOKUP(A35,HOP!A:L,12,0)</f>
        <v>88.00</v>
      </c>
      <c r="F35" s="4" t="str">
        <f>VLOOKUP(A35,HOP!A:C,3,0)</f>
        <v>2251875</v>
      </c>
      <c r="G35" s="4">
        <f t="shared" si="0"/>
        <v>0</v>
      </c>
      <c r="H35" s="4" t="str">
        <f t="shared" si="1"/>
        <v>，2251875</v>
      </c>
      <c r="I35" s="4" t="str">
        <f>VLOOKUP(A35,HOP!A:T,20,0)</f>
        <v>直连</v>
      </c>
    </row>
    <row r="36" s="4" customFormat="1" spans="1:9">
      <c r="A36" s="4">
        <v>16273564461</v>
      </c>
      <c r="B36" s="5">
        <v>44452</v>
      </c>
      <c r="C36" s="5">
        <v>44453</v>
      </c>
      <c r="D36" s="4">
        <v>49</v>
      </c>
      <c r="E36" s="4" t="str">
        <f>VLOOKUP(A36,HOP!A:L,12,0)</f>
        <v>49.00</v>
      </c>
      <c r="F36" s="4" t="str">
        <f>VLOOKUP(A36,HOP!A:C,3,0)</f>
        <v>2251911</v>
      </c>
      <c r="G36" s="4">
        <f t="shared" si="0"/>
        <v>0</v>
      </c>
      <c r="H36" s="4" t="str">
        <f t="shared" si="1"/>
        <v>，2251911</v>
      </c>
      <c r="I36" s="4" t="str">
        <f>VLOOKUP(A36,HOP!A:T,20,0)</f>
        <v>直连</v>
      </c>
    </row>
    <row r="37" s="4" customFormat="1" spans="1:9">
      <c r="A37" s="4">
        <v>16273803966</v>
      </c>
      <c r="B37" s="5">
        <v>44452</v>
      </c>
      <c r="C37" s="5">
        <v>44453</v>
      </c>
      <c r="D37" s="4">
        <v>80</v>
      </c>
      <c r="E37" s="4" t="str">
        <f>VLOOKUP(A37,HOP!A:L,12,0)</f>
        <v>80.00</v>
      </c>
      <c r="F37" s="4" t="str">
        <f>VLOOKUP(A37,HOP!A:C,3,0)</f>
        <v>2251942</v>
      </c>
      <c r="G37" s="4">
        <f t="shared" si="0"/>
        <v>0</v>
      </c>
      <c r="H37" s="4" t="str">
        <f t="shared" si="1"/>
        <v>，2251942</v>
      </c>
      <c r="I37" s="4" t="str">
        <f>VLOOKUP(A37,HOP!A:T,20,0)</f>
        <v>直连</v>
      </c>
    </row>
    <row r="38" s="4" customFormat="1" spans="1:9">
      <c r="A38" s="4">
        <v>16274180091</v>
      </c>
      <c r="B38" s="5">
        <v>44452</v>
      </c>
      <c r="C38" s="5">
        <v>44453</v>
      </c>
      <c r="D38" s="4">
        <v>31</v>
      </c>
      <c r="E38" s="4" t="str">
        <f>VLOOKUP(A38,HOP!A:L,12,0)</f>
        <v>31.00</v>
      </c>
      <c r="F38" s="4" t="str">
        <f>VLOOKUP(A38,HOP!A:C,3,0)</f>
        <v>2252015</v>
      </c>
      <c r="G38" s="4">
        <f t="shared" si="0"/>
        <v>0</v>
      </c>
      <c r="H38" s="4" t="str">
        <f t="shared" si="1"/>
        <v>，2252015</v>
      </c>
      <c r="I38" s="4" t="str">
        <f>VLOOKUP(A38,HOP!A:T,20,0)</f>
        <v>直连</v>
      </c>
    </row>
    <row r="39" s="4" customFormat="1" spans="1:9">
      <c r="A39" s="4">
        <v>16275711398</v>
      </c>
      <c r="B39" s="5">
        <v>44452</v>
      </c>
      <c r="C39" s="5">
        <v>44453</v>
      </c>
      <c r="D39" s="4">
        <v>58</v>
      </c>
      <c r="E39" s="4" t="str">
        <f>VLOOKUP(A39,HOP!A:L,12,0)</f>
        <v>58.00</v>
      </c>
      <c r="F39" s="4" t="str">
        <f>VLOOKUP(A39,HOP!A:C,3,0)</f>
        <v>2252260</v>
      </c>
      <c r="G39" s="4">
        <f t="shared" si="0"/>
        <v>0</v>
      </c>
      <c r="H39" s="4" t="str">
        <f t="shared" si="1"/>
        <v>，2252260</v>
      </c>
      <c r="I39" s="4" t="str">
        <f>VLOOKUP(A39,HOP!A:T,20,0)</f>
        <v>直连</v>
      </c>
    </row>
    <row r="40" s="4" customFormat="1" spans="1:9">
      <c r="A40" s="4">
        <v>16275971511</v>
      </c>
      <c r="B40" s="5">
        <v>44452</v>
      </c>
      <c r="C40" s="5">
        <v>44453</v>
      </c>
      <c r="D40" s="4">
        <v>88</v>
      </c>
      <c r="E40" s="4" t="str">
        <f>VLOOKUP(A40,HOP!A:L,12,0)</f>
        <v>88.00</v>
      </c>
      <c r="F40" s="4" t="str">
        <f>VLOOKUP(A40,HOP!A:C,3,0)</f>
        <v>2252307</v>
      </c>
      <c r="G40" s="4">
        <f t="shared" si="0"/>
        <v>0</v>
      </c>
      <c r="H40" s="4" t="str">
        <f t="shared" si="1"/>
        <v>，2252307</v>
      </c>
      <c r="I40" s="4" t="str">
        <f>VLOOKUP(A40,HOP!A:T,20,0)</f>
        <v>直连</v>
      </c>
    </row>
    <row r="41" s="4" customFormat="1" spans="1:9">
      <c r="A41" s="4">
        <v>16276325594</v>
      </c>
      <c r="B41" s="5">
        <v>44452</v>
      </c>
      <c r="C41" s="5">
        <v>44453</v>
      </c>
      <c r="D41" s="4">
        <v>76</v>
      </c>
      <c r="E41" s="4" t="str">
        <f>VLOOKUP(A41,HOP!A:L,12,0)</f>
        <v>76.00</v>
      </c>
      <c r="F41" s="4" t="str">
        <f>VLOOKUP(A41,HOP!A:C,3,0)</f>
        <v>2252369</v>
      </c>
      <c r="G41" s="4">
        <f t="shared" si="0"/>
        <v>0</v>
      </c>
      <c r="H41" s="4" t="str">
        <f t="shared" si="1"/>
        <v>，2252369</v>
      </c>
      <c r="I41" s="4" t="str">
        <f>VLOOKUP(A41,HOP!A:T,20,0)</f>
        <v>直连</v>
      </c>
    </row>
    <row r="43" spans="4:4">
      <c r="D43" s="4">
        <f>SUM(D2:D42)</f>
        <v>17432</v>
      </c>
    </row>
    <row r="47" spans="1:1">
      <c r="A47" s="4" t="s">
        <v>149</v>
      </c>
    </row>
    <row r="48" spans="1:1">
      <c r="A48" s="4" t="s">
        <v>150</v>
      </c>
    </row>
    <row r="49" spans="1:1">
      <c r="A49" s="4" t="s">
        <v>151</v>
      </c>
    </row>
  </sheetData>
  <autoFilter ref="A1:XFD49">
    <filterColumn colId="3">
      <filters blank="1">
        <filter val="50"/>
        <filter val="210"/>
        <filter val="113"/>
        <filter val="16"/>
        <filter val="56"/>
        <filter val="97"/>
        <filter val="58"/>
        <filter val="118"/>
        <filter val="59"/>
        <filter val="420"/>
        <filter val="561"/>
        <filter val="222"/>
        <filter val="123"/>
        <filter val="65"/>
        <filter val="125"/>
        <filter val="67"/>
        <filter val="31"/>
        <filter val="71"/>
        <filter val="171"/>
        <filter val="17432"/>
        <filter val="6234"/>
        <filter val="76"/>
        <filter val="6237"/>
        <filter val="40"/>
        <filter val="80"/>
        <filter val="740"/>
        <filter val="101"/>
        <filter val="183"/>
        <filter val="444"/>
        <filter val="46"/>
        <filter val="86"/>
        <filter val="87"/>
        <filter val="107"/>
        <filter val="8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152</v>
      </c>
      <c r="B1" s="2" t="s">
        <v>153</v>
      </c>
      <c r="C1" s="2" t="s">
        <v>154</v>
      </c>
      <c r="D1" s="2" t="s">
        <v>155</v>
      </c>
      <c r="E1" s="2" t="s">
        <v>13</v>
      </c>
      <c r="F1" s="2" t="s">
        <v>5</v>
      </c>
      <c r="G1" s="2" t="s">
        <v>6</v>
      </c>
      <c r="H1" s="2" t="s">
        <v>156</v>
      </c>
      <c r="I1" s="2" t="s">
        <v>157</v>
      </c>
      <c r="J1" s="2" t="s">
        <v>158</v>
      </c>
      <c r="K1" s="2" t="s">
        <v>159</v>
      </c>
      <c r="L1" s="2" t="s">
        <v>160</v>
      </c>
      <c r="M1" s="2" t="s">
        <v>161</v>
      </c>
      <c r="N1" s="2" t="s">
        <v>162</v>
      </c>
      <c r="O1" s="2" t="s">
        <v>163</v>
      </c>
      <c r="P1" s="2" t="s">
        <v>164</v>
      </c>
      <c r="Q1" s="2" t="s">
        <v>165</v>
      </c>
      <c r="R1" s="2" t="s">
        <v>166</v>
      </c>
      <c r="S1" s="2" t="s">
        <v>167</v>
      </c>
      <c r="T1" s="2" t="s">
        <v>168</v>
      </c>
    </row>
    <row r="2" s="1" customFormat="1" spans="1:20">
      <c r="A2" s="3">
        <v>16276325594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169</v>
      </c>
      <c r="G2" s="1" t="s">
        <v>173</v>
      </c>
      <c r="H2" s="1" t="s">
        <v>174</v>
      </c>
      <c r="I2" s="1" t="s">
        <v>175</v>
      </c>
      <c r="J2" s="1" t="s">
        <v>29</v>
      </c>
      <c r="K2" s="1" t="s">
        <v>176</v>
      </c>
      <c r="L2" s="1" t="s">
        <v>176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</row>
    <row r="3" s="1" customFormat="1" spans="1:20">
      <c r="A3" s="3">
        <v>16275971511</v>
      </c>
      <c r="B3" s="1" t="s">
        <v>169</v>
      </c>
      <c r="C3" s="1" t="s">
        <v>184</v>
      </c>
      <c r="D3" s="1" t="s">
        <v>185</v>
      </c>
      <c r="E3" s="1" t="s">
        <v>186</v>
      </c>
      <c r="F3" s="1" t="s">
        <v>169</v>
      </c>
      <c r="G3" s="1" t="s">
        <v>173</v>
      </c>
      <c r="H3" s="1" t="s">
        <v>174</v>
      </c>
      <c r="I3" s="1" t="s">
        <v>187</v>
      </c>
      <c r="J3" s="1" t="s">
        <v>29</v>
      </c>
      <c r="K3" s="1" t="s">
        <v>188</v>
      </c>
      <c r="L3" s="1" t="s">
        <v>188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189</v>
      </c>
      <c r="R3" s="1" t="s">
        <v>181</v>
      </c>
      <c r="S3" s="1" t="s">
        <v>182</v>
      </c>
      <c r="T3" s="1" t="s">
        <v>183</v>
      </c>
    </row>
    <row r="4" s="1" customFormat="1" spans="1:20">
      <c r="A4" s="3">
        <v>16275711398</v>
      </c>
      <c r="B4" s="1" t="s">
        <v>169</v>
      </c>
      <c r="C4" s="1" t="s">
        <v>190</v>
      </c>
      <c r="D4" s="1" t="s">
        <v>191</v>
      </c>
      <c r="E4" s="1" t="s">
        <v>192</v>
      </c>
      <c r="F4" s="1" t="s">
        <v>169</v>
      </c>
      <c r="G4" s="1" t="s">
        <v>173</v>
      </c>
      <c r="H4" s="1" t="s">
        <v>174</v>
      </c>
      <c r="I4" s="1" t="s">
        <v>193</v>
      </c>
      <c r="J4" s="1" t="s">
        <v>29</v>
      </c>
      <c r="K4" s="1" t="s">
        <v>194</v>
      </c>
      <c r="L4" s="1" t="s">
        <v>194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195</v>
      </c>
      <c r="R4" s="1" t="s">
        <v>181</v>
      </c>
      <c r="S4" s="1" t="s">
        <v>182</v>
      </c>
      <c r="T4" s="1" t="s">
        <v>183</v>
      </c>
    </row>
    <row r="5" s="1" customFormat="1" spans="1:20">
      <c r="A5" s="3">
        <v>16274180091</v>
      </c>
      <c r="B5" s="1" t="s">
        <v>169</v>
      </c>
      <c r="C5" s="1" t="s">
        <v>196</v>
      </c>
      <c r="D5" s="1" t="s">
        <v>197</v>
      </c>
      <c r="E5" s="1" t="s">
        <v>198</v>
      </c>
      <c r="F5" s="1" t="s">
        <v>169</v>
      </c>
      <c r="G5" s="1" t="s">
        <v>173</v>
      </c>
      <c r="H5" s="1" t="s">
        <v>174</v>
      </c>
      <c r="I5" s="1" t="s">
        <v>199</v>
      </c>
      <c r="J5" s="1" t="s">
        <v>29</v>
      </c>
      <c r="K5" s="1" t="s">
        <v>200</v>
      </c>
      <c r="L5" s="1" t="s">
        <v>200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201</v>
      </c>
      <c r="R5" s="1" t="s">
        <v>181</v>
      </c>
      <c r="S5" s="1" t="s">
        <v>182</v>
      </c>
      <c r="T5" s="1" t="s">
        <v>183</v>
      </c>
    </row>
    <row r="6" s="1" customFormat="1" spans="1:20">
      <c r="A6" s="3">
        <v>16273803966</v>
      </c>
      <c r="B6" s="1" t="s">
        <v>169</v>
      </c>
      <c r="C6" s="1" t="s">
        <v>202</v>
      </c>
      <c r="D6" s="1" t="s">
        <v>203</v>
      </c>
      <c r="E6" s="1" t="s">
        <v>204</v>
      </c>
      <c r="F6" s="1" t="s">
        <v>169</v>
      </c>
      <c r="G6" s="1" t="s">
        <v>173</v>
      </c>
      <c r="H6" s="1" t="s">
        <v>174</v>
      </c>
      <c r="I6" s="1" t="s">
        <v>205</v>
      </c>
      <c r="J6" s="1" t="s">
        <v>29</v>
      </c>
      <c r="K6" s="1" t="s">
        <v>206</v>
      </c>
      <c r="L6" s="1" t="s">
        <v>206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207</v>
      </c>
      <c r="R6" s="1" t="s">
        <v>181</v>
      </c>
      <c r="S6" s="1" t="s">
        <v>182</v>
      </c>
      <c r="T6" s="1" t="s">
        <v>183</v>
      </c>
    </row>
    <row r="7" s="1" customFormat="1" spans="1:20">
      <c r="A7" s="3">
        <v>16273564461</v>
      </c>
      <c r="B7" s="1" t="s">
        <v>169</v>
      </c>
      <c r="C7" s="1" t="s">
        <v>208</v>
      </c>
      <c r="D7" s="1" t="s">
        <v>209</v>
      </c>
      <c r="E7" s="1" t="s">
        <v>210</v>
      </c>
      <c r="F7" s="1" t="s">
        <v>169</v>
      </c>
      <c r="G7" s="1" t="s">
        <v>173</v>
      </c>
      <c r="H7" s="1" t="s">
        <v>174</v>
      </c>
      <c r="I7" s="1" t="s">
        <v>211</v>
      </c>
      <c r="J7" s="1" t="s">
        <v>29</v>
      </c>
      <c r="K7" s="1" t="s">
        <v>212</v>
      </c>
      <c r="L7" s="1" t="s">
        <v>212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213</v>
      </c>
      <c r="R7" s="1" t="s">
        <v>181</v>
      </c>
      <c r="S7" s="1" t="s">
        <v>182</v>
      </c>
      <c r="T7" s="1" t="s">
        <v>183</v>
      </c>
    </row>
    <row r="8" s="1" customFormat="1" spans="1:20">
      <c r="A8" s="3">
        <v>16273415967</v>
      </c>
      <c r="B8" s="1" t="s">
        <v>169</v>
      </c>
      <c r="C8" s="1" t="s">
        <v>214</v>
      </c>
      <c r="D8" s="1" t="s">
        <v>215</v>
      </c>
      <c r="E8" s="1" t="s">
        <v>216</v>
      </c>
      <c r="F8" s="1" t="s">
        <v>169</v>
      </c>
      <c r="G8" s="1" t="s">
        <v>173</v>
      </c>
      <c r="H8" s="1" t="s">
        <v>174</v>
      </c>
      <c r="I8" s="1" t="s">
        <v>187</v>
      </c>
      <c r="J8" s="1" t="s">
        <v>29</v>
      </c>
      <c r="K8" s="1" t="s">
        <v>188</v>
      </c>
      <c r="L8" s="1" t="s">
        <v>188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217</v>
      </c>
      <c r="R8" s="1" t="s">
        <v>181</v>
      </c>
      <c r="S8" s="1" t="s">
        <v>182</v>
      </c>
      <c r="T8" s="1" t="s">
        <v>183</v>
      </c>
    </row>
    <row r="9" s="1" customFormat="1" spans="1:20">
      <c r="A9" s="3">
        <v>16271482586</v>
      </c>
      <c r="B9" s="1" t="s">
        <v>169</v>
      </c>
      <c r="C9" s="1" t="s">
        <v>218</v>
      </c>
      <c r="D9" s="1" t="s">
        <v>219</v>
      </c>
      <c r="E9" s="1" t="s">
        <v>220</v>
      </c>
      <c r="F9" s="1" t="s">
        <v>169</v>
      </c>
      <c r="G9" s="1" t="s">
        <v>173</v>
      </c>
      <c r="H9" s="1" t="s">
        <v>174</v>
      </c>
      <c r="I9" s="1" t="s">
        <v>221</v>
      </c>
      <c r="J9" s="1" t="s">
        <v>29</v>
      </c>
      <c r="K9" s="1" t="s">
        <v>222</v>
      </c>
      <c r="L9" s="1" t="s">
        <v>222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223</v>
      </c>
      <c r="R9" s="1" t="s">
        <v>181</v>
      </c>
      <c r="S9" s="1" t="s">
        <v>182</v>
      </c>
      <c r="T9" s="1" t="s">
        <v>183</v>
      </c>
    </row>
    <row r="10" s="1" customFormat="1" spans="1:20">
      <c r="A10" s="3">
        <v>16270615144</v>
      </c>
      <c r="B10" s="1" t="s">
        <v>224</v>
      </c>
      <c r="C10" s="1" t="s">
        <v>225</v>
      </c>
      <c r="D10" s="1" t="s">
        <v>226</v>
      </c>
      <c r="E10" s="1" t="s">
        <v>227</v>
      </c>
      <c r="F10" s="1" t="s">
        <v>169</v>
      </c>
      <c r="G10" s="1" t="s">
        <v>173</v>
      </c>
      <c r="H10" s="1" t="s">
        <v>174</v>
      </c>
      <c r="I10" s="1" t="s">
        <v>228</v>
      </c>
      <c r="J10" s="1" t="s">
        <v>29</v>
      </c>
      <c r="K10" s="1" t="s">
        <v>229</v>
      </c>
      <c r="L10" s="1" t="s">
        <v>229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230</v>
      </c>
      <c r="R10" s="1" t="s">
        <v>181</v>
      </c>
      <c r="S10" s="1" t="s">
        <v>182</v>
      </c>
      <c r="T10" s="1" t="s">
        <v>183</v>
      </c>
    </row>
    <row r="11" s="1" customFormat="1" spans="1:20">
      <c r="A11" s="3">
        <v>16268751925</v>
      </c>
      <c r="B11" s="1" t="s">
        <v>224</v>
      </c>
      <c r="C11" s="1" t="s">
        <v>231</v>
      </c>
      <c r="D11" s="1" t="s">
        <v>232</v>
      </c>
      <c r="E11" s="1" t="s">
        <v>233</v>
      </c>
      <c r="F11" s="1" t="s">
        <v>169</v>
      </c>
      <c r="G11" s="1" t="s">
        <v>173</v>
      </c>
      <c r="H11" s="1" t="s">
        <v>174</v>
      </c>
      <c r="I11" s="1" t="s">
        <v>234</v>
      </c>
      <c r="J11" s="1" t="s">
        <v>29</v>
      </c>
      <c r="K11" s="1" t="s">
        <v>235</v>
      </c>
      <c r="L11" s="1" t="s">
        <v>235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236</v>
      </c>
      <c r="R11" s="1" t="s">
        <v>181</v>
      </c>
      <c r="S11" s="1" t="s">
        <v>182</v>
      </c>
      <c r="T11" s="1" t="s">
        <v>183</v>
      </c>
    </row>
    <row r="12" s="1" customFormat="1" spans="1:20">
      <c r="A12" s="3">
        <v>16263744647</v>
      </c>
      <c r="B12" s="1" t="s">
        <v>237</v>
      </c>
      <c r="C12" s="1" t="s">
        <v>238</v>
      </c>
      <c r="D12" s="1" t="s">
        <v>239</v>
      </c>
      <c r="E12" s="1" t="s">
        <v>240</v>
      </c>
      <c r="F12" s="1" t="s">
        <v>169</v>
      </c>
      <c r="G12" s="1" t="s">
        <v>173</v>
      </c>
      <c r="H12" s="1" t="s">
        <v>174</v>
      </c>
      <c r="I12" s="1" t="s">
        <v>241</v>
      </c>
      <c r="J12" s="1" t="s">
        <v>29</v>
      </c>
      <c r="K12" s="1" t="s">
        <v>242</v>
      </c>
      <c r="L12" s="1" t="s">
        <v>242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243</v>
      </c>
      <c r="R12" s="1" t="s">
        <v>181</v>
      </c>
      <c r="S12" s="1" t="s">
        <v>182</v>
      </c>
      <c r="T12" s="1" t="s">
        <v>183</v>
      </c>
    </row>
    <row r="13" s="1" customFormat="1" spans="1:20">
      <c r="A13" s="3">
        <v>16258143591</v>
      </c>
      <c r="B13" s="1" t="s">
        <v>237</v>
      </c>
      <c r="C13" s="1" t="s">
        <v>244</v>
      </c>
      <c r="D13" s="1" t="s">
        <v>245</v>
      </c>
      <c r="E13" s="1" t="s">
        <v>246</v>
      </c>
      <c r="F13" s="1" t="s">
        <v>169</v>
      </c>
      <c r="G13" s="1" t="s">
        <v>173</v>
      </c>
      <c r="H13" s="1" t="s">
        <v>174</v>
      </c>
      <c r="I13" s="1" t="s">
        <v>247</v>
      </c>
      <c r="J13" s="1" t="s">
        <v>29</v>
      </c>
      <c r="K13" s="1" t="s">
        <v>248</v>
      </c>
      <c r="L13" s="1" t="s">
        <v>248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249</v>
      </c>
      <c r="R13" s="1" t="s">
        <v>181</v>
      </c>
      <c r="S13" s="1" t="s">
        <v>182</v>
      </c>
      <c r="T13" s="1" t="s">
        <v>183</v>
      </c>
    </row>
    <row r="14" s="1" customFormat="1" spans="1:20">
      <c r="A14" s="3">
        <v>16258113951</v>
      </c>
      <c r="B14" s="1" t="s">
        <v>237</v>
      </c>
      <c r="C14" s="1" t="s">
        <v>250</v>
      </c>
      <c r="D14" s="1" t="s">
        <v>251</v>
      </c>
      <c r="E14" s="1" t="s">
        <v>252</v>
      </c>
      <c r="F14" s="1" t="s">
        <v>237</v>
      </c>
      <c r="G14" s="1" t="s">
        <v>173</v>
      </c>
      <c r="H14" s="1" t="s">
        <v>174</v>
      </c>
      <c r="I14" s="1" t="s">
        <v>253</v>
      </c>
      <c r="J14" s="1" t="s">
        <v>29</v>
      </c>
      <c r="K14" s="1" t="s">
        <v>254</v>
      </c>
      <c r="L14" s="1" t="s">
        <v>254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255</v>
      </c>
      <c r="R14" s="1" t="s">
        <v>181</v>
      </c>
      <c r="S14" s="1" t="s">
        <v>182</v>
      </c>
      <c r="T14" s="1" t="s">
        <v>183</v>
      </c>
    </row>
    <row r="15" s="1" customFormat="1" spans="1:20">
      <c r="A15" s="3">
        <v>16258065390</v>
      </c>
      <c r="B15" s="1" t="s">
        <v>237</v>
      </c>
      <c r="C15" s="1" t="s">
        <v>256</v>
      </c>
      <c r="D15" s="1" t="s">
        <v>257</v>
      </c>
      <c r="E15" s="1" t="s">
        <v>258</v>
      </c>
      <c r="F15" s="1" t="s">
        <v>224</v>
      </c>
      <c r="G15" s="1" t="s">
        <v>173</v>
      </c>
      <c r="H15" s="1" t="s">
        <v>174</v>
      </c>
      <c r="I15" s="1" t="s">
        <v>259</v>
      </c>
      <c r="J15" s="1" t="s">
        <v>29</v>
      </c>
      <c r="K15" s="1" t="s">
        <v>260</v>
      </c>
      <c r="L15" s="1" t="s">
        <v>260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261</v>
      </c>
      <c r="R15" s="1" t="s">
        <v>181</v>
      </c>
      <c r="S15" s="1" t="s">
        <v>182</v>
      </c>
      <c r="T15" s="1" t="s">
        <v>183</v>
      </c>
    </row>
    <row r="16" s="1" customFormat="1" spans="1:20">
      <c r="A16" s="3">
        <v>16257329974</v>
      </c>
      <c r="B16" s="1" t="s">
        <v>262</v>
      </c>
      <c r="C16" s="1" t="s">
        <v>263</v>
      </c>
      <c r="D16" s="1" t="s">
        <v>264</v>
      </c>
      <c r="E16" s="1" t="s">
        <v>265</v>
      </c>
      <c r="F16" s="1" t="s">
        <v>237</v>
      </c>
      <c r="G16" s="1" t="s">
        <v>173</v>
      </c>
      <c r="H16" s="1" t="s">
        <v>174</v>
      </c>
      <c r="I16" s="1" t="s">
        <v>266</v>
      </c>
      <c r="J16" s="1" t="s">
        <v>29</v>
      </c>
      <c r="K16" s="1" t="s">
        <v>267</v>
      </c>
      <c r="L16" s="1" t="s">
        <v>267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268</v>
      </c>
      <c r="R16" s="1" t="s">
        <v>181</v>
      </c>
      <c r="S16" s="1" t="s">
        <v>182</v>
      </c>
      <c r="T16" s="1" t="s">
        <v>183</v>
      </c>
    </row>
    <row r="17" s="1" customFormat="1" spans="1:20">
      <c r="A17" s="3">
        <v>16256941428</v>
      </c>
      <c r="B17" s="1" t="s">
        <v>262</v>
      </c>
      <c r="C17" s="1" t="s">
        <v>269</v>
      </c>
      <c r="D17" s="1" t="s">
        <v>270</v>
      </c>
      <c r="E17" s="1" t="s">
        <v>271</v>
      </c>
      <c r="F17" s="1" t="s">
        <v>169</v>
      </c>
      <c r="G17" s="1" t="s">
        <v>173</v>
      </c>
      <c r="H17" s="1" t="s">
        <v>174</v>
      </c>
      <c r="I17" s="1" t="s">
        <v>272</v>
      </c>
      <c r="J17" s="1" t="s">
        <v>29</v>
      </c>
      <c r="K17" s="1" t="s">
        <v>273</v>
      </c>
      <c r="L17" s="1" t="s">
        <v>273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274</v>
      </c>
      <c r="R17" s="1" t="s">
        <v>181</v>
      </c>
      <c r="S17" s="1" t="s">
        <v>182</v>
      </c>
      <c r="T17" s="1" t="s">
        <v>183</v>
      </c>
    </row>
    <row r="18" s="1" customFormat="1" spans="1:20">
      <c r="A18" s="3">
        <v>16254033693</v>
      </c>
      <c r="B18" s="1" t="s">
        <v>262</v>
      </c>
      <c r="C18" s="1" t="s">
        <v>275</v>
      </c>
      <c r="D18" s="1" t="s">
        <v>276</v>
      </c>
      <c r="E18" s="1" t="s">
        <v>277</v>
      </c>
      <c r="F18" s="1" t="s">
        <v>169</v>
      </c>
      <c r="G18" s="1" t="s">
        <v>173</v>
      </c>
      <c r="H18" s="1" t="s">
        <v>174</v>
      </c>
      <c r="I18" s="1" t="s">
        <v>278</v>
      </c>
      <c r="J18" s="1" t="s">
        <v>29</v>
      </c>
      <c r="K18" s="1" t="s">
        <v>279</v>
      </c>
      <c r="L18" s="1" t="s">
        <v>279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280</v>
      </c>
      <c r="R18" s="1" t="s">
        <v>181</v>
      </c>
      <c r="S18" s="1" t="s">
        <v>182</v>
      </c>
      <c r="T18" s="1" t="s">
        <v>183</v>
      </c>
    </row>
    <row r="19" s="1" customFormat="1" spans="1:20">
      <c r="A19" s="3">
        <v>16253517059</v>
      </c>
      <c r="B19" s="1" t="s">
        <v>262</v>
      </c>
      <c r="C19" s="1" t="s">
        <v>281</v>
      </c>
      <c r="D19" s="1" t="s">
        <v>282</v>
      </c>
      <c r="E19" s="1" t="s">
        <v>283</v>
      </c>
      <c r="F19" s="1" t="s">
        <v>169</v>
      </c>
      <c r="G19" s="1" t="s">
        <v>173</v>
      </c>
      <c r="H19" s="1" t="s">
        <v>174</v>
      </c>
      <c r="I19" s="1" t="s">
        <v>284</v>
      </c>
      <c r="J19" s="1" t="s">
        <v>29</v>
      </c>
      <c r="K19" s="1" t="s">
        <v>285</v>
      </c>
      <c r="L19" s="1" t="s">
        <v>285</v>
      </c>
      <c r="M19" s="1" t="s">
        <v>177</v>
      </c>
      <c r="N19" s="1" t="s">
        <v>177</v>
      </c>
      <c r="O19" s="1" t="s">
        <v>178</v>
      </c>
      <c r="P19" s="1" t="s">
        <v>179</v>
      </c>
      <c r="Q19" s="1" t="s">
        <v>286</v>
      </c>
      <c r="R19" s="1" t="s">
        <v>181</v>
      </c>
      <c r="S19" s="1" t="s">
        <v>182</v>
      </c>
      <c r="T19" s="1" t="s">
        <v>183</v>
      </c>
    </row>
    <row r="20" s="1" customFormat="1" spans="1:20">
      <c r="A20" s="3">
        <v>16250326909</v>
      </c>
      <c r="B20" s="1" t="s">
        <v>262</v>
      </c>
      <c r="C20" s="1" t="s">
        <v>287</v>
      </c>
      <c r="D20" s="1" t="s">
        <v>288</v>
      </c>
      <c r="E20" s="1" t="s">
        <v>289</v>
      </c>
      <c r="F20" s="1" t="s">
        <v>237</v>
      </c>
      <c r="G20" s="1" t="s">
        <v>173</v>
      </c>
      <c r="H20" s="1" t="s">
        <v>174</v>
      </c>
      <c r="I20" s="1" t="s">
        <v>290</v>
      </c>
      <c r="J20" s="1" t="s">
        <v>29</v>
      </c>
      <c r="K20" s="1" t="s">
        <v>291</v>
      </c>
      <c r="L20" s="1" t="s">
        <v>291</v>
      </c>
      <c r="M20" s="1" t="s">
        <v>177</v>
      </c>
      <c r="N20" s="1" t="s">
        <v>177</v>
      </c>
      <c r="O20" s="1" t="s">
        <v>178</v>
      </c>
      <c r="P20" s="1" t="s">
        <v>179</v>
      </c>
      <c r="Q20" s="1" t="s">
        <v>292</v>
      </c>
      <c r="R20" s="1" t="s">
        <v>181</v>
      </c>
      <c r="S20" s="1" t="s">
        <v>182</v>
      </c>
      <c r="T20" s="1" t="s">
        <v>183</v>
      </c>
    </row>
    <row r="21" s="1" customFormat="1" spans="1:20">
      <c r="A21" s="3">
        <v>16248307856</v>
      </c>
      <c r="B21" s="1" t="s">
        <v>262</v>
      </c>
      <c r="C21" s="1" t="s">
        <v>293</v>
      </c>
      <c r="D21" s="1" t="s">
        <v>294</v>
      </c>
      <c r="E21" s="1" t="s">
        <v>295</v>
      </c>
      <c r="F21" s="1" t="s">
        <v>169</v>
      </c>
      <c r="G21" s="1" t="s">
        <v>173</v>
      </c>
      <c r="H21" s="1" t="s">
        <v>174</v>
      </c>
      <c r="I21" s="1" t="s">
        <v>296</v>
      </c>
      <c r="J21" s="1" t="s">
        <v>29</v>
      </c>
      <c r="K21" s="1" t="s">
        <v>297</v>
      </c>
      <c r="L21" s="1" t="s">
        <v>297</v>
      </c>
      <c r="M21" s="1" t="s">
        <v>177</v>
      </c>
      <c r="N21" s="1" t="s">
        <v>177</v>
      </c>
      <c r="O21" s="1" t="s">
        <v>178</v>
      </c>
      <c r="P21" s="1" t="s">
        <v>179</v>
      </c>
      <c r="Q21" s="1" t="s">
        <v>298</v>
      </c>
      <c r="R21" s="1" t="s">
        <v>181</v>
      </c>
      <c r="S21" s="1" t="s">
        <v>182</v>
      </c>
      <c r="T21" s="1" t="s">
        <v>183</v>
      </c>
    </row>
    <row r="22" s="1" customFormat="1" spans="1:20">
      <c r="A22" s="3">
        <v>16248042830</v>
      </c>
      <c r="B22" s="1" t="s">
        <v>299</v>
      </c>
      <c r="C22" s="1" t="s">
        <v>300</v>
      </c>
      <c r="D22" s="1" t="s">
        <v>288</v>
      </c>
      <c r="E22" s="1" t="s">
        <v>301</v>
      </c>
      <c r="F22" s="1" t="s">
        <v>237</v>
      </c>
      <c r="G22" s="1" t="s">
        <v>173</v>
      </c>
      <c r="H22" s="1" t="s">
        <v>174</v>
      </c>
      <c r="I22" s="1" t="s">
        <v>302</v>
      </c>
      <c r="J22" s="1" t="s">
        <v>29</v>
      </c>
      <c r="K22" s="1" t="s">
        <v>303</v>
      </c>
      <c r="L22" s="1" t="s">
        <v>303</v>
      </c>
      <c r="M22" s="1" t="s">
        <v>177</v>
      </c>
      <c r="N22" s="1" t="s">
        <v>177</v>
      </c>
      <c r="O22" s="1" t="s">
        <v>178</v>
      </c>
      <c r="P22" s="1" t="s">
        <v>179</v>
      </c>
      <c r="Q22" s="1" t="s">
        <v>304</v>
      </c>
      <c r="R22" s="1" t="s">
        <v>181</v>
      </c>
      <c r="S22" s="1" t="s">
        <v>182</v>
      </c>
      <c r="T22" s="1" t="s">
        <v>183</v>
      </c>
    </row>
    <row r="23" s="1" customFormat="1" spans="1:20">
      <c r="A23" s="3">
        <v>16246675581</v>
      </c>
      <c r="B23" s="1" t="s">
        <v>299</v>
      </c>
      <c r="C23" s="1" t="s">
        <v>305</v>
      </c>
      <c r="D23" s="1" t="s">
        <v>306</v>
      </c>
      <c r="E23" s="1" t="s">
        <v>307</v>
      </c>
      <c r="F23" s="1" t="s">
        <v>224</v>
      </c>
      <c r="G23" s="1" t="s">
        <v>173</v>
      </c>
      <c r="H23" s="1" t="s">
        <v>174</v>
      </c>
      <c r="I23" s="1" t="s">
        <v>308</v>
      </c>
      <c r="J23" s="1" t="s">
        <v>29</v>
      </c>
      <c r="K23" s="1" t="s">
        <v>309</v>
      </c>
      <c r="L23" s="1" t="s">
        <v>309</v>
      </c>
      <c r="M23" s="1" t="s">
        <v>177</v>
      </c>
      <c r="N23" s="1" t="s">
        <v>177</v>
      </c>
      <c r="O23" s="1" t="s">
        <v>178</v>
      </c>
      <c r="P23" s="1" t="s">
        <v>179</v>
      </c>
      <c r="Q23" s="1" t="s">
        <v>310</v>
      </c>
      <c r="R23" s="1" t="s">
        <v>181</v>
      </c>
      <c r="S23" s="1" t="s">
        <v>182</v>
      </c>
      <c r="T23" s="1" t="s">
        <v>183</v>
      </c>
    </row>
    <row r="24" s="1" customFormat="1" spans="1:20">
      <c r="A24" s="3">
        <v>16240219883</v>
      </c>
      <c r="B24" s="1" t="s">
        <v>299</v>
      </c>
      <c r="C24" s="1" t="s">
        <v>311</v>
      </c>
      <c r="D24" s="1" t="s">
        <v>312</v>
      </c>
      <c r="E24" s="1" t="s">
        <v>313</v>
      </c>
      <c r="F24" s="1" t="s">
        <v>169</v>
      </c>
      <c r="G24" s="1" t="s">
        <v>173</v>
      </c>
      <c r="H24" s="1" t="s">
        <v>174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177</v>
      </c>
      <c r="N24" s="1" t="s">
        <v>177</v>
      </c>
      <c r="O24" s="1" t="s">
        <v>178</v>
      </c>
      <c r="P24" s="1" t="s">
        <v>179</v>
      </c>
      <c r="Q24" s="1" t="s">
        <v>316</v>
      </c>
      <c r="R24" s="1" t="s">
        <v>181</v>
      </c>
      <c r="S24" s="1" t="s">
        <v>182</v>
      </c>
      <c r="T24" s="1" t="s">
        <v>183</v>
      </c>
    </row>
    <row r="25" s="1" customFormat="1" spans="1:20">
      <c r="A25" s="3">
        <v>16238824920</v>
      </c>
      <c r="B25" s="1" t="s">
        <v>317</v>
      </c>
      <c r="C25" s="1" t="s">
        <v>318</v>
      </c>
      <c r="D25" s="1" t="s">
        <v>319</v>
      </c>
      <c r="E25" s="1" t="s">
        <v>320</v>
      </c>
      <c r="F25" s="1" t="s">
        <v>169</v>
      </c>
      <c r="G25" s="1" t="s">
        <v>173</v>
      </c>
      <c r="H25" s="1" t="s">
        <v>174</v>
      </c>
      <c r="I25" s="1" t="s">
        <v>321</v>
      </c>
      <c r="J25" s="1" t="s">
        <v>29</v>
      </c>
      <c r="K25" s="1" t="s">
        <v>322</v>
      </c>
      <c r="L25" s="1" t="s">
        <v>322</v>
      </c>
      <c r="M25" s="1" t="s">
        <v>177</v>
      </c>
      <c r="N25" s="1" t="s">
        <v>177</v>
      </c>
      <c r="O25" s="1" t="s">
        <v>178</v>
      </c>
      <c r="P25" s="1" t="s">
        <v>179</v>
      </c>
      <c r="Q25" s="1" t="s">
        <v>323</v>
      </c>
      <c r="R25" s="1" t="s">
        <v>181</v>
      </c>
      <c r="S25" s="1" t="s">
        <v>182</v>
      </c>
      <c r="T25" s="1" t="s">
        <v>183</v>
      </c>
    </row>
    <row r="26" s="1" customFormat="1" spans="1:20">
      <c r="A26" s="3">
        <v>16231668672</v>
      </c>
      <c r="B26" s="1" t="s">
        <v>317</v>
      </c>
      <c r="C26" s="1" t="s">
        <v>324</v>
      </c>
      <c r="D26" s="1" t="s">
        <v>325</v>
      </c>
      <c r="E26" s="1" t="s">
        <v>326</v>
      </c>
      <c r="F26" s="1" t="s">
        <v>169</v>
      </c>
      <c r="G26" s="1" t="s">
        <v>173</v>
      </c>
      <c r="H26" s="1" t="s">
        <v>174</v>
      </c>
      <c r="I26" s="1" t="s">
        <v>327</v>
      </c>
      <c r="J26" s="1" t="s">
        <v>29</v>
      </c>
      <c r="K26" s="1" t="s">
        <v>328</v>
      </c>
      <c r="L26" s="1" t="s">
        <v>328</v>
      </c>
      <c r="M26" s="1" t="s">
        <v>177</v>
      </c>
      <c r="N26" s="1" t="s">
        <v>177</v>
      </c>
      <c r="O26" s="1" t="s">
        <v>178</v>
      </c>
      <c r="P26" s="1" t="s">
        <v>179</v>
      </c>
      <c r="Q26" s="1" t="s">
        <v>329</v>
      </c>
      <c r="R26" s="1" t="s">
        <v>181</v>
      </c>
      <c r="S26" s="1" t="s">
        <v>182</v>
      </c>
      <c r="T26" s="1" t="s">
        <v>183</v>
      </c>
    </row>
    <row r="27" s="1" customFormat="1" spans="1:20">
      <c r="A27" s="3">
        <v>16223414778</v>
      </c>
      <c r="B27" s="1" t="s">
        <v>330</v>
      </c>
      <c r="C27" s="1" t="s">
        <v>331</v>
      </c>
      <c r="D27" s="1" t="s">
        <v>332</v>
      </c>
      <c r="E27" s="1" t="s">
        <v>333</v>
      </c>
      <c r="F27" s="1" t="s">
        <v>169</v>
      </c>
      <c r="G27" s="1" t="s">
        <v>173</v>
      </c>
      <c r="H27" s="1" t="s">
        <v>174</v>
      </c>
      <c r="I27" s="1" t="s">
        <v>334</v>
      </c>
      <c r="J27" s="1" t="s">
        <v>29</v>
      </c>
      <c r="K27" s="1" t="s">
        <v>335</v>
      </c>
      <c r="L27" s="1" t="s">
        <v>335</v>
      </c>
      <c r="M27" s="1" t="s">
        <v>177</v>
      </c>
      <c r="N27" s="1" t="s">
        <v>177</v>
      </c>
      <c r="O27" s="1" t="s">
        <v>178</v>
      </c>
      <c r="P27" s="1" t="s">
        <v>179</v>
      </c>
      <c r="Q27" s="1" t="s">
        <v>336</v>
      </c>
      <c r="R27" s="1" t="s">
        <v>181</v>
      </c>
      <c r="S27" s="1" t="s">
        <v>182</v>
      </c>
      <c r="T27" s="1" t="s">
        <v>183</v>
      </c>
    </row>
    <row r="28" s="1" customFormat="1" spans="1:20">
      <c r="A28" s="3">
        <v>16215105858</v>
      </c>
      <c r="B28" s="1" t="s">
        <v>337</v>
      </c>
      <c r="C28" s="1" t="s">
        <v>338</v>
      </c>
      <c r="D28" s="1" t="s">
        <v>339</v>
      </c>
      <c r="E28" s="1" t="s">
        <v>340</v>
      </c>
      <c r="F28" s="1" t="s">
        <v>224</v>
      </c>
      <c r="G28" s="1" t="s">
        <v>173</v>
      </c>
      <c r="H28" s="1" t="s">
        <v>174</v>
      </c>
      <c r="I28" s="1" t="s">
        <v>341</v>
      </c>
      <c r="J28" s="1" t="s">
        <v>29</v>
      </c>
      <c r="K28" s="1" t="s">
        <v>342</v>
      </c>
      <c r="L28" s="1" t="s">
        <v>342</v>
      </c>
      <c r="M28" s="1" t="s">
        <v>177</v>
      </c>
      <c r="N28" s="1" t="s">
        <v>177</v>
      </c>
      <c r="O28" s="1" t="s">
        <v>178</v>
      </c>
      <c r="P28" s="1" t="s">
        <v>179</v>
      </c>
      <c r="Q28" s="1" t="s">
        <v>343</v>
      </c>
      <c r="R28" s="1" t="s">
        <v>181</v>
      </c>
      <c r="S28" s="1" t="s">
        <v>182</v>
      </c>
      <c r="T28" s="1" t="s">
        <v>183</v>
      </c>
    </row>
    <row r="29" s="1" customFormat="1" spans="1:20">
      <c r="A29" s="3">
        <v>16200631792</v>
      </c>
      <c r="B29" s="1" t="s">
        <v>344</v>
      </c>
      <c r="C29" s="1" t="s">
        <v>345</v>
      </c>
      <c r="D29" s="1" t="s">
        <v>346</v>
      </c>
      <c r="E29" s="1" t="s">
        <v>347</v>
      </c>
      <c r="F29" s="1" t="s">
        <v>237</v>
      </c>
      <c r="G29" s="1" t="s">
        <v>173</v>
      </c>
      <c r="H29" s="1" t="s">
        <v>174</v>
      </c>
      <c r="I29" s="1" t="s">
        <v>348</v>
      </c>
      <c r="J29" s="1" t="s">
        <v>29</v>
      </c>
      <c r="K29" s="1" t="s">
        <v>349</v>
      </c>
      <c r="L29" s="1" t="s">
        <v>349</v>
      </c>
      <c r="M29" s="1" t="s">
        <v>177</v>
      </c>
      <c r="N29" s="1" t="s">
        <v>177</v>
      </c>
      <c r="O29" s="1" t="s">
        <v>178</v>
      </c>
      <c r="P29" s="1" t="s">
        <v>179</v>
      </c>
      <c r="Q29" s="1" t="s">
        <v>350</v>
      </c>
      <c r="R29" s="1" t="s">
        <v>181</v>
      </c>
      <c r="S29" s="1" t="s">
        <v>182</v>
      </c>
      <c r="T29" s="1" t="s">
        <v>183</v>
      </c>
    </row>
    <row r="30" s="1" customFormat="1" spans="1:20">
      <c r="A30" s="3">
        <v>16192844401</v>
      </c>
      <c r="B30" s="1" t="s">
        <v>351</v>
      </c>
      <c r="C30" s="1" t="s">
        <v>352</v>
      </c>
      <c r="D30" s="1" t="s">
        <v>353</v>
      </c>
      <c r="E30" s="1" t="s">
        <v>354</v>
      </c>
      <c r="F30" s="1" t="s">
        <v>237</v>
      </c>
      <c r="G30" s="1" t="s">
        <v>173</v>
      </c>
      <c r="H30" s="1" t="s">
        <v>174</v>
      </c>
      <c r="I30" s="1" t="s">
        <v>355</v>
      </c>
      <c r="J30" s="1" t="s">
        <v>29</v>
      </c>
      <c r="K30" s="1" t="s">
        <v>356</v>
      </c>
      <c r="L30" s="1" t="s">
        <v>356</v>
      </c>
      <c r="M30" s="1" t="s">
        <v>177</v>
      </c>
      <c r="N30" s="1" t="s">
        <v>177</v>
      </c>
      <c r="O30" s="1" t="s">
        <v>178</v>
      </c>
      <c r="P30" s="1" t="s">
        <v>179</v>
      </c>
      <c r="Q30" s="1" t="s">
        <v>357</v>
      </c>
      <c r="R30" s="1" t="s">
        <v>181</v>
      </c>
      <c r="S30" s="1" t="s">
        <v>182</v>
      </c>
      <c r="T30" s="1" t="s">
        <v>183</v>
      </c>
    </row>
    <row r="31" s="1" customFormat="1" spans="1:20">
      <c r="A31" s="3">
        <v>16183400555</v>
      </c>
      <c r="B31" s="1" t="s">
        <v>358</v>
      </c>
      <c r="C31" s="1" t="s">
        <v>359</v>
      </c>
      <c r="D31" s="1" t="s">
        <v>360</v>
      </c>
      <c r="E31" s="1" t="s">
        <v>361</v>
      </c>
      <c r="F31" s="1" t="s">
        <v>169</v>
      </c>
      <c r="G31" s="1" t="s">
        <v>173</v>
      </c>
      <c r="H31" s="1" t="s">
        <v>174</v>
      </c>
      <c r="I31" s="1" t="s">
        <v>362</v>
      </c>
      <c r="J31" s="1" t="s">
        <v>29</v>
      </c>
      <c r="K31" s="1" t="s">
        <v>363</v>
      </c>
      <c r="L31" s="1" t="s">
        <v>363</v>
      </c>
      <c r="M31" s="1" t="s">
        <v>177</v>
      </c>
      <c r="N31" s="1" t="s">
        <v>177</v>
      </c>
      <c r="O31" s="1" t="s">
        <v>178</v>
      </c>
      <c r="P31" s="1" t="s">
        <v>179</v>
      </c>
      <c r="Q31" s="1" t="s">
        <v>364</v>
      </c>
      <c r="R31" s="1" t="s">
        <v>181</v>
      </c>
      <c r="S31" s="1" t="s">
        <v>182</v>
      </c>
      <c r="T31" s="1" t="s">
        <v>183</v>
      </c>
    </row>
    <row r="32" s="1" customFormat="1" spans="1:20">
      <c r="A32" s="3">
        <v>16173072205</v>
      </c>
      <c r="B32" s="1" t="s">
        <v>365</v>
      </c>
      <c r="C32" s="1" t="s">
        <v>366</v>
      </c>
      <c r="D32" s="1" t="s">
        <v>367</v>
      </c>
      <c r="E32" s="1" t="s">
        <v>368</v>
      </c>
      <c r="F32" s="1" t="s">
        <v>169</v>
      </c>
      <c r="G32" s="1" t="s">
        <v>173</v>
      </c>
      <c r="H32" s="1" t="s">
        <v>174</v>
      </c>
      <c r="I32" s="1" t="s">
        <v>369</v>
      </c>
      <c r="J32" s="1" t="s">
        <v>29</v>
      </c>
      <c r="K32" s="1" t="s">
        <v>370</v>
      </c>
      <c r="L32" s="1" t="s">
        <v>370</v>
      </c>
      <c r="M32" s="1" t="s">
        <v>177</v>
      </c>
      <c r="N32" s="1" t="s">
        <v>177</v>
      </c>
      <c r="O32" s="1" t="s">
        <v>178</v>
      </c>
      <c r="P32" s="1" t="s">
        <v>179</v>
      </c>
      <c r="Q32" s="1" t="s">
        <v>371</v>
      </c>
      <c r="R32" s="1" t="s">
        <v>181</v>
      </c>
      <c r="S32" s="1" t="s">
        <v>182</v>
      </c>
      <c r="T32" s="1" t="s">
        <v>183</v>
      </c>
    </row>
    <row r="33" s="1" customFormat="1" spans="1:20">
      <c r="A33" s="3">
        <v>16172196723</v>
      </c>
      <c r="B33" s="1" t="s">
        <v>365</v>
      </c>
      <c r="C33" s="1" t="s">
        <v>372</v>
      </c>
      <c r="D33" s="1" t="s">
        <v>373</v>
      </c>
      <c r="E33" s="1" t="s">
        <v>374</v>
      </c>
      <c r="F33" s="1" t="s">
        <v>169</v>
      </c>
      <c r="G33" s="1" t="s">
        <v>173</v>
      </c>
      <c r="H33" s="1" t="s">
        <v>174</v>
      </c>
      <c r="I33" s="1" t="s">
        <v>375</v>
      </c>
      <c r="J33" s="1" t="s">
        <v>29</v>
      </c>
      <c r="K33" s="1" t="s">
        <v>235</v>
      </c>
      <c r="L33" s="1" t="s">
        <v>235</v>
      </c>
      <c r="M33" s="1" t="s">
        <v>177</v>
      </c>
      <c r="N33" s="1" t="s">
        <v>177</v>
      </c>
      <c r="O33" s="1" t="s">
        <v>178</v>
      </c>
      <c r="P33" s="1" t="s">
        <v>179</v>
      </c>
      <c r="Q33" s="1" t="s">
        <v>376</v>
      </c>
      <c r="R33" s="1" t="s">
        <v>181</v>
      </c>
      <c r="S33" s="1" t="s">
        <v>182</v>
      </c>
      <c r="T33" s="1" t="s">
        <v>183</v>
      </c>
    </row>
    <row r="34" s="1" customFormat="1" spans="1:20">
      <c r="A34" s="3">
        <v>16122202366</v>
      </c>
      <c r="B34" s="1" t="s">
        <v>377</v>
      </c>
      <c r="C34" s="1" t="s">
        <v>378</v>
      </c>
      <c r="D34" s="1" t="s">
        <v>379</v>
      </c>
      <c r="E34" s="1" t="s">
        <v>380</v>
      </c>
      <c r="F34" s="1" t="s">
        <v>169</v>
      </c>
      <c r="G34" s="1" t="s">
        <v>173</v>
      </c>
      <c r="H34" s="1" t="s">
        <v>174</v>
      </c>
      <c r="I34" s="1" t="s">
        <v>381</v>
      </c>
      <c r="J34" s="1" t="s">
        <v>29</v>
      </c>
      <c r="K34" s="1" t="s">
        <v>382</v>
      </c>
      <c r="L34" s="1" t="s">
        <v>382</v>
      </c>
      <c r="M34" s="1" t="s">
        <v>177</v>
      </c>
      <c r="N34" s="1" t="s">
        <v>177</v>
      </c>
      <c r="O34" s="1" t="s">
        <v>178</v>
      </c>
      <c r="P34" s="1" t="s">
        <v>179</v>
      </c>
      <c r="Q34" s="1" t="s">
        <v>383</v>
      </c>
      <c r="R34" s="1" t="s">
        <v>181</v>
      </c>
      <c r="S34" s="1" t="s">
        <v>182</v>
      </c>
      <c r="T34" s="1" t="s">
        <v>183</v>
      </c>
    </row>
    <row r="35" s="1" customFormat="1" spans="1:20">
      <c r="A35" s="3">
        <v>16076732612</v>
      </c>
      <c r="B35" s="1" t="s">
        <v>384</v>
      </c>
      <c r="C35" s="1" t="s">
        <v>385</v>
      </c>
      <c r="D35" s="1" t="s">
        <v>386</v>
      </c>
      <c r="E35" s="1" t="s">
        <v>387</v>
      </c>
      <c r="F35" s="1" t="s">
        <v>169</v>
      </c>
      <c r="G35" s="1" t="s">
        <v>173</v>
      </c>
      <c r="H35" s="1" t="s">
        <v>174</v>
      </c>
      <c r="I35" s="1" t="s">
        <v>388</v>
      </c>
      <c r="J35" s="1" t="s">
        <v>29</v>
      </c>
      <c r="K35" s="1" t="s">
        <v>389</v>
      </c>
      <c r="L35" s="1" t="s">
        <v>389</v>
      </c>
      <c r="M35" s="1" t="s">
        <v>177</v>
      </c>
      <c r="N35" s="1" t="s">
        <v>177</v>
      </c>
      <c r="O35" s="1" t="s">
        <v>178</v>
      </c>
      <c r="P35" s="1" t="s">
        <v>179</v>
      </c>
      <c r="Q35" s="1" t="s">
        <v>390</v>
      </c>
      <c r="R35" s="1" t="s">
        <v>181</v>
      </c>
      <c r="S35" s="1" t="s">
        <v>182</v>
      </c>
      <c r="T35" s="1" t="s">
        <v>183</v>
      </c>
    </row>
    <row r="36" s="1" customFormat="1" spans="1:20">
      <c r="A36" s="3">
        <v>16066956447</v>
      </c>
      <c r="B36" s="1" t="s">
        <v>391</v>
      </c>
      <c r="C36" s="1" t="s">
        <v>392</v>
      </c>
      <c r="D36" s="1" t="s">
        <v>393</v>
      </c>
      <c r="E36" s="1" t="s">
        <v>394</v>
      </c>
      <c r="F36" s="1" t="s">
        <v>169</v>
      </c>
      <c r="G36" s="1" t="s">
        <v>173</v>
      </c>
      <c r="H36" s="1" t="s">
        <v>174</v>
      </c>
      <c r="I36" s="1" t="s">
        <v>178</v>
      </c>
      <c r="J36" s="1" t="s">
        <v>29</v>
      </c>
      <c r="K36" s="1" t="s">
        <v>178</v>
      </c>
      <c r="L36" s="1" t="s">
        <v>178</v>
      </c>
      <c r="M36" s="1" t="s">
        <v>177</v>
      </c>
      <c r="N36" s="1" t="s">
        <v>177</v>
      </c>
      <c r="O36" s="1" t="s">
        <v>178</v>
      </c>
      <c r="P36" s="1" t="s">
        <v>179</v>
      </c>
      <c r="Q36" s="1" t="s">
        <v>395</v>
      </c>
      <c r="R36" s="1" t="s">
        <v>181</v>
      </c>
      <c r="S36" s="1" t="s">
        <v>182</v>
      </c>
      <c r="T36" s="1" t="s">
        <v>183</v>
      </c>
    </row>
    <row r="37" s="1" customFormat="1" spans="1:20">
      <c r="A37" s="3">
        <v>16048405279</v>
      </c>
      <c r="B37" s="1" t="s">
        <v>396</v>
      </c>
      <c r="C37" s="1" t="s">
        <v>397</v>
      </c>
      <c r="D37" s="1" t="s">
        <v>398</v>
      </c>
      <c r="E37" s="1" t="s">
        <v>399</v>
      </c>
      <c r="F37" s="1" t="s">
        <v>169</v>
      </c>
      <c r="G37" s="1" t="s">
        <v>173</v>
      </c>
      <c r="H37" s="1" t="s">
        <v>174</v>
      </c>
      <c r="I37" s="1" t="s">
        <v>400</v>
      </c>
      <c r="J37" s="1" t="s">
        <v>29</v>
      </c>
      <c r="K37" s="1" t="s">
        <v>401</v>
      </c>
      <c r="L37" s="1" t="s">
        <v>401</v>
      </c>
      <c r="M37" s="1" t="s">
        <v>177</v>
      </c>
      <c r="N37" s="1" t="s">
        <v>177</v>
      </c>
      <c r="O37" s="1" t="s">
        <v>178</v>
      </c>
      <c r="P37" s="1" t="s">
        <v>179</v>
      </c>
      <c r="Q37" s="1" t="s">
        <v>402</v>
      </c>
      <c r="R37" s="1" t="s">
        <v>181</v>
      </c>
      <c r="S37" s="1" t="s">
        <v>182</v>
      </c>
      <c r="T37" s="1" t="s">
        <v>183</v>
      </c>
    </row>
    <row r="38" s="1" customFormat="1" spans="1:20">
      <c r="A38" s="3">
        <v>16038430317</v>
      </c>
      <c r="B38" s="1" t="s">
        <v>403</v>
      </c>
      <c r="C38" s="1" t="s">
        <v>404</v>
      </c>
      <c r="D38" s="1" t="s">
        <v>405</v>
      </c>
      <c r="E38" s="1" t="s">
        <v>406</v>
      </c>
      <c r="F38" s="1" t="s">
        <v>262</v>
      </c>
      <c r="G38" s="1" t="s">
        <v>173</v>
      </c>
      <c r="H38" s="1" t="s">
        <v>174</v>
      </c>
      <c r="I38" s="1" t="s">
        <v>407</v>
      </c>
      <c r="J38" s="1" t="s">
        <v>29</v>
      </c>
      <c r="K38" s="1" t="s">
        <v>408</v>
      </c>
      <c r="L38" s="1" t="s">
        <v>408</v>
      </c>
      <c r="M38" s="1" t="s">
        <v>177</v>
      </c>
      <c r="N38" s="1" t="s">
        <v>177</v>
      </c>
      <c r="O38" s="1" t="s">
        <v>178</v>
      </c>
      <c r="P38" s="1" t="s">
        <v>179</v>
      </c>
      <c r="Q38" s="1" t="s">
        <v>409</v>
      </c>
      <c r="R38" s="1" t="s">
        <v>181</v>
      </c>
      <c r="S38" s="1" t="s">
        <v>182</v>
      </c>
      <c r="T38" s="1" t="s">
        <v>183</v>
      </c>
    </row>
    <row r="39" s="1" customFormat="1" spans="1:20">
      <c r="A39" s="3">
        <v>15970273856</v>
      </c>
      <c r="B39" s="1" t="s">
        <v>410</v>
      </c>
      <c r="C39" s="1" t="s">
        <v>411</v>
      </c>
      <c r="D39" s="1" t="s">
        <v>412</v>
      </c>
      <c r="E39" s="1" t="s">
        <v>413</v>
      </c>
      <c r="F39" s="1" t="s">
        <v>169</v>
      </c>
      <c r="G39" s="1" t="s">
        <v>173</v>
      </c>
      <c r="H39" s="1" t="s">
        <v>174</v>
      </c>
      <c r="I39" s="1" t="s">
        <v>414</v>
      </c>
      <c r="J39" s="1" t="s">
        <v>29</v>
      </c>
      <c r="K39" s="1" t="s">
        <v>415</v>
      </c>
      <c r="L39" s="1" t="s">
        <v>178</v>
      </c>
      <c r="M39" s="1" t="s">
        <v>416</v>
      </c>
      <c r="N39" s="1" t="s">
        <v>417</v>
      </c>
      <c r="O39" s="1" t="s">
        <v>178</v>
      </c>
      <c r="P39" s="1" t="s">
        <v>179</v>
      </c>
      <c r="Q39" s="1" t="s">
        <v>418</v>
      </c>
      <c r="R39" s="1" t="s">
        <v>181</v>
      </c>
      <c r="S39" s="1" t="s">
        <v>182</v>
      </c>
      <c r="T39" s="1" t="s">
        <v>183</v>
      </c>
    </row>
    <row r="40" s="1" customFormat="1" spans="1:20">
      <c r="A40" s="3">
        <v>15799754353</v>
      </c>
      <c r="B40" s="1" t="s">
        <v>419</v>
      </c>
      <c r="C40" s="1" t="s">
        <v>420</v>
      </c>
      <c r="D40" s="1" t="s">
        <v>421</v>
      </c>
      <c r="E40" s="1" t="s">
        <v>422</v>
      </c>
      <c r="F40" s="1" t="s">
        <v>169</v>
      </c>
      <c r="G40" s="1" t="s">
        <v>173</v>
      </c>
      <c r="H40" s="1" t="s">
        <v>174</v>
      </c>
      <c r="I40" s="1" t="s">
        <v>423</v>
      </c>
      <c r="J40" s="1" t="s">
        <v>29</v>
      </c>
      <c r="K40" s="1" t="s">
        <v>424</v>
      </c>
      <c r="L40" s="1" t="s">
        <v>424</v>
      </c>
      <c r="M40" s="1" t="s">
        <v>177</v>
      </c>
      <c r="N40" s="1" t="s">
        <v>177</v>
      </c>
      <c r="O40" s="1" t="s">
        <v>178</v>
      </c>
      <c r="P40" s="1" t="s">
        <v>179</v>
      </c>
      <c r="Q40" s="1" t="s">
        <v>425</v>
      </c>
      <c r="R40" s="1" t="s">
        <v>181</v>
      </c>
      <c r="S40" s="1" t="s">
        <v>182</v>
      </c>
      <c r="T40" s="1" t="s">
        <v>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2021-09-17T02:31:42Z</dcterms:created>
  <dcterms:modified xsi:type="dcterms:W3CDTF">2021-09-17T02:37:36Z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7DE473EDFA2A4AA0A0D72F88A2C0981C</vt:lpwstr>
  </property>
  <property fmtid="{D5CDD505-2E9C-101B-9397-08002B2CF9AE}" pid="3" name="KSOProductBuildVer">
    <vt:lpwstr>2052-11.1.0.10938</vt:lpwstr>
  </property>
</Properties>
</file>