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<sst xmlns="http://schemas.openxmlformats.org/spreadsheetml/2006/main" count="173" uniqueCount="90">
  <si>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</si>
  <si>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</si>
  <si>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</si>
  <si>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</si>
  <si>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</si>
  <si>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</si>
  <si>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</si>
  <si>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</si>
  <si>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</si>
  <si>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</si>
  <si>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</si>
  <si>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</si>
  <si>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</si>
  <si>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</si>
  <si>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</si>
  <si>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</si>
  <si>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</si>
  <si>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</si>
  <si>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</si>
  <si>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</si>
  <si>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</si>
  <si>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</si>
  <si>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</si>
  <si>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</si>
  <si>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</si>
  <si>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</si>
  <si>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</si>
  <si>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[北京]维也纳国际酒店(北京广安门店)(9856162)</t>
  </si>
  <si>
    <t>行政套房&lt;双人入住&gt;&lt;内宾&gt;&lt;预付&gt;&lt;无早&gt;</t>
  </si>
  <si>
    <t>CNY</t>
  </si>
  <si>
    <t>彭军</t>
  </si>
  <si>
    <t>CA363210918CNY</t>
  </si>
  <si>
    <t>未提现</t>
  </si>
  <si>
    <t>携程开票</t>
  </si>
  <si>
    <t>取消</t>
  </si>
  <si>
    <t>[梅州]梅州英思廷酒店(78507419)</t>
  </si>
  <si>
    <t>廷逸大床房&lt;大床&gt;&lt;双人入住&gt;&lt;无早&gt;</t>
  </si>
  <si>
    <t>陈昱霖</t>
  </si>
  <si>
    <t>廷悦大床房&lt;大床&gt;&lt;双人入住&gt;&lt;双早&gt;</t>
  </si>
  <si>
    <t>杨晓艳,高泓</t>
  </si>
  <si>
    <t>[长沙]长沙金麓郁锦香酒店(9820015)</t>
  </si>
  <si>
    <t>高级双床房&lt;双人入住&gt;&lt;无早&gt;</t>
  </si>
  <si>
    <t>任为众</t>
  </si>
  <si>
    <t>[晋中]如家商旅酒店（晋中榆次新建北路印象城店）(79867593)</t>
  </si>
  <si>
    <t>商旅高级商务房&lt;大床&gt;&lt;双人入住&gt;&lt;无早&gt;</t>
  </si>
  <si>
    <t>武晓宇</t>
  </si>
  <si>
    <t>，</t>
  </si>
  <si>
    <t>A210918102435481</t>
  </si>
  <si>
    <t>CNY / HKD 当前参考汇率: 1.202272671</t>
  </si>
  <si>
    <t>总计：1003.6 CNY/
1206.6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</si>
  <si>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</si>
  <si>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</si>
  <si>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</si>
  <si>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</si>
  <si>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</si>
  <si>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</si>
  <si>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</si>
  <si>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</si>
  <si>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</si>
  <si>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</si>
  <si>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</si>
  <si>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</si>
  <si>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</si>
  <si>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</si>
  <si>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</si>
  <si>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</si>
  <si>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</si>
  <si>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2021-09-02</t>
  </si>
  <si>
    <t>2240641</t>
  </si>
  <si>
    <t>如家商旅酒店(晋中榆次新建北路印象城店)</t>
  </si>
  <si>
    <t>2021-09-03</t>
  </si>
  <si>
    <t>退房日周结</t>
  </si>
  <si>
    <t>177.00</t>
  </si>
  <si>
    <t>RMB</t>
  </si>
  <si>
    <t>0</t>
  </si>
  <si>
    <t>0.00</t>
  </si>
  <si>
    <t>携程国内直连(DD)</t>
  </si>
  <si>
    <t>2021-09-02 15:02:30</t>
  </si>
  <si>
    <t>否</t>
  </si>
  <si>
    <t>汇智国际旅游发展有限公司</t>
  </si>
  <si>
    <t>直采</t>
  </si>
  <si>
    <t>2240227</t>
  </si>
  <si>
    <t>长沙金麓郁锦香酒店</t>
  </si>
  <si>
    <t>337.00</t>
  </si>
  <si>
    <t>2021-09-02 09:15:41</t>
  </si>
  <si>
    <t>2021-09-01</t>
  </si>
  <si>
    <t>2239494</t>
  </si>
  <si>
    <t>梅州英思廷酒店</t>
  </si>
  <si>
    <t>489.60</t>
  </si>
  <si>
    <t>2021-09-01 16:47:11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</si>
</sst>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16171960569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44439</v>
      </c>
      <c r="G2" s="5">
        <v>44442</v>
      </c>
      <c r="H2" s="4">
        <v>1</v>
      </c>
      <c r="I2" s="4">
        <v>3</v>
      </c>
      <c r="J2" s="4">
        <v>3</v>
      </c>
      <c r="K2" s="4" t="s">
        <v>29</v>
      </c>
      <c r="L2" s="4">
        <v>3222.48</v>
      </c>
      <c r="M2" s="4">
        <v>3222.48</v>
      </c>
      <c r="N2" s="4" t="s">
        <v>30</v>
      </c>
      <c r="O2" s="4" t="s">
        <v>31</v>
      </c>
      <c r="P2" s="4" t="s">
        <v>32</v>
      </c>
      <c r="Q2" s="4">
        <v>0</v>
      </c>
      <c r="R2" s="6">
        <v>44439</v>
      </c>
      <c r="S2" s="5">
        <v>44457</v>
      </c>
      <c r="T2" s="4" t="s">
        <v>33</v>
      </c>
      <c r="U2" s="4">
        <v>3222.48</v>
      </c>
      <c r="V2" s="4">
        <v>0</v>
      </c>
      <c r="W2" s="4">
        <v>0</v>
      </c>
      <c r="X2" s="4">
        <v>2237822</v>
      </c>
    </row>
    <row r="3" s="4" customFormat="1" spans="1:24">
      <c r="A3" s="4">
        <v>16171960569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44439</v>
      </c>
      <c r="G3" s="5">
        <v>44442</v>
      </c>
      <c r="H3" s="4">
        <v>1</v>
      </c>
      <c r="I3" s="4">
        <v>3</v>
      </c>
      <c r="J3" s="4">
        <v>3</v>
      </c>
      <c r="K3" s="4" t="s">
        <v>29</v>
      </c>
      <c r="L3" s="4">
        <v>-3222.48</v>
      </c>
      <c r="M3" s="4">
        <v>-3222.48</v>
      </c>
      <c r="N3" s="4" t="s">
        <v>30</v>
      </c>
      <c r="O3" s="4" t="s">
        <v>31</v>
      </c>
      <c r="P3" s="4" t="s">
        <v>32</v>
      </c>
      <c r="Q3" s="4">
        <v>0</v>
      </c>
      <c r="R3" s="6">
        <v>44439</v>
      </c>
      <c r="S3" s="5">
        <v>44457</v>
      </c>
      <c r="T3" s="4" t="s">
        <v>33</v>
      </c>
      <c r="U3" s="4">
        <v>-3222.48</v>
      </c>
      <c r="V3" s="4">
        <v>0</v>
      </c>
      <c r="W3" s="4">
        <v>0</v>
      </c>
      <c r="X3" s="4">
        <v>2237822</v>
      </c>
    </row>
    <row r="4" s="4" customFormat="1" spans="1:24">
      <c r="A4" s="4">
        <v>16176235393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44441</v>
      </c>
      <c r="G4" s="5">
        <v>44442</v>
      </c>
      <c r="H4" s="4">
        <v>1</v>
      </c>
      <c r="I4" s="4">
        <v>1</v>
      </c>
      <c r="J4" s="4">
        <v>1</v>
      </c>
      <c r="K4" s="4" t="s">
        <v>29</v>
      </c>
      <c r="L4" s="4">
        <v>207.06</v>
      </c>
      <c r="M4" s="4">
        <v>207.06</v>
      </c>
      <c r="N4" s="4" t="s">
        <v>37</v>
      </c>
      <c r="O4" s="4" t="s">
        <v>31</v>
      </c>
      <c r="P4" s="4" t="s">
        <v>32</v>
      </c>
      <c r="Q4" s="4">
        <v>0</v>
      </c>
      <c r="R4" s="6">
        <v>44440</v>
      </c>
      <c r="S4" s="5">
        <v>44457</v>
      </c>
      <c r="T4" s="4" t="s">
        <v>33</v>
      </c>
      <c r="U4" s="4">
        <v>207.06</v>
      </c>
      <c r="V4" s="4">
        <v>0</v>
      </c>
      <c r="W4" s="4">
        <v>0</v>
      </c>
      <c r="X4" s="4">
        <v>2238784</v>
      </c>
    </row>
    <row r="5" s="4" customFormat="1" spans="1:24">
      <c r="A5" s="4">
        <v>16183156425</v>
      </c>
      <c r="B5" s="4" t="s">
        <v>25</v>
      </c>
      <c r="C5" s="4" t="s">
        <v>26</v>
      </c>
      <c r="D5" s="4" t="s">
        <v>35</v>
      </c>
      <c r="E5" s="4" t="s">
        <v>38</v>
      </c>
      <c r="F5" s="5">
        <v>44441</v>
      </c>
      <c r="G5" s="5">
        <v>44442</v>
      </c>
      <c r="H5" s="4">
        <v>2</v>
      </c>
      <c r="I5" s="4">
        <v>1</v>
      </c>
      <c r="J5" s="4">
        <v>2</v>
      </c>
      <c r="K5" s="4" t="s">
        <v>29</v>
      </c>
      <c r="L5" s="4">
        <v>489.6</v>
      </c>
      <c r="M5" s="4">
        <v>489.6</v>
      </c>
      <c r="N5" s="4" t="s">
        <v>39</v>
      </c>
      <c r="O5" s="4" t="s">
        <v>31</v>
      </c>
      <c r="P5" s="4" t="s">
        <v>32</v>
      </c>
      <c r="Q5" s="4">
        <v>0</v>
      </c>
      <c r="R5" s="6">
        <v>44440</v>
      </c>
      <c r="S5" s="5">
        <v>44457</v>
      </c>
      <c r="T5" s="4" t="s">
        <v>33</v>
      </c>
      <c r="U5" s="4">
        <v>489.6</v>
      </c>
      <c r="V5" s="4">
        <v>0</v>
      </c>
      <c r="W5" s="4">
        <v>0</v>
      </c>
      <c r="X5" s="4">
        <v>2239494</v>
      </c>
    </row>
    <row r="6" s="4" customFormat="1" spans="1:24">
      <c r="A6" s="4">
        <v>16185833661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44441</v>
      </c>
      <c r="G6" s="5">
        <v>44442</v>
      </c>
      <c r="H6" s="4">
        <v>1</v>
      </c>
      <c r="I6" s="4">
        <v>1</v>
      </c>
      <c r="J6" s="4">
        <v>1</v>
      </c>
      <c r="K6" s="4" t="s">
        <v>29</v>
      </c>
      <c r="L6" s="4">
        <v>337</v>
      </c>
      <c r="M6" s="4">
        <v>337</v>
      </c>
      <c r="N6" s="4" t="s">
        <v>42</v>
      </c>
      <c r="O6" s="4" t="s">
        <v>31</v>
      </c>
      <c r="P6" s="4" t="s">
        <v>32</v>
      </c>
      <c r="Q6" s="4">
        <v>0</v>
      </c>
      <c r="R6" s="6">
        <v>44441</v>
      </c>
      <c r="S6" s="5">
        <v>44457</v>
      </c>
      <c r="T6" s="4" t="s">
        <v>33</v>
      </c>
      <c r="U6" s="4">
        <v>337</v>
      </c>
      <c r="V6" s="4">
        <v>0</v>
      </c>
      <c r="W6" s="4">
        <v>0</v>
      </c>
      <c r="X6" s="4">
        <v>2240227</v>
      </c>
    </row>
    <row r="7" s="4" customFormat="1" spans="1:24">
      <c r="A7" s="4">
        <v>16187375608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44441</v>
      </c>
      <c r="G7" s="5">
        <v>44442</v>
      </c>
      <c r="H7" s="4">
        <v>1</v>
      </c>
      <c r="I7" s="4">
        <v>1</v>
      </c>
      <c r="J7" s="4">
        <v>1</v>
      </c>
      <c r="K7" s="4" t="s">
        <v>29</v>
      </c>
      <c r="L7" s="4">
        <v>177</v>
      </c>
      <c r="M7" s="4">
        <v>177</v>
      </c>
      <c r="N7" s="4" t="s">
        <v>45</v>
      </c>
      <c r="O7" s="4" t="s">
        <v>31</v>
      </c>
      <c r="P7" s="4" t="s">
        <v>32</v>
      </c>
      <c r="Q7" s="4">
        <v>0</v>
      </c>
      <c r="R7" s="6">
        <v>44441</v>
      </c>
      <c r="S7" s="5">
        <v>44457</v>
      </c>
      <c r="T7" s="4" t="s">
        <v>33</v>
      </c>
      <c r="U7" s="4">
        <v>177</v>
      </c>
      <c r="V7" s="4">
        <v>0</v>
      </c>
      <c r="W7" s="4">
        <v>0</v>
      </c>
      <c r="X7" s="4">
        <v>2240641</v>
      </c>
    </row>
    <row r="8" s="4" customFormat="1" spans="1:24">
      <c r="A8" s="4">
        <v>16176235393</v>
      </c>
      <c r="B8" s="4" t="s">
        <v>25</v>
      </c>
      <c r="C8" s="4" t="s">
        <v>34</v>
      </c>
      <c r="D8" s="4" t="s">
        <v>35</v>
      </c>
      <c r="E8" s="4" t="s">
        <v>36</v>
      </c>
      <c r="F8" s="5">
        <v>44441</v>
      </c>
      <c r="G8" s="5">
        <v>44442</v>
      </c>
      <c r="H8" s="4">
        <v>1</v>
      </c>
      <c r="I8" s="4">
        <v>1</v>
      </c>
      <c r="J8" s="4">
        <v>1</v>
      </c>
      <c r="K8" s="4" t="s">
        <v>29</v>
      </c>
      <c r="L8" s="4">
        <v>-207.06</v>
      </c>
      <c r="M8" s="4">
        <v>-207.06</v>
      </c>
      <c r="N8" s="4" t="s">
        <v>37</v>
      </c>
      <c r="O8" s="4" t="s">
        <v>31</v>
      </c>
      <c r="P8" s="4" t="s">
        <v>32</v>
      </c>
      <c r="Q8" s="4">
        <v>0</v>
      </c>
      <c r="R8" s="6">
        <v>44440</v>
      </c>
      <c r="S8" s="5">
        <v>44457</v>
      </c>
      <c r="T8" s="4" t="s">
        <v>33</v>
      </c>
      <c r="U8" s="4">
        <v>-207.06</v>
      </c>
      <c r="V8" s="4">
        <v>0</v>
      </c>
      <c r="W8" s="4">
        <v>0</v>
      </c>
      <c r="X8" s="4">
        <v>2238784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H27" sqref="H27"/>
    </sheetView>
  </sheetViews>
  <sheetFormatPr defaultColWidth="9" defaultRowHeight="13.5"/>
  <cols>
    <col min="1" max="1" width="13.875" style="4" customWidth="1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hidden="1" spans="1:9">
      <c r="A2" s="4">
        <v>16171960569</v>
      </c>
      <c r="B2" s="5">
        <v>44439</v>
      </c>
      <c r="C2" s="5">
        <v>44442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16176235393</v>
      </c>
      <c r="B3" s="5">
        <v>44441</v>
      </c>
      <c r="C3" s="5">
        <v>44442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16183156425</v>
      </c>
      <c r="B4" s="5">
        <v>44441</v>
      </c>
      <c r="C4" s="5">
        <v>44442</v>
      </c>
      <c r="D4" s="4">
        <v>489.6</v>
      </c>
      <c r="E4" s="4" t="str">
        <f>VLOOKUP(A4,HOP!A:L,12,0)</f>
        <v>489.60</v>
      </c>
      <c r="F4" s="4" t="str">
        <f>VLOOKUP(A4,HOP!A:C,3,0)</f>
        <v>2239494</v>
      </c>
      <c r="G4" s="4">
        <f>D4-E4</f>
        <v>0</v>
      </c>
      <c r="H4" s="4" t="str">
        <f>$H$1&amp;F4</f>
        <v>，2239494</v>
      </c>
      <c r="I4" s="4" t="str">
        <f>VLOOKUP(A4,HOP!A:T,20,0)</f>
        <v>直采</v>
      </c>
    </row>
    <row r="5" s="4" customFormat="1" spans="1:9">
      <c r="A5" s="4">
        <v>16185833661</v>
      </c>
      <c r="B5" s="5">
        <v>44441</v>
      </c>
      <c r="C5" s="5">
        <v>44442</v>
      </c>
      <c r="D5" s="4">
        <v>337</v>
      </c>
      <c r="E5" s="4" t="str">
        <f>VLOOKUP(A5,HOP!A:L,12,0)</f>
        <v>337.00</v>
      </c>
      <c r="F5" s="4" t="str">
        <f>VLOOKUP(A5,HOP!A:C,3,0)</f>
        <v>2240227</v>
      </c>
      <c r="G5" s="4">
        <f>D5-E5</f>
        <v>0</v>
      </c>
      <c r="H5" s="4" t="str">
        <f>$H$1&amp;F5</f>
        <v>，2240227</v>
      </c>
      <c r="I5" s="4" t="str">
        <f>VLOOKUP(A5,HOP!A:T,20,0)</f>
        <v>直采</v>
      </c>
    </row>
    <row r="6" s="4" customFormat="1" spans="1:9">
      <c r="A6" s="4">
        <v>16187375608</v>
      </c>
      <c r="B6" s="5">
        <v>44441</v>
      </c>
      <c r="C6" s="5">
        <v>44442</v>
      </c>
      <c r="D6" s="4">
        <v>177</v>
      </c>
      <c r="E6" s="4" t="str">
        <f>VLOOKUP(A6,HOP!A:L,12,0)</f>
        <v>177.00</v>
      </c>
      <c r="F6" s="4" t="str">
        <f>VLOOKUP(A6,HOP!A:C,3,0)</f>
        <v>2240641</v>
      </c>
      <c r="G6" s="4">
        <f>D6-E6</f>
        <v>0</v>
      </c>
      <c r="H6" s="4" t="str">
        <f>$H$1&amp;F6</f>
        <v>，2240641</v>
      </c>
      <c r="I6" s="4" t="str">
        <f>VLOOKUP(A6,HOP!A:T,20,0)</f>
        <v>直采</v>
      </c>
    </row>
    <row r="8" spans="4:4">
      <c r="D8" s="4">
        <f>SUM(D2:D7)</f>
        <v>1003.6</v>
      </c>
    </row>
    <row r="12" spans="1:1">
      <c r="A12" s="4" t="s">
        <v>47</v>
      </c>
    </row>
    <row r="13" spans="1:1">
      <c r="A13" s="4" t="s">
        <v>48</v>
      </c>
    </row>
    <row r="14" spans="1:1">
      <c r="A14" s="4" t="s">
        <v>49</v>
      </c>
    </row>
  </sheetData>
  <autoFilter ref="A1:XFD14">
    <filterColumn colId="3">
      <filters blank="1">
        <filter val="489.6"/>
        <filter val="1003.6"/>
        <filter val="177"/>
        <filter val="33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F23" sqref="F23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16187375608</v>
      </c>
      <c r="B2" s="1" t="s">
        <v>67</v>
      </c>
      <c r="C2" s="1" t="s">
        <v>68</v>
      </c>
      <c r="D2" s="1" t="s">
        <v>69</v>
      </c>
      <c r="E2" s="1" t="s">
        <v>45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16185833661</v>
      </c>
      <c r="B3" s="1" t="s">
        <v>67</v>
      </c>
      <c r="C3" s="1" t="s">
        <v>81</v>
      </c>
      <c r="D3" s="1" t="s">
        <v>82</v>
      </c>
      <c r="E3" s="1" t="s">
        <v>42</v>
      </c>
      <c r="F3" s="1" t="s">
        <v>67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16183156425</v>
      </c>
      <c r="B4" s="1" t="s">
        <v>85</v>
      </c>
      <c r="C4" s="1" t="s">
        <v>86</v>
      </c>
      <c r="D4" s="1" t="s">
        <v>87</v>
      </c>
      <c r="E4" s="1" t="s">
        <v>39</v>
      </c>
      <c r="F4" s="1" t="s">
        <v>67</v>
      </c>
      <c r="G4" s="1" t="s">
        <v>70</v>
      </c>
      <c r="H4" s="1" t="s">
        <v>71</v>
      </c>
      <c r="I4" s="1" t="s">
        <v>88</v>
      </c>
      <c r="J4" s="1" t="s">
        <v>73</v>
      </c>
      <c r="K4" s="1" t="s">
        <v>88</v>
      </c>
      <c r="L4" s="1" t="s">
        <v>88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89</v>
      </c>
      <c r="R4" s="1" t="s">
        <v>78</v>
      </c>
      <c r="S4" s="1" t="s">
        <v>79</v>
      </c>
      <c r="T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2021-09-18T02:16:40Z</dcterms:created>
  <dcterms:modified xsi:type="dcterms:W3CDTF">2021-09-18T02:25:58Z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27E2DD3498EC411A97EB3E25652A9E74</vt:lpwstr>
  </property>
  <property fmtid="{D5CDD505-2E9C-101B-9397-08002B2CF9AE}" pid="3" name="KSOProductBuildVer">
    <vt:lpwstr>2052-11.1.0.10938</vt:lpwstr>
  </property>
</Properties>
</file>