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<sst xmlns="http://schemas.openxmlformats.org/spreadsheetml/2006/main" count="195" uniqueCount="95">
  <si>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</si>
  <si>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</si>
  <si>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</si>
  <si>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</si>
  <si>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</si>
  <si>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</si>
  <si>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</si>
  <si>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</si>
  <si>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</si>
  <si>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</si>
  <si>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</si>
  <si>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</si>
  <si>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</si>
  <si>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</si>
  <si>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</si>
  <si>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</si>
  <si>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</si>
  <si>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</si>
  <si>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</si>
  <si>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</si>
  <si>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</si>
  <si>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</si>
  <si>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</si>
  <si>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</si>
  <si>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</si>
  <si>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</si>
  <si>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</si>
  <si>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[成都]成都鹿鸣之苹酒店(78400066)</t>
  </si>
  <si>
    <t>鹿鸣豪华大床房&lt;2人入住&gt;</t>
  </si>
  <si>
    <t>CNY</t>
  </si>
  <si>
    <t>Jasmine/Trip,Jasmine/Trip,段佳莉</t>
  </si>
  <si>
    <t>CA13744210918CNY</t>
  </si>
  <si>
    <t>未提现</t>
  </si>
  <si>
    <t>携程开票</t>
  </si>
  <si>
    <t>取消</t>
  </si>
  <si>
    <t>[香港]香港瑞生尖沙咀酒店(Attitude on Granville)(80243671)</t>
  </si>
  <si>
    <t>标准大床房&lt;2人入住&gt;</t>
  </si>
  <si>
    <t>Yu/Ying Wai,Yu/Ying Wai</t>
  </si>
  <si>
    <t>[null](80248948)</t>
  </si>
  <si>
    <t>[null](80243635)</t>
  </si>
  <si>
    <t>[成都]希岸酒店（成都三河场地铁站店）(80244184)</t>
  </si>
  <si>
    <t>希岸豪华双床房&lt;2人入住&gt;&lt;早餐&gt;</t>
  </si>
  <si>
    <t>叶晚</t>
  </si>
  <si>
    <t>，</t>
  </si>
  <si>
    <t>1268.41 CNY</t>
  </si>
  <si>
    <t>A210918101316481</t>
  </si>
  <si>
    <t>总计：1268.41元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</si>
  <si>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</si>
  <si>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</si>
  <si>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</si>
  <si>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</si>
  <si>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</si>
  <si>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</si>
  <si>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</si>
  <si>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</si>
  <si>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</si>
  <si>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</si>
  <si>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</si>
  <si>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</si>
  <si>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</si>
  <si>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</si>
  <si>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</si>
  <si>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</si>
  <si>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</si>
  <si>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2021-09-02</t>
  </si>
  <si>
    <t>2240544</t>
  </si>
  <si>
    <t>英皇骏景酒店</t>
  </si>
  <si>
    <t>Cheung Wai Leung</t>
  </si>
  <si>
    <t>2021-09-03</t>
  </si>
  <si>
    <t>退房日月结</t>
  </si>
  <si>
    <t>283.03</t>
  </si>
  <si>
    <t>RMB</t>
  </si>
  <si>
    <t>0</t>
  </si>
  <si>
    <t>0.00</t>
  </si>
  <si>
    <t>携程汇登国内直连</t>
  </si>
  <si>
    <t>2021-09-02 13:24:25</t>
  </si>
  <si>
    <t>否</t>
  </si>
  <si>
    <t>广州汇登信息科技有限公司</t>
  </si>
  <si>
    <t>直连</t>
  </si>
  <si>
    <t>2021-09-01</t>
  </si>
  <si>
    <t>2239619</t>
  </si>
  <si>
    <t>CHAN KA KIN KENNY</t>
  </si>
  <si>
    <t>268.86</t>
  </si>
  <si>
    <t>2021-09-01 18:09:31</t>
  </si>
  <si>
    <t>2239029</t>
  </si>
  <si>
    <t>格林豪泰智选酒店(济南舜耕国际会展中心店)</t>
  </si>
  <si>
    <t>王静</t>
  </si>
  <si>
    <t>502.06</t>
  </si>
  <si>
    <t>2021-09-01 10:06:13</t>
  </si>
  <si>
    <t>2021-08-31</t>
  </si>
  <si>
    <t>2238320</t>
  </si>
  <si>
    <t>香港瑞生尖沙咀酒店</t>
  </si>
  <si>
    <t>Yu Ying Wai,Yu Ying Wai</t>
  </si>
  <si>
    <t>214.46</t>
  </si>
  <si>
    <t>2021-08-31 16:24:04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</si>
</sst>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0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3" fillId="19" borderId="1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16014296334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44440</v>
      </c>
      <c r="G2" s="5">
        <v>44442</v>
      </c>
      <c r="H2" s="4">
        <v>3</v>
      </c>
      <c r="I2" s="4">
        <v>2</v>
      </c>
      <c r="J2" s="4">
        <v>6</v>
      </c>
      <c r="K2" s="4" t="s">
        <v>29</v>
      </c>
      <c r="L2" s="4">
        <v>1560</v>
      </c>
      <c r="M2" s="4">
        <v>1560</v>
      </c>
      <c r="N2" s="4" t="s">
        <v>30</v>
      </c>
      <c r="O2" s="4" t="s">
        <v>31</v>
      </c>
      <c r="P2" s="4" t="s">
        <v>32</v>
      </c>
      <c r="Q2" s="4">
        <v>0</v>
      </c>
      <c r="R2" s="6">
        <v>44412</v>
      </c>
      <c r="S2" s="5">
        <v>44457</v>
      </c>
      <c r="T2" s="4" t="s">
        <v>33</v>
      </c>
      <c r="U2" s="4">
        <v>1560</v>
      </c>
      <c r="V2" s="4">
        <v>0</v>
      </c>
      <c r="W2" s="4">
        <v>0</v>
      </c>
    </row>
    <row r="3" s="4" customFormat="1" spans="1:23">
      <c r="A3" s="4">
        <v>16014296334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44440</v>
      </c>
      <c r="G3" s="5">
        <v>44442</v>
      </c>
      <c r="H3" s="4">
        <v>3</v>
      </c>
      <c r="I3" s="4">
        <v>2</v>
      </c>
      <c r="J3" s="4">
        <v>6</v>
      </c>
      <c r="K3" s="4" t="s">
        <v>29</v>
      </c>
      <c r="L3" s="4">
        <v>-1560</v>
      </c>
      <c r="M3" s="4">
        <v>-1560</v>
      </c>
      <c r="N3" s="4" t="s">
        <v>30</v>
      </c>
      <c r="O3" s="4" t="s">
        <v>31</v>
      </c>
      <c r="P3" s="4" t="s">
        <v>32</v>
      </c>
      <c r="Q3" s="4">
        <v>0</v>
      </c>
      <c r="R3" s="6">
        <v>44412</v>
      </c>
      <c r="S3" s="5">
        <v>44457</v>
      </c>
      <c r="T3" s="4" t="s">
        <v>33</v>
      </c>
      <c r="U3" s="4">
        <v>-1560</v>
      </c>
      <c r="V3" s="4">
        <v>0</v>
      </c>
      <c r="W3" s="4">
        <v>0</v>
      </c>
    </row>
    <row r="4" s="4" customFormat="1" spans="1:24">
      <c r="A4" s="4">
        <v>16174237007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44441</v>
      </c>
      <c r="G4" s="5">
        <v>44442</v>
      </c>
      <c r="H4" s="4">
        <v>1</v>
      </c>
      <c r="I4" s="4">
        <v>1</v>
      </c>
      <c r="J4" s="4">
        <v>1</v>
      </c>
      <c r="K4" s="4" t="s">
        <v>29</v>
      </c>
      <c r="L4" s="4">
        <v>214.46</v>
      </c>
      <c r="M4" s="4">
        <v>214.46</v>
      </c>
      <c r="N4" s="4" t="s">
        <v>37</v>
      </c>
      <c r="O4" s="4" t="s">
        <v>31</v>
      </c>
      <c r="P4" s="4" t="s">
        <v>32</v>
      </c>
      <c r="Q4" s="4">
        <v>0</v>
      </c>
      <c r="R4" s="6">
        <v>44439</v>
      </c>
      <c r="S4" s="5">
        <v>44457</v>
      </c>
      <c r="T4" s="4" t="s">
        <v>33</v>
      </c>
      <c r="U4" s="4">
        <v>214.46</v>
      </c>
      <c r="V4" s="4">
        <v>0</v>
      </c>
      <c r="W4" s="4">
        <v>0</v>
      </c>
      <c r="X4" s="4">
        <v>2238320</v>
      </c>
    </row>
    <row r="5" s="4" customFormat="1" spans="1:23">
      <c r="A5" s="4">
        <v>16180794924</v>
      </c>
      <c r="B5" s="4" t="s">
        <v>25</v>
      </c>
      <c r="C5" s="4" t="s">
        <v>26</v>
      </c>
      <c r="D5" s="4" t="s">
        <v>38</v>
      </c>
      <c r="E5" s="4"/>
      <c r="F5" s="5">
        <v>44440</v>
      </c>
      <c r="G5" s="5">
        <v>44442</v>
      </c>
      <c r="H5" s="4">
        <v>0</v>
      </c>
      <c r="I5" s="4">
        <v>2</v>
      </c>
      <c r="J5" s="4">
        <v>0</v>
      </c>
      <c r="K5" s="4" t="s">
        <v>29</v>
      </c>
      <c r="L5" s="4">
        <v>502.06</v>
      </c>
      <c r="M5" s="4">
        <v>502.06</v>
      </c>
      <c r="N5" s="4"/>
      <c r="O5" s="4" t="s">
        <v>31</v>
      </c>
      <c r="P5" s="4" t="s">
        <v>32</v>
      </c>
      <c r="Q5" s="4">
        <v>0</v>
      </c>
      <c r="R5" s="6">
        <v>44440</v>
      </c>
      <c r="S5" s="5">
        <v>44457</v>
      </c>
      <c r="T5" s="4" t="s">
        <v>33</v>
      </c>
      <c r="U5" s="4">
        <v>502.06</v>
      </c>
      <c r="V5" s="4">
        <v>0</v>
      </c>
      <c r="W5" s="4">
        <v>0</v>
      </c>
    </row>
    <row r="6" s="4" customFormat="1" spans="1:23">
      <c r="A6" s="4">
        <v>16183626690</v>
      </c>
      <c r="B6" s="4" t="s">
        <v>25</v>
      </c>
      <c r="C6" s="4" t="s">
        <v>26</v>
      </c>
      <c r="D6" s="4" t="s">
        <v>39</v>
      </c>
      <c r="E6" s="4"/>
      <c r="F6" s="5">
        <v>44441</v>
      </c>
      <c r="G6" s="5">
        <v>44442</v>
      </c>
      <c r="H6" s="4">
        <v>0</v>
      </c>
      <c r="I6" s="4">
        <v>1</v>
      </c>
      <c r="J6" s="4">
        <v>0</v>
      </c>
      <c r="K6" s="4" t="s">
        <v>29</v>
      </c>
      <c r="L6" s="4">
        <v>268.86</v>
      </c>
      <c r="M6" s="4">
        <v>268.86</v>
      </c>
      <c r="N6" s="4"/>
      <c r="O6" s="4" t="s">
        <v>31</v>
      </c>
      <c r="P6" s="4" t="s">
        <v>32</v>
      </c>
      <c r="Q6" s="4">
        <v>0</v>
      </c>
      <c r="R6" s="6">
        <v>44440</v>
      </c>
      <c r="S6" s="5">
        <v>44457</v>
      </c>
      <c r="T6" s="4" t="s">
        <v>33</v>
      </c>
      <c r="U6" s="4">
        <v>268.86</v>
      </c>
      <c r="V6" s="4">
        <v>0</v>
      </c>
      <c r="W6" s="4">
        <v>0</v>
      </c>
    </row>
    <row r="7" s="4" customFormat="1" spans="1:24">
      <c r="A7" s="4">
        <v>16186562930</v>
      </c>
      <c r="B7" s="4" t="s">
        <v>25</v>
      </c>
      <c r="C7" s="4" t="s">
        <v>26</v>
      </c>
      <c r="D7" s="4" t="s">
        <v>40</v>
      </c>
      <c r="E7" s="4" t="s">
        <v>41</v>
      </c>
      <c r="F7" s="5">
        <v>44441</v>
      </c>
      <c r="G7" s="5">
        <v>44442</v>
      </c>
      <c r="H7" s="4">
        <v>1</v>
      </c>
      <c r="I7" s="4">
        <v>1</v>
      </c>
      <c r="J7" s="4">
        <v>1</v>
      </c>
      <c r="K7" s="4" t="s">
        <v>29</v>
      </c>
      <c r="L7" s="4">
        <v>311.07</v>
      </c>
      <c r="M7" s="4">
        <v>311.07</v>
      </c>
      <c r="N7" s="4" t="s">
        <v>42</v>
      </c>
      <c r="O7" s="4" t="s">
        <v>31</v>
      </c>
      <c r="P7" s="4" t="s">
        <v>32</v>
      </c>
      <c r="Q7" s="4">
        <v>0</v>
      </c>
      <c r="R7" s="6">
        <v>44441</v>
      </c>
      <c r="S7" s="5">
        <v>44457</v>
      </c>
      <c r="T7" s="4" t="s">
        <v>33</v>
      </c>
      <c r="U7" s="4">
        <v>311.07</v>
      </c>
      <c r="V7" s="4">
        <v>0</v>
      </c>
      <c r="W7" s="4">
        <v>0</v>
      </c>
      <c r="X7" s="4">
        <v>2240429</v>
      </c>
    </row>
    <row r="8" s="4" customFormat="1" spans="1:24">
      <c r="A8" s="4">
        <v>16186562930</v>
      </c>
      <c r="B8" s="4" t="s">
        <v>25</v>
      </c>
      <c r="C8" s="4" t="s">
        <v>34</v>
      </c>
      <c r="D8" s="4" t="s">
        <v>40</v>
      </c>
      <c r="E8" s="4" t="s">
        <v>41</v>
      </c>
      <c r="F8" s="5">
        <v>44441</v>
      </c>
      <c r="G8" s="5">
        <v>44442</v>
      </c>
      <c r="H8" s="4">
        <v>1</v>
      </c>
      <c r="I8" s="4">
        <v>1</v>
      </c>
      <c r="J8" s="4">
        <v>1</v>
      </c>
      <c r="K8" s="4" t="s">
        <v>29</v>
      </c>
      <c r="L8" s="4">
        <v>-311.07</v>
      </c>
      <c r="M8" s="4">
        <v>-311.07</v>
      </c>
      <c r="N8" s="4" t="s">
        <v>42</v>
      </c>
      <c r="O8" s="4" t="s">
        <v>31</v>
      </c>
      <c r="P8" s="4" t="s">
        <v>32</v>
      </c>
      <c r="Q8" s="4">
        <v>0</v>
      </c>
      <c r="R8" s="6">
        <v>44441</v>
      </c>
      <c r="S8" s="5">
        <v>44457</v>
      </c>
      <c r="T8" s="4" t="s">
        <v>33</v>
      </c>
      <c r="U8" s="4">
        <v>-311.07</v>
      </c>
      <c r="V8" s="4">
        <v>0</v>
      </c>
      <c r="W8" s="4">
        <v>0</v>
      </c>
      <c r="X8" s="4">
        <v>2240429</v>
      </c>
    </row>
    <row r="9" s="4" customFormat="1" spans="1:23">
      <c r="A9" s="4">
        <v>16187005211</v>
      </c>
      <c r="B9" s="4" t="s">
        <v>25</v>
      </c>
      <c r="C9" s="4" t="s">
        <v>26</v>
      </c>
      <c r="D9" s="4" t="s">
        <v>39</v>
      </c>
      <c r="E9" s="4"/>
      <c r="F9" s="5">
        <v>44441</v>
      </c>
      <c r="G9" s="5">
        <v>44442</v>
      </c>
      <c r="H9" s="4">
        <v>0</v>
      </c>
      <c r="I9" s="4">
        <v>1</v>
      </c>
      <c r="J9" s="4">
        <v>0</v>
      </c>
      <c r="K9" s="4" t="s">
        <v>29</v>
      </c>
      <c r="L9" s="4">
        <v>283.03</v>
      </c>
      <c r="M9" s="4">
        <v>283.03</v>
      </c>
      <c r="N9" s="4"/>
      <c r="O9" s="4" t="s">
        <v>31</v>
      </c>
      <c r="P9" s="4" t="s">
        <v>32</v>
      </c>
      <c r="Q9" s="4">
        <v>0</v>
      </c>
      <c r="R9" s="6">
        <v>44441</v>
      </c>
      <c r="S9" s="5">
        <v>44457</v>
      </c>
      <c r="T9" s="4" t="s">
        <v>33</v>
      </c>
      <c r="U9" s="4">
        <v>283.03</v>
      </c>
      <c r="V9" s="4">
        <v>0</v>
      </c>
      <c r="W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F29" sqref="F29"/>
    </sheetView>
  </sheetViews>
  <sheetFormatPr defaultColWidth="9" defaultRowHeight="13.5"/>
  <cols>
    <col min="1" max="1" width="13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4">
        <v>16014296334</v>
      </c>
      <c r="B2" s="5">
        <v>44440</v>
      </c>
      <c r="C2" s="5">
        <v>44442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16174237007</v>
      </c>
      <c r="B3" s="5">
        <v>44441</v>
      </c>
      <c r="C3" s="5">
        <v>44442</v>
      </c>
      <c r="D3" s="4">
        <v>214.46</v>
      </c>
      <c r="E3" s="4" t="str">
        <f>VLOOKUP(A3,HOP!A:L,12,0)</f>
        <v>214.46</v>
      </c>
      <c r="F3" s="4" t="str">
        <f>VLOOKUP(A3,HOP!A:C,3,0)</f>
        <v>2238320</v>
      </c>
      <c r="G3" s="4">
        <f>D3-E3</f>
        <v>0</v>
      </c>
      <c r="H3" s="4" t="str">
        <f>$H$1&amp;F3</f>
        <v>，2238320</v>
      </c>
      <c r="I3" s="4" t="str">
        <f>VLOOKUP(A3,HOP!A:T,20,0)</f>
        <v>直连</v>
      </c>
    </row>
    <row r="4" s="4" customFormat="1" spans="1:9">
      <c r="A4" s="4">
        <v>16180794924</v>
      </c>
      <c r="B4" s="5">
        <v>44440</v>
      </c>
      <c r="C4" s="5">
        <v>44442</v>
      </c>
      <c r="D4" s="4">
        <v>502.06</v>
      </c>
      <c r="E4" s="4" t="str">
        <f>VLOOKUP(A4,HOP!A:L,12,0)</f>
        <v>502.06</v>
      </c>
      <c r="F4" s="4" t="str">
        <f>VLOOKUP(A4,HOP!A:C,3,0)</f>
        <v>2239029</v>
      </c>
      <c r="G4" s="4">
        <f>D4-E4</f>
        <v>0</v>
      </c>
      <c r="H4" s="4" t="str">
        <f>$H$1&amp;F4</f>
        <v>，2239029</v>
      </c>
      <c r="I4" s="4" t="str">
        <f>VLOOKUP(A4,HOP!A:T,20,0)</f>
        <v>直连</v>
      </c>
    </row>
    <row r="5" s="4" customFormat="1" spans="1:9">
      <c r="A5" s="4">
        <v>16183626690</v>
      </c>
      <c r="B5" s="5">
        <v>44441</v>
      </c>
      <c r="C5" s="5">
        <v>44442</v>
      </c>
      <c r="D5" s="4">
        <v>268.86</v>
      </c>
      <c r="E5" s="4" t="str">
        <f>VLOOKUP(A5,HOP!A:L,12,0)</f>
        <v>268.86</v>
      </c>
      <c r="F5" s="4" t="str">
        <f>VLOOKUP(A5,HOP!A:C,3,0)</f>
        <v>2239619</v>
      </c>
      <c r="G5" s="4">
        <f>D5-E5</f>
        <v>0</v>
      </c>
      <c r="H5" s="4" t="str">
        <f>$H$1&amp;F5</f>
        <v>，2239619</v>
      </c>
      <c r="I5" s="4" t="str">
        <f>VLOOKUP(A5,HOP!A:T,20,0)</f>
        <v>直连</v>
      </c>
    </row>
    <row r="6" s="4" customFormat="1" hidden="1" spans="1:9">
      <c r="A6" s="4">
        <v>16186562930</v>
      </c>
      <c r="B6" s="5">
        <v>44441</v>
      </c>
      <c r="C6" s="5">
        <v>44442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16187005211</v>
      </c>
      <c r="B7" s="5">
        <v>44441</v>
      </c>
      <c r="C7" s="5">
        <v>44442</v>
      </c>
      <c r="D7" s="4">
        <v>283.03</v>
      </c>
      <c r="E7" s="4" t="str">
        <f>VLOOKUP(A7,HOP!A:L,12,0)</f>
        <v>283.03</v>
      </c>
      <c r="F7" s="4" t="str">
        <f>VLOOKUP(A7,HOP!A:C,3,0)</f>
        <v>2240544</v>
      </c>
      <c r="G7" s="4">
        <f>D7-E7</f>
        <v>0</v>
      </c>
      <c r="H7" s="4" t="str">
        <f>$H$1&amp;F7</f>
        <v>，2240544</v>
      </c>
      <c r="I7" s="4" t="str">
        <f>VLOOKUP(A7,HOP!A:T,20,0)</f>
        <v>直连</v>
      </c>
    </row>
    <row r="9" spans="4:4">
      <c r="D9" s="4">
        <f>SUM(D2:D8)</f>
        <v>1268.41</v>
      </c>
    </row>
    <row r="10" spans="4:4">
      <c r="D10" s="4" t="s">
        <v>44</v>
      </c>
    </row>
    <row r="13" spans="1:1">
      <c r="A13" s="4" t="s">
        <v>45</v>
      </c>
    </row>
    <row r="14" spans="1:1">
      <c r="A14" s="4" t="s">
        <v>46</v>
      </c>
    </row>
  </sheetData>
  <autoFilter ref="A1:XFD10">
    <filterColumn colId="3">
      <filters blank="1">
        <filter val="1268.41"/>
        <filter val="283.03"/>
        <filter val="214.46"/>
        <filter val="268.86"/>
        <filter val="502.06"/>
        <filter val="1268.4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16187005211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64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16183626690</v>
      </c>
      <c r="B3" s="1" t="s">
        <v>79</v>
      </c>
      <c r="C3" s="1" t="s">
        <v>80</v>
      </c>
      <c r="D3" s="1" t="s">
        <v>66</v>
      </c>
      <c r="E3" s="1" t="s">
        <v>81</v>
      </c>
      <c r="F3" s="1" t="s">
        <v>64</v>
      </c>
      <c r="G3" s="1" t="s">
        <v>68</v>
      </c>
      <c r="H3" s="1" t="s">
        <v>69</v>
      </c>
      <c r="I3" s="1" t="s">
        <v>82</v>
      </c>
      <c r="J3" s="1" t="s">
        <v>71</v>
      </c>
      <c r="K3" s="1" t="s">
        <v>82</v>
      </c>
      <c r="L3" s="1" t="s">
        <v>82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83</v>
      </c>
      <c r="R3" s="1" t="s">
        <v>76</v>
      </c>
      <c r="S3" s="1" t="s">
        <v>77</v>
      </c>
      <c r="T3" s="1" t="s">
        <v>78</v>
      </c>
    </row>
    <row r="4" s="1" customFormat="1" spans="1:20">
      <c r="A4" s="3">
        <v>16180794924</v>
      </c>
      <c r="B4" s="1" t="s">
        <v>79</v>
      </c>
      <c r="C4" s="1" t="s">
        <v>84</v>
      </c>
      <c r="D4" s="1" t="s">
        <v>85</v>
      </c>
      <c r="E4" s="1" t="s">
        <v>86</v>
      </c>
      <c r="F4" s="1" t="s">
        <v>79</v>
      </c>
      <c r="G4" s="1" t="s">
        <v>68</v>
      </c>
      <c r="H4" s="1" t="s">
        <v>69</v>
      </c>
      <c r="I4" s="1" t="s">
        <v>87</v>
      </c>
      <c r="J4" s="1" t="s">
        <v>71</v>
      </c>
      <c r="K4" s="1" t="s">
        <v>87</v>
      </c>
      <c r="L4" s="1" t="s">
        <v>87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88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16174237007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64</v>
      </c>
      <c r="G5" s="1" t="s">
        <v>68</v>
      </c>
      <c r="H5" s="1" t="s">
        <v>69</v>
      </c>
      <c r="I5" s="1" t="s">
        <v>93</v>
      </c>
      <c r="J5" s="1" t="s">
        <v>71</v>
      </c>
      <c r="K5" s="1" t="s">
        <v>93</v>
      </c>
      <c r="L5" s="1" t="s">
        <v>93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94</v>
      </c>
      <c r="R5" s="1" t="s">
        <v>76</v>
      </c>
      <c r="S5" s="1" t="s">
        <v>77</v>
      </c>
      <c r="T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2021-09-18T02:09:15Z</dcterms:created>
  <dcterms:modified xsi:type="dcterms:W3CDTF">2021-09-18T02:15:55Z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8E0CF316763F40CE84F1CACDDF8EFB86</vt:lpwstr>
  </property>
  <property fmtid="{D5CDD505-2E9C-101B-9397-08002B2CF9AE}" pid="3" name="KSOProductBuildVer">
    <vt:lpwstr>2052-11.1.0.10938</vt:lpwstr>
  </property>
</Properties>
</file>