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对账!$A$1:$X$52</definedName>
  </definedNames>
  <calcPr calcId="144525"/>
</workbook>
</file>

<file path=xl/sharedStrings.xml><?xml version="1.0" encoding="utf-8"?>
<sst xmlns="http://schemas.openxmlformats.org/spreadsheetml/2006/main" count="1418" uniqueCount="375">
  <si>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</si>
  <si>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</si>
  <si>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</si>
  <si>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</si>
  <si>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</si>
  <si>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</si>
  <si>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</si>
  <si>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</si>
  <si>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</si>
  <si>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</si>
  <si>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</si>
  <si>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</si>
  <si>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</si>
  <si>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</si>
  <si>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</si>
  <si>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</si>
  <si>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</si>
  <si>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</si>
  <si>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</si>
  <si>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</si>
  <si>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</si>
  <si>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</si>
  <si>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</si>
  <si>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</si>
  <si>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</si>
  <si>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</si>
  <si>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</si>
  <si>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[上海]上海建滔诺富特酒店(52303008)</t>
  </si>
  <si>
    <t>高级双床房&lt;双人入住&gt;&lt;内宾&gt;&lt;预付&gt;&lt;双早&gt;</t>
  </si>
  <si>
    <t>CNY</t>
  </si>
  <si>
    <t>赵世坤</t>
  </si>
  <si>
    <t>CA11323210918CNY</t>
  </si>
  <si>
    <t>未提现</t>
  </si>
  <si>
    <t>携程开票</t>
  </si>
  <si>
    <t>[上海]全季酒店（上海虹桥国展中心申虹路店)(75076166)</t>
  </si>
  <si>
    <t>双床房&lt;双人入住&gt;&lt;内宾&gt;&lt;预付&gt;&lt;双早&gt;</t>
  </si>
  <si>
    <t>罗莉</t>
  </si>
  <si>
    <t>R9002712063199388001</t>
  </si>
  <si>
    <t>[苏州]贝壳酒店(苏州盛泽东方纺织城店)(69044915)</t>
  </si>
  <si>
    <t>套房&lt;双人入住&gt;&lt;内宾&gt;&lt;预付&gt;&lt;无早&gt;</t>
  </si>
  <si>
    <t>孔继泉</t>
  </si>
  <si>
    <t>[西安]胜似闲庭酒店(西安航天城店)(78931506)</t>
  </si>
  <si>
    <t>唯美圆床房&lt;双人入住&gt;&lt;内宾&gt;&lt;预付&gt;&lt;无早&gt;</t>
  </si>
  <si>
    <t>闫建强</t>
  </si>
  <si>
    <t>[阳朔]阳朔悦榕庄(60985161)</t>
  </si>
  <si>
    <t>山脉印象套房&lt;双人入住&gt;&lt;内宾&gt;&lt;预付&gt;&lt;双早&gt;</t>
  </si>
  <si>
    <t>徐洪</t>
  </si>
  <si>
    <t>[北京]全季酒店(北京798艺术区店)(66082297)</t>
  </si>
  <si>
    <t>高级大床房&lt;内宾&gt;&lt;双人入住&gt;&lt;预付&gt;&lt;无早&gt;</t>
  </si>
  <si>
    <t>李晓枋</t>
  </si>
  <si>
    <t>R1000153064083059001</t>
  </si>
  <si>
    <t>[哈尔滨]汉庭酒店(哈尔滨禧龙大市场店)(77368617)</t>
  </si>
  <si>
    <t>双床房&lt;双人入住&gt;&lt;内宾&gt;&lt;预付&gt;&lt;无早&gt;</t>
  </si>
  <si>
    <t>刘春蕾</t>
  </si>
  <si>
    <t>R1500381064091400001</t>
  </si>
  <si>
    <t>[广州]富和假日公寓（广州大源润洲城市广场店）(77170745)</t>
  </si>
  <si>
    <t>斑迷大床房&lt;双人入住&gt;&lt;内宾&gt;&lt;预付&gt;&lt;无早&gt;</t>
  </si>
  <si>
    <t>沈腾跃</t>
  </si>
  <si>
    <t>[上海]上海园林格兰云天大酒店(60984627)</t>
  </si>
  <si>
    <t>标准大床房&lt;双人入住&gt;&lt;内宾&gt;&lt;预付&gt;&lt;无早&gt;</t>
  </si>
  <si>
    <t>刘薇薇</t>
  </si>
  <si>
    <t>取消</t>
  </si>
  <si>
    <t>[吴川]吴川鼎龙湾海洋主题公寓(71988433)</t>
  </si>
  <si>
    <t>180度全海景大床房&lt;双人入住&gt;&lt;内宾&gt;&lt;预付&gt;&lt;双早&gt;</t>
  </si>
  <si>
    <t>董品良</t>
  </si>
  <si>
    <t>[成都]7天酒店(成都双流广场地铁站塔桥路店)(71451126)</t>
  </si>
  <si>
    <t>精选大床房&lt;双人入住&gt;&lt;内宾&gt;&lt;预付&gt;&lt;无早&gt;</t>
  </si>
  <si>
    <t>马蕊,刘兆梅</t>
  </si>
  <si>
    <t>[广州]吾遇酒店(广州永泰地铁站店)(79021379)</t>
  </si>
  <si>
    <t>特价大床房&lt;双人入住&gt;&lt;内宾&gt;&lt;预付&gt;&lt;无早&gt;</t>
  </si>
  <si>
    <t>张少群</t>
  </si>
  <si>
    <t>[怀来]速8酒店(怀来董存瑞东街店)(78094724)</t>
  </si>
  <si>
    <t>经济大床房&lt;双人入住&gt;&lt;内宾&gt;&lt;预付&gt;&lt;无早&gt;</t>
  </si>
  <si>
    <t>蒋莹珍</t>
  </si>
  <si>
    <t>豪华大床房&lt;双人入住&gt;&lt;内宾&gt;&lt;预付&gt;&lt;无早&gt;</t>
  </si>
  <si>
    <t>齐齐</t>
  </si>
  <si>
    <t>[兴义]7天优品酒店(兴义坪东大道店)(73267837)</t>
  </si>
  <si>
    <t>精选特优房&lt;双人入住&gt;&lt;内宾&gt;&lt;预付&gt;&lt;无早&gt;</t>
  </si>
  <si>
    <t>陆光言,曾楚维</t>
  </si>
  <si>
    <t>[拉萨]尚客优连锁酒店(拉萨布达拉宫东店)(73258420)</t>
  </si>
  <si>
    <t>赵敏</t>
  </si>
  <si>
    <t>[衡水]骏怡精选酒店(衡水奥体中心店)(73247377)</t>
  </si>
  <si>
    <t>高级大床房&lt;双人入住&gt;&lt;内宾&gt;&lt;预付&gt;&lt;双早&gt;</t>
  </si>
  <si>
    <t>陆进任</t>
  </si>
  <si>
    <t>关家亮</t>
  </si>
  <si>
    <t>[上海]上海松江开元名都大酒店(60984621)</t>
  </si>
  <si>
    <t>高级套房&lt;双人入住&gt;&lt;内宾&gt;&lt;预付&gt;&lt;双早&gt;</t>
  </si>
  <si>
    <t>李婉婷</t>
  </si>
  <si>
    <t>[合肥]格美酒店(合肥中国声谷店)(70405370)</t>
  </si>
  <si>
    <t>单人房&lt;内宾&gt;&lt;双人入住&gt;&lt;预付&gt;&lt;无早&gt;</t>
  </si>
  <si>
    <t>董凯</t>
  </si>
  <si>
    <t>洛桑曲珍</t>
  </si>
  <si>
    <t>[广州]广东亚洲国际大酒店(51601638)</t>
  </si>
  <si>
    <t>ZHANG DONGMEI</t>
  </si>
  <si>
    <t>[荆州]骏怡精选酒店(荆州沙市区北京路人信汇店)(71988462)</t>
  </si>
  <si>
    <t>波普大床房&lt;双人入住&gt;&lt;内宾&gt;&lt;预付&gt;&lt;无早&gt;</t>
  </si>
  <si>
    <t>黄徐葳</t>
  </si>
  <si>
    <t>[广德]骏怡连锁酒店(广德盛世滨河店)(71988825)</t>
  </si>
  <si>
    <t>高级双床房&lt;内宾&gt;&lt;双人入住&gt;&lt;预付&gt;&lt;无早&gt;</t>
  </si>
  <si>
    <t>李锋</t>
  </si>
  <si>
    <t>[洪湖]骏怡连锁酒店(湖北荆州洪湖宝安商业广场店)(79024613)</t>
  </si>
  <si>
    <t>商务大床房&lt;双人入住&gt;&lt;内宾&gt;&lt;预付&gt;&lt;无早&gt;</t>
  </si>
  <si>
    <t>陈剑飞</t>
  </si>
  <si>
    <t>[桂平]城市便捷酒店(桂平凤凰店)(71586278)</t>
  </si>
  <si>
    <t>商务双床房&lt;双人入住&gt;&lt;内宾&gt;&lt;预付&gt;&lt;无早&gt;</t>
  </si>
  <si>
    <t>陈立锋</t>
  </si>
  <si>
    <t>[菏泽]菏泽希尔顿花园酒店(77423986)</t>
  </si>
  <si>
    <t>花园大床房&lt;双人入住&gt;&lt;内宾&gt;&lt;预付&gt;&lt;无早&gt;</t>
  </si>
  <si>
    <t>刘志成</t>
  </si>
  <si>
    <t>[高青]尚客优酒店(山东淄博高青县汽车站店)(73280089)</t>
  </si>
  <si>
    <t>标准双床房&lt;双人入住&gt;&lt;内宾&gt;&lt;预付&gt;&lt;无早&gt;</t>
  </si>
  <si>
    <t>荣晓艳</t>
  </si>
  <si>
    <t>[沈阳]沈阳富力万达文华酒店(60984594)</t>
  </si>
  <si>
    <t>崔广宁</t>
  </si>
  <si>
    <t>[肥东]格林豪泰(肥东高铁站吾悦广场店)(75041609)</t>
  </si>
  <si>
    <t>1.5m大床房&lt;双人入住&gt;&lt;内宾&gt;&lt;预付&gt;&lt;无早&gt;</t>
  </si>
  <si>
    <t>童春秋</t>
  </si>
  <si>
    <t>[如皋]维也纳酒店(如皋正翔广场店)(75035017)</t>
  </si>
  <si>
    <t>葛静</t>
  </si>
  <si>
    <t>[东莞]东莞汇丽华酒店(60985158)</t>
  </si>
  <si>
    <t>豪华双床房&lt;双人入住&gt;&lt;内宾&gt;&lt;预付&gt;&lt;双早&gt;</t>
  </si>
  <si>
    <t>何应希</t>
  </si>
  <si>
    <t>张梓悦</t>
  </si>
  <si>
    <t>[阳谷]尚客优连锁酒店（聊城阳谷伏城店）(73295642)</t>
  </si>
  <si>
    <t>方芳</t>
  </si>
  <si>
    <t>[天水]锦江之星品尚(天水火车站金都商厦店)(73260193)</t>
  </si>
  <si>
    <t>商务房A&lt;双人入住&gt;&lt;内宾&gt;&lt;预付&gt;&lt;无早&gt;</t>
  </si>
  <si>
    <t>苟斌</t>
  </si>
  <si>
    <t>[苏州]格林豪泰(苏州火车站虎丘店)(64184846)</t>
  </si>
  <si>
    <t>高级双床房&lt;双人入住&gt;&lt;内宾&gt;&lt;预付&gt;&lt;无早&gt;</t>
  </si>
  <si>
    <t>丁中亮</t>
  </si>
  <si>
    <t>[广州]柏逸酒店（广州珠江新城天河公园地铁站店）(60985215)</t>
  </si>
  <si>
    <t>标准大床房&lt;双人入住&gt;&lt;内宾&gt;&lt;预付&gt;&lt;双早&gt;</t>
  </si>
  <si>
    <t>李本正</t>
  </si>
  <si>
    <t>[西安]汉庭酒店(西安五路口地铁站店)(78981644)</t>
  </si>
  <si>
    <t>王飞</t>
  </si>
  <si>
    <t>R7100045064343139001</t>
  </si>
  <si>
    <t>豪华双床房&lt;双人入住&gt;&lt;内宾&gt;&lt;预付&gt;&lt;无早&gt;</t>
  </si>
  <si>
    <t>李惠</t>
  </si>
  <si>
    <t>[郑州]格林联盟(郑州市火车站西广场店)(71450441)</t>
  </si>
  <si>
    <t>郭江红,王其林</t>
  </si>
  <si>
    <t>[五华]维也纳酒店(梅州五华店)(79028030)</t>
  </si>
  <si>
    <t>黄俊豪,陈琪羽</t>
  </si>
  <si>
    <t>特色大床房&lt;双人入住&gt;&lt;内宾&gt;&lt;预付&gt;&lt;无早&gt;</t>
  </si>
  <si>
    <t>吴洋</t>
  </si>
  <si>
    <t>[无极]骏怡连锁酒店(无极北苏镇店)(79024988)</t>
  </si>
  <si>
    <t>大床房&lt;双人入住&gt;&lt;内宾&gt;&lt;预付&gt;&lt;无早&gt;</t>
  </si>
  <si>
    <t>张志辉</t>
  </si>
  <si>
    <t>[桐城]骏怡酒店(桐城南门客运站店)(71988490)</t>
  </si>
  <si>
    <t>齐思诚</t>
  </si>
  <si>
    <t>[昆山]昆山曙光国际大酒店(60985784)</t>
  </si>
  <si>
    <t>姜朋程</t>
  </si>
  <si>
    <t>[杭州]杭州罗曼蒂风情酒店(78931830)</t>
  </si>
  <si>
    <t>浪漫圆床房&lt;双人入住&gt;&lt;内宾&gt;&lt;预付&gt;&lt;无早&gt;</t>
  </si>
  <si>
    <t>李陆军</t>
  </si>
  <si>
    <t>[兰州]兰州皇冠假日酒店(60984406)</t>
  </si>
  <si>
    <t>皇冠高级黄河景房&lt;双人入住&gt;&lt;内宾&gt;&lt;预付&gt;&lt;无早&gt;</t>
  </si>
  <si>
    <t>桑杰草</t>
  </si>
  <si>
    <t>汤渊</t>
  </si>
  <si>
    <t>[济南]济南浩岳精品酒店(79022221)</t>
  </si>
  <si>
    <t>精品大床房&lt;双人入住&gt;&lt;内宾&gt;&lt;预付&gt;&lt;无早&gt;</t>
  </si>
  <si>
    <t>贾永鹏</t>
  </si>
  <si>
    <t>[上海]格林联盟酒店(上海大学丰翔路地铁站店)(78098842)</t>
  </si>
  <si>
    <t>家庭房&lt;双人入住&gt;&lt;内宾&gt;&lt;预付&gt;&lt;无早&gt;</t>
  </si>
  <si>
    <t>王奎</t>
  </si>
  <si>
    <t>退单</t>
  </si>
  <si>
    <t>[保定]悦为智酒店(保定高新区保百购物广场店)(71638183)</t>
  </si>
  <si>
    <t>智享轻奢房&lt;双人入住&gt;&lt;内宾&gt;&lt;预付&gt;&lt;无早&gt;</t>
  </si>
  <si>
    <t>刘威</t>
  </si>
  <si>
    <t>，</t>
  </si>
  <si>
    <t>16276110428此单多收268.29退回</t>
  </si>
  <si>
    <t>A210918100547481</t>
  </si>
  <si>
    <t>A2109181006471861</t>
  </si>
  <si>
    <t>CNY / HKD 当前参考汇率: 1.202272671</t>
  </si>
  <si>
    <t>总计：14638.92 CNY/
17599.97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</si>
  <si>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</si>
  <si>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</si>
  <si>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</si>
  <si>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</si>
  <si>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</si>
  <si>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</si>
  <si>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</si>
  <si>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</si>
  <si>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</si>
  <si>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</si>
  <si>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</si>
  <si>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</si>
  <si>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</si>
  <si>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</si>
  <si>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</si>
  <si>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</si>
  <si>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</si>
  <si>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2021-09-14</t>
  </si>
  <si>
    <t>2253865</t>
  </si>
  <si>
    <t>格林联盟(上海大学祁华路地铁站店)</t>
  </si>
  <si>
    <t>2021-09-15</t>
  </si>
  <si>
    <t>退房日月结</t>
  </si>
  <si>
    <t>199.38</t>
  </si>
  <si>
    <t>RMB</t>
  </si>
  <si>
    <t>0</t>
  </si>
  <si>
    <t>0.00</t>
  </si>
  <si>
    <t>携程汇智国内直连</t>
  </si>
  <si>
    <t>2021-09-14 23:18:20</t>
  </si>
  <si>
    <t>否</t>
  </si>
  <si>
    <t>汇智国际旅游发展有限公司</t>
  </si>
  <si>
    <t>直连</t>
  </si>
  <si>
    <t>2253754</t>
  </si>
  <si>
    <t>济南浩岳精品酒店</t>
  </si>
  <si>
    <t>136.01</t>
  </si>
  <si>
    <t>2021-09-14 21:31:26</t>
  </si>
  <si>
    <t>2253588</t>
  </si>
  <si>
    <t>骏怡连锁酒店（广德盛世滨河店）</t>
  </si>
  <si>
    <t>132.97</t>
  </si>
  <si>
    <t>2021-09-14 19:26:15</t>
  </si>
  <si>
    <t>2253582</t>
  </si>
  <si>
    <t>兰州皇冠假日酒店</t>
  </si>
  <si>
    <t>887.11</t>
  </si>
  <si>
    <t>2021-09-14 19:24:22</t>
  </si>
  <si>
    <t>2253577</t>
  </si>
  <si>
    <t>杭州罗曼蒂风情酒店</t>
  </si>
  <si>
    <t>170.52</t>
  </si>
  <si>
    <t>2021-09-14 19:17:46</t>
  </si>
  <si>
    <t>2253572</t>
  </si>
  <si>
    <t>昆山曙光国际大酒店</t>
  </si>
  <si>
    <t>392.96</t>
  </si>
  <si>
    <t>2021-09-14 19:15:21</t>
  </si>
  <si>
    <t>2253561</t>
  </si>
  <si>
    <t>骏怡酒店(桐城南门客运站店)</t>
  </si>
  <si>
    <t>117.74</t>
  </si>
  <si>
    <t>2021-09-14 19:08:20</t>
  </si>
  <si>
    <t>2253517</t>
  </si>
  <si>
    <t>骏怡连锁酒店(无极北苏镇店)</t>
  </si>
  <si>
    <t>113.68</t>
  </si>
  <si>
    <t>2021-09-14 18:41:07</t>
  </si>
  <si>
    <t>2253481</t>
  </si>
  <si>
    <t>维也纳酒店(梅州五华店)</t>
  </si>
  <si>
    <t>278.20</t>
  </si>
  <si>
    <t>2021-09-14 18:12:51</t>
  </si>
  <si>
    <t>2253444</t>
  </si>
  <si>
    <t>格林联盟酒店（郑州火车站西广场店）</t>
  </si>
  <si>
    <t>367.44</t>
  </si>
  <si>
    <t>2021-09-14 17:49:26</t>
  </si>
  <si>
    <t>2253413</t>
  </si>
  <si>
    <t>沈阳富力万达文华酒店</t>
  </si>
  <si>
    <t>642.14</t>
  </si>
  <si>
    <t>2021-09-14 17:16:49</t>
  </si>
  <si>
    <t>2253399</t>
  </si>
  <si>
    <t>西安五路口机场大巴酒店</t>
  </si>
  <si>
    <t>215.48</t>
  </si>
  <si>
    <t>2021-09-14 17:05:42</t>
  </si>
  <si>
    <t>2253338</t>
  </si>
  <si>
    <t>格林豪泰(苏州火车站虎丘店)</t>
  </si>
  <si>
    <t>156.31</t>
  </si>
  <si>
    <t>2021-09-14 16:07:39</t>
  </si>
  <si>
    <t>2253293</t>
  </si>
  <si>
    <t>锦江之星品尚天水火车站金都商厦酒店</t>
  </si>
  <si>
    <t>180.92</t>
  </si>
  <si>
    <t>2021-09-14 15:21:53</t>
  </si>
  <si>
    <t>2253270</t>
  </si>
  <si>
    <t>尚客优连锁酒店（聊城阳谷伏城店）</t>
  </si>
  <si>
    <t>123.83</t>
  </si>
  <si>
    <t>2021-09-14 14:52:45</t>
  </si>
  <si>
    <t>2253252</t>
  </si>
  <si>
    <t>广东亚洲国际大酒店</t>
  </si>
  <si>
    <t>403.91</t>
  </si>
  <si>
    <t>2021-09-14 14:25:49</t>
  </si>
  <si>
    <t>2253237</t>
  </si>
  <si>
    <t>东莞汇丽华酒店</t>
  </si>
  <si>
    <t>328.65</t>
  </si>
  <si>
    <t>2021-09-14 14:16:15</t>
  </si>
  <si>
    <t>2253222</t>
  </si>
  <si>
    <t>维也纳酒店(如皋正翔广场店)</t>
  </si>
  <si>
    <t>179.99</t>
  </si>
  <si>
    <t>2021-09-14 13:57:15</t>
  </si>
  <si>
    <t>2253196</t>
  </si>
  <si>
    <t>格林豪泰快捷酒店（合肥肥东高铁站吾悦广场店）</t>
  </si>
  <si>
    <t>147.18</t>
  </si>
  <si>
    <t>2021-09-14 13:41:35</t>
  </si>
  <si>
    <t>2253183</t>
  </si>
  <si>
    <t>2021-09-14 13:31:01</t>
  </si>
  <si>
    <t>2253145</t>
  </si>
  <si>
    <t>尚客优酒店(山东淄博高青县汽车站店)</t>
  </si>
  <si>
    <t>101.50</t>
  </si>
  <si>
    <t>2021-09-14 12:49:58</t>
  </si>
  <si>
    <t>2253140</t>
  </si>
  <si>
    <t>菏泽希尔顿花园酒店</t>
  </si>
  <si>
    <t>298.45</t>
  </si>
  <si>
    <t>2021-09-14 12:47:16</t>
  </si>
  <si>
    <t>2253123</t>
  </si>
  <si>
    <t>城市便捷酒店(桂平凤凰店)</t>
  </si>
  <si>
    <t>180.65</t>
  </si>
  <si>
    <t>2021-09-14 12:23:46</t>
  </si>
  <si>
    <t>2253105</t>
  </si>
  <si>
    <t>骏怡连锁酒店(湖北荆州洪湖宝安商业广场店)</t>
  </si>
  <si>
    <t>2021-09-14 12:01:14</t>
  </si>
  <si>
    <t>2253081</t>
  </si>
  <si>
    <t>2021-09-14 11:42:55</t>
  </si>
  <si>
    <t>2253061</t>
  </si>
  <si>
    <t>骏怡精选酒店(荆州沙市区长途汽车站店)</t>
  </si>
  <si>
    <t>108.61</t>
  </si>
  <si>
    <t>2021-09-14 11:23:59</t>
  </si>
  <si>
    <t>2253059</t>
  </si>
  <si>
    <t>2021-09-14 11:22:38</t>
  </si>
  <si>
    <t>2252938</t>
  </si>
  <si>
    <t>尚客优连锁酒店（布达拉宫东店）</t>
  </si>
  <si>
    <t>124.85</t>
  </si>
  <si>
    <t>2021-09-14 09:23:05</t>
  </si>
  <si>
    <t>2252886</t>
  </si>
  <si>
    <t>格美酒店(合肥中国声谷店)</t>
  </si>
  <si>
    <t>270.22</t>
  </si>
  <si>
    <t>2021-09-14 08:27:26</t>
  </si>
  <si>
    <t>2252879</t>
  </si>
  <si>
    <t>上海松江开元名都大酒店</t>
  </si>
  <si>
    <t>954.70</t>
  </si>
  <si>
    <t>2021-09-14 08:17:46</t>
  </si>
  <si>
    <t>2252877</t>
  </si>
  <si>
    <t>骏怡精选酒店(衡水奥体中心店)</t>
  </si>
  <si>
    <t>130.08</t>
  </si>
  <si>
    <t>2021-09-14 08:17:01</t>
  </si>
  <si>
    <t>2252876</t>
  </si>
  <si>
    <t>2021-09-14 08:16:47</t>
  </si>
  <si>
    <t>2252824</t>
  </si>
  <si>
    <t>2021-09-14 06:03:20</t>
  </si>
  <si>
    <t>2252777</t>
  </si>
  <si>
    <t>7天优品酒店(兴义坪东大道店)</t>
  </si>
  <si>
    <t>210.42</t>
  </si>
  <si>
    <t>2021-09-14 02:28:24</t>
  </si>
  <si>
    <t>2252742</t>
  </si>
  <si>
    <t>胜似闲庭连锁酒店（航天城店）</t>
  </si>
  <si>
    <t>104.55</t>
  </si>
  <si>
    <t>2021-09-14 00:42:32</t>
  </si>
  <si>
    <t>2021-09-13</t>
  </si>
  <si>
    <t>2252660</t>
  </si>
  <si>
    <t>速8酒店(怀来董存瑞东街店)</t>
  </si>
  <si>
    <t>105.56</t>
  </si>
  <si>
    <t>2021-09-13 21:47:07</t>
  </si>
  <si>
    <t>2252589</t>
  </si>
  <si>
    <t>吾遇酒店(广州永泰地铁站店)</t>
  </si>
  <si>
    <t>215.18</t>
  </si>
  <si>
    <t>2021-09-13 20:35:03</t>
  </si>
  <si>
    <t>2252520</t>
  </si>
  <si>
    <t>7天酒店(成都双流广场地铁站塔桥路店)</t>
  </si>
  <si>
    <t>251.68</t>
  </si>
  <si>
    <t>2021-09-13 19:12:23</t>
  </si>
  <si>
    <t>2252384</t>
  </si>
  <si>
    <t>吴川鼎龙湾海洋主题公寓</t>
  </si>
  <si>
    <t>257.81</t>
  </si>
  <si>
    <t>2021-09-13 17:20:13</t>
  </si>
  <si>
    <t>2021-09-12</t>
  </si>
  <si>
    <t>2251725</t>
  </si>
  <si>
    <t>广州富和假日公寓</t>
  </si>
  <si>
    <t>253.76</t>
  </si>
  <si>
    <t>2021-09-12 22:21:30</t>
  </si>
  <si>
    <t>2021-09-11</t>
  </si>
  <si>
    <t>2250669</t>
  </si>
  <si>
    <t>汉庭（哈尔滨禧龙大市场店）</t>
  </si>
  <si>
    <t>187.20</t>
  </si>
  <si>
    <t>2021-09-11 19:10:02</t>
  </si>
  <si>
    <t>2250515</t>
  </si>
  <si>
    <t>全季酒店(北京大山子桥798艺术区店)</t>
  </si>
  <si>
    <t>518.70</t>
  </si>
  <si>
    <t>2021-09-11 16:51:02</t>
  </si>
  <si>
    <t>2250144</t>
  </si>
  <si>
    <t>阳朔悦榕庄</t>
  </si>
  <si>
    <t>1954.89</t>
  </si>
  <si>
    <t>2021-09-11 11:01:36</t>
  </si>
  <si>
    <t>2021-09-10</t>
  </si>
  <si>
    <t>2249044</t>
  </si>
  <si>
    <t>563.35</t>
  </si>
  <si>
    <t>2021-09-10 12:40:36</t>
  </si>
  <si>
    <t>2021-09-01</t>
  </si>
  <si>
    <t>2239109</t>
  </si>
  <si>
    <t>全季酒店（上海虹桥国展中心申虹路店)</t>
  </si>
  <si>
    <t>1382.85</t>
  </si>
  <si>
    <t>2021-09-01 11:23:10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</si>
</sst>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4" fillId="15" borderId="2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16176753717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44453</v>
      </c>
      <c r="G2" s="5">
        <v>44454</v>
      </c>
      <c r="H2" s="4">
        <v>1</v>
      </c>
      <c r="I2" s="4">
        <v>1</v>
      </c>
      <c r="J2" s="4">
        <v>1</v>
      </c>
      <c r="K2" s="4" t="s">
        <v>29</v>
      </c>
      <c r="L2" s="4">
        <v>456.77</v>
      </c>
      <c r="M2" s="4">
        <v>456.77</v>
      </c>
      <c r="N2" s="4" t="s">
        <v>30</v>
      </c>
      <c r="O2" s="4" t="s">
        <v>31</v>
      </c>
      <c r="P2" s="4" t="s">
        <v>32</v>
      </c>
      <c r="Q2" s="4">
        <v>0</v>
      </c>
      <c r="R2" s="6">
        <v>44440</v>
      </c>
      <c r="S2" s="5">
        <v>44457</v>
      </c>
      <c r="T2" s="4" t="s">
        <v>33</v>
      </c>
      <c r="U2" s="4">
        <v>456.77</v>
      </c>
      <c r="V2" s="4">
        <v>0</v>
      </c>
      <c r="W2" s="4">
        <v>0</v>
      </c>
      <c r="X2" s="4">
        <v>2238943</v>
      </c>
    </row>
    <row r="3" s="4" customFormat="1" spans="1:25">
      <c r="A3" s="4">
        <v>16181402016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44451</v>
      </c>
      <c r="G3" s="5">
        <v>44454</v>
      </c>
      <c r="H3" s="4">
        <v>1</v>
      </c>
      <c r="I3" s="4">
        <v>3</v>
      </c>
      <c r="J3" s="4">
        <v>3</v>
      </c>
      <c r="K3" s="4" t="s">
        <v>29</v>
      </c>
      <c r="L3" s="4">
        <v>1382.85</v>
      </c>
      <c r="M3" s="4">
        <v>1382.85</v>
      </c>
      <c r="N3" s="4" t="s">
        <v>36</v>
      </c>
      <c r="O3" s="4" t="s">
        <v>31</v>
      </c>
      <c r="P3" s="4" t="s">
        <v>32</v>
      </c>
      <c r="Q3" s="4">
        <v>0</v>
      </c>
      <c r="R3" s="6">
        <v>44440</v>
      </c>
      <c r="S3" s="5">
        <v>44457</v>
      </c>
      <c r="T3" s="4" t="s">
        <v>33</v>
      </c>
      <c r="U3" s="4">
        <v>1382.85</v>
      </c>
      <c r="V3" s="4">
        <v>0</v>
      </c>
      <c r="W3" s="4">
        <v>0</v>
      </c>
      <c r="X3" s="4">
        <v>2239109</v>
      </c>
      <c r="Y3" s="4" t="s">
        <v>37</v>
      </c>
    </row>
    <row r="4" s="4" customFormat="1" spans="1:24">
      <c r="A4" s="4">
        <v>16245130412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44452</v>
      </c>
      <c r="G4" s="5">
        <v>44454</v>
      </c>
      <c r="H4" s="4">
        <v>1</v>
      </c>
      <c r="I4" s="4">
        <v>2</v>
      </c>
      <c r="J4" s="4">
        <v>2</v>
      </c>
      <c r="K4" s="4" t="s">
        <v>29</v>
      </c>
      <c r="L4" s="4">
        <v>415.96</v>
      </c>
      <c r="M4" s="4">
        <v>415.96</v>
      </c>
      <c r="N4" s="4" t="s">
        <v>40</v>
      </c>
      <c r="O4" s="4" t="s">
        <v>31</v>
      </c>
      <c r="P4" s="4" t="s">
        <v>32</v>
      </c>
      <c r="Q4" s="4">
        <v>0</v>
      </c>
      <c r="R4" s="6">
        <v>44448</v>
      </c>
      <c r="S4" s="5">
        <v>44457</v>
      </c>
      <c r="T4" s="4" t="s">
        <v>33</v>
      </c>
      <c r="U4" s="4">
        <v>415.96</v>
      </c>
      <c r="V4" s="4">
        <v>0</v>
      </c>
      <c r="W4" s="4">
        <v>0</v>
      </c>
      <c r="X4" s="4">
        <v>2248157</v>
      </c>
    </row>
    <row r="5" s="4" customFormat="1" spans="1:24">
      <c r="A5" s="4">
        <v>16251868410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44449</v>
      </c>
      <c r="G5" s="5">
        <v>44454</v>
      </c>
      <c r="H5" s="4">
        <v>1</v>
      </c>
      <c r="I5" s="4">
        <v>5</v>
      </c>
      <c r="J5" s="4">
        <v>5</v>
      </c>
      <c r="K5" s="4" t="s">
        <v>29</v>
      </c>
      <c r="L5" s="4">
        <v>563.35</v>
      </c>
      <c r="M5" s="4">
        <v>563.35</v>
      </c>
      <c r="N5" s="4" t="s">
        <v>43</v>
      </c>
      <c r="O5" s="4" t="s">
        <v>31</v>
      </c>
      <c r="P5" s="4" t="s">
        <v>32</v>
      </c>
      <c r="Q5" s="4">
        <v>0</v>
      </c>
      <c r="R5" s="6">
        <v>44449</v>
      </c>
      <c r="S5" s="5">
        <v>44457</v>
      </c>
      <c r="T5" s="4" t="s">
        <v>33</v>
      </c>
      <c r="U5" s="4">
        <v>563.35</v>
      </c>
      <c r="V5" s="4">
        <v>0</v>
      </c>
      <c r="W5" s="4">
        <v>0</v>
      </c>
      <c r="X5" s="4">
        <v>2249044</v>
      </c>
    </row>
    <row r="6" s="4" customFormat="1" spans="1:24">
      <c r="A6" s="4">
        <v>16258852500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44453</v>
      </c>
      <c r="G6" s="5">
        <v>44454</v>
      </c>
      <c r="H6" s="4">
        <v>1</v>
      </c>
      <c r="I6" s="4">
        <v>1</v>
      </c>
      <c r="J6" s="4">
        <v>1</v>
      </c>
      <c r="K6" s="4" t="s">
        <v>29</v>
      </c>
      <c r="L6" s="4">
        <v>1954.89</v>
      </c>
      <c r="M6" s="4">
        <v>1954.89</v>
      </c>
      <c r="N6" s="4" t="s">
        <v>46</v>
      </c>
      <c r="O6" s="4" t="s">
        <v>31</v>
      </c>
      <c r="P6" s="4" t="s">
        <v>32</v>
      </c>
      <c r="Q6" s="4">
        <v>0</v>
      </c>
      <c r="R6" s="6">
        <v>44450</v>
      </c>
      <c r="S6" s="5">
        <v>44457</v>
      </c>
      <c r="T6" s="4" t="s">
        <v>33</v>
      </c>
      <c r="U6" s="4">
        <v>1954.89</v>
      </c>
      <c r="V6" s="4">
        <v>0</v>
      </c>
      <c r="W6" s="4">
        <v>0</v>
      </c>
      <c r="X6" s="4">
        <v>2250144</v>
      </c>
    </row>
    <row r="7" s="4" customFormat="1" spans="1:25">
      <c r="A7" s="4">
        <v>16262499645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44453</v>
      </c>
      <c r="G7" s="5">
        <v>44454</v>
      </c>
      <c r="H7" s="4">
        <v>1</v>
      </c>
      <c r="I7" s="4">
        <v>1</v>
      </c>
      <c r="J7" s="4">
        <v>1</v>
      </c>
      <c r="K7" s="4" t="s">
        <v>29</v>
      </c>
      <c r="L7" s="4">
        <v>518.7</v>
      </c>
      <c r="M7" s="4">
        <v>518.7</v>
      </c>
      <c r="N7" s="4" t="s">
        <v>49</v>
      </c>
      <c r="O7" s="4" t="s">
        <v>31</v>
      </c>
      <c r="P7" s="4" t="s">
        <v>32</v>
      </c>
      <c r="Q7" s="4">
        <v>0</v>
      </c>
      <c r="R7" s="6">
        <v>44450</v>
      </c>
      <c r="S7" s="5">
        <v>44457</v>
      </c>
      <c r="T7" s="4" t="s">
        <v>33</v>
      </c>
      <c r="U7" s="4">
        <v>518.7</v>
      </c>
      <c r="V7" s="4">
        <v>0</v>
      </c>
      <c r="W7" s="4">
        <v>0</v>
      </c>
      <c r="X7" s="4">
        <v>2250515</v>
      </c>
      <c r="Y7" s="4" t="s">
        <v>50</v>
      </c>
    </row>
    <row r="8" s="4" customFormat="1" spans="1:25">
      <c r="A8" s="4">
        <v>16263355185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44453</v>
      </c>
      <c r="G8" s="5">
        <v>44454</v>
      </c>
      <c r="H8" s="4">
        <v>1</v>
      </c>
      <c r="I8" s="4">
        <v>1</v>
      </c>
      <c r="J8" s="4">
        <v>1</v>
      </c>
      <c r="K8" s="4" t="s">
        <v>29</v>
      </c>
      <c r="L8" s="4">
        <v>187.2</v>
      </c>
      <c r="M8" s="4">
        <v>187.2</v>
      </c>
      <c r="N8" s="4" t="s">
        <v>53</v>
      </c>
      <c r="O8" s="4" t="s">
        <v>31</v>
      </c>
      <c r="P8" s="4" t="s">
        <v>32</v>
      </c>
      <c r="Q8" s="4">
        <v>0</v>
      </c>
      <c r="R8" s="6">
        <v>44450</v>
      </c>
      <c r="S8" s="5">
        <v>44457</v>
      </c>
      <c r="T8" s="4" t="s">
        <v>33</v>
      </c>
      <c r="U8" s="4">
        <v>187.2</v>
      </c>
      <c r="V8" s="4">
        <v>0</v>
      </c>
      <c r="W8" s="4">
        <v>0</v>
      </c>
      <c r="X8" s="4">
        <v>2250669</v>
      </c>
      <c r="Y8" s="4" t="s">
        <v>54</v>
      </c>
    </row>
    <row r="9" s="4" customFormat="1" spans="1:23">
      <c r="A9" s="4">
        <v>16271062796</v>
      </c>
      <c r="B9" s="4" t="s">
        <v>25</v>
      </c>
      <c r="C9" s="4" t="s">
        <v>26</v>
      </c>
      <c r="D9" s="4" t="s">
        <v>55</v>
      </c>
      <c r="E9" s="4" t="s">
        <v>56</v>
      </c>
      <c r="F9" s="5">
        <v>44452</v>
      </c>
      <c r="G9" s="5">
        <v>44454</v>
      </c>
      <c r="H9" s="4">
        <v>1</v>
      </c>
      <c r="I9" s="4">
        <v>2</v>
      </c>
      <c r="J9" s="4">
        <v>2</v>
      </c>
      <c r="K9" s="4" t="s">
        <v>29</v>
      </c>
      <c r="L9" s="4">
        <v>253.76</v>
      </c>
      <c r="M9" s="4">
        <v>253.76</v>
      </c>
      <c r="N9" s="4" t="s">
        <v>57</v>
      </c>
      <c r="O9" s="4" t="s">
        <v>31</v>
      </c>
      <c r="P9" s="4" t="s">
        <v>32</v>
      </c>
      <c r="Q9" s="4">
        <v>0</v>
      </c>
      <c r="R9" s="6">
        <v>44451</v>
      </c>
      <c r="S9" s="5">
        <v>44457</v>
      </c>
      <c r="T9" s="4" t="s">
        <v>33</v>
      </c>
      <c r="U9" s="4">
        <v>253.76</v>
      </c>
      <c r="V9" s="4">
        <v>0</v>
      </c>
      <c r="W9" s="4">
        <v>0</v>
      </c>
    </row>
    <row r="10" s="4" customFormat="1" spans="1:24">
      <c r="A10" s="4">
        <v>16274449696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44453</v>
      </c>
      <c r="G10" s="5">
        <v>44454</v>
      </c>
      <c r="H10" s="4">
        <v>1</v>
      </c>
      <c r="I10" s="4">
        <v>1</v>
      </c>
      <c r="J10" s="4">
        <v>1</v>
      </c>
      <c r="K10" s="4" t="s">
        <v>29</v>
      </c>
      <c r="L10" s="4">
        <v>553.34</v>
      </c>
      <c r="M10" s="4">
        <v>553.34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44452</v>
      </c>
      <c r="S10" s="5">
        <v>44457</v>
      </c>
      <c r="T10" s="4" t="s">
        <v>33</v>
      </c>
      <c r="U10" s="4">
        <v>553.34</v>
      </c>
      <c r="V10" s="4">
        <v>0</v>
      </c>
      <c r="W10" s="4">
        <v>0</v>
      </c>
      <c r="X10" s="4">
        <v>2252060</v>
      </c>
    </row>
    <row r="11" s="4" customFormat="1" spans="1:24">
      <c r="A11" s="4">
        <v>16245130412</v>
      </c>
      <c r="B11" s="4" t="s">
        <v>25</v>
      </c>
      <c r="C11" s="4" t="s">
        <v>61</v>
      </c>
      <c r="D11" s="4" t="s">
        <v>38</v>
      </c>
      <c r="E11" s="4" t="s">
        <v>39</v>
      </c>
      <c r="F11" s="5">
        <v>44452</v>
      </c>
      <c r="G11" s="5">
        <v>44454</v>
      </c>
      <c r="H11" s="4">
        <v>1</v>
      </c>
      <c r="I11" s="4">
        <v>2</v>
      </c>
      <c r="J11" s="4">
        <v>2</v>
      </c>
      <c r="K11" s="4" t="s">
        <v>29</v>
      </c>
      <c r="L11" s="4">
        <v>-415.96</v>
      </c>
      <c r="M11" s="4">
        <v>-415.96</v>
      </c>
      <c r="N11" s="4" t="s">
        <v>40</v>
      </c>
      <c r="O11" s="4" t="s">
        <v>31</v>
      </c>
      <c r="P11" s="4" t="s">
        <v>32</v>
      </c>
      <c r="Q11" s="4">
        <v>0</v>
      </c>
      <c r="R11" s="6">
        <v>44448</v>
      </c>
      <c r="S11" s="5">
        <v>44457</v>
      </c>
      <c r="T11" s="4" t="s">
        <v>33</v>
      </c>
      <c r="U11" s="4">
        <v>-415.96</v>
      </c>
      <c r="V11" s="4">
        <v>0</v>
      </c>
      <c r="W11" s="4">
        <v>0</v>
      </c>
      <c r="X11" s="4">
        <v>2248157</v>
      </c>
    </row>
    <row r="12" s="4" customFormat="1" spans="1:24">
      <c r="A12" s="4">
        <v>16176753717</v>
      </c>
      <c r="B12" s="4" t="s">
        <v>25</v>
      </c>
      <c r="C12" s="4" t="s">
        <v>61</v>
      </c>
      <c r="D12" s="4" t="s">
        <v>27</v>
      </c>
      <c r="E12" s="4" t="s">
        <v>28</v>
      </c>
      <c r="F12" s="5">
        <v>44453</v>
      </c>
      <c r="G12" s="5">
        <v>44454</v>
      </c>
      <c r="H12" s="4">
        <v>1</v>
      </c>
      <c r="I12" s="4">
        <v>1</v>
      </c>
      <c r="J12" s="4">
        <v>1</v>
      </c>
      <c r="K12" s="4" t="s">
        <v>29</v>
      </c>
      <c r="L12" s="4">
        <v>-456.77</v>
      </c>
      <c r="M12" s="4">
        <v>-456.77</v>
      </c>
      <c r="N12" s="4" t="s">
        <v>30</v>
      </c>
      <c r="O12" s="4" t="s">
        <v>31</v>
      </c>
      <c r="P12" s="4" t="s">
        <v>32</v>
      </c>
      <c r="Q12" s="4">
        <v>0</v>
      </c>
      <c r="R12" s="6">
        <v>44440</v>
      </c>
      <c r="S12" s="5">
        <v>44457</v>
      </c>
      <c r="T12" s="4" t="s">
        <v>33</v>
      </c>
      <c r="U12" s="4">
        <v>-456.77</v>
      </c>
      <c r="V12" s="4">
        <v>0</v>
      </c>
      <c r="W12" s="4">
        <v>0</v>
      </c>
      <c r="X12" s="4">
        <v>2238943</v>
      </c>
    </row>
    <row r="13" s="4" customFormat="1" spans="1:24">
      <c r="A13" s="4">
        <v>16274449696</v>
      </c>
      <c r="B13" s="4" t="s">
        <v>25</v>
      </c>
      <c r="C13" s="4" t="s">
        <v>61</v>
      </c>
      <c r="D13" s="4" t="s">
        <v>58</v>
      </c>
      <c r="E13" s="4" t="s">
        <v>59</v>
      </c>
      <c r="F13" s="5">
        <v>44453</v>
      </c>
      <c r="G13" s="5">
        <v>44454</v>
      </c>
      <c r="H13" s="4">
        <v>1</v>
      </c>
      <c r="I13" s="4">
        <v>1</v>
      </c>
      <c r="J13" s="4">
        <v>1</v>
      </c>
      <c r="K13" s="4" t="s">
        <v>29</v>
      </c>
      <c r="L13" s="4">
        <v>-553.34</v>
      </c>
      <c r="M13" s="4">
        <v>-553.34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44452</v>
      </c>
      <c r="S13" s="5">
        <v>44457</v>
      </c>
      <c r="T13" s="4" t="s">
        <v>33</v>
      </c>
      <c r="U13" s="4">
        <v>-553.34</v>
      </c>
      <c r="V13" s="4">
        <v>0</v>
      </c>
      <c r="W13" s="4">
        <v>0</v>
      </c>
      <c r="X13" s="4">
        <v>2252060</v>
      </c>
    </row>
    <row r="14" s="4" customFormat="1" spans="1:24">
      <c r="A14" s="4">
        <v>16276416646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44453</v>
      </c>
      <c r="G14" s="5">
        <v>44454</v>
      </c>
      <c r="H14" s="4">
        <v>1</v>
      </c>
      <c r="I14" s="4">
        <v>1</v>
      </c>
      <c r="J14" s="4">
        <v>1</v>
      </c>
      <c r="K14" s="4" t="s">
        <v>29</v>
      </c>
      <c r="L14" s="4">
        <v>257.81</v>
      </c>
      <c r="M14" s="4">
        <v>257.81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44452</v>
      </c>
      <c r="S14" s="5">
        <v>44457</v>
      </c>
      <c r="T14" s="4" t="s">
        <v>33</v>
      </c>
      <c r="U14" s="4">
        <v>257.81</v>
      </c>
      <c r="V14" s="4">
        <v>0</v>
      </c>
      <c r="W14" s="4">
        <v>0</v>
      </c>
      <c r="X14" s="4">
        <v>2252384</v>
      </c>
    </row>
    <row r="15" s="4" customFormat="1" spans="1:25">
      <c r="A15" s="4">
        <v>16278565883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44453</v>
      </c>
      <c r="G15" s="5">
        <v>44454</v>
      </c>
      <c r="H15" s="4">
        <v>2</v>
      </c>
      <c r="I15" s="4">
        <v>1</v>
      </c>
      <c r="J15" s="4">
        <v>2</v>
      </c>
      <c r="K15" s="4" t="s">
        <v>29</v>
      </c>
      <c r="L15" s="4">
        <v>251.68</v>
      </c>
      <c r="M15" s="4">
        <v>251.68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44452</v>
      </c>
      <c r="S15" s="5">
        <v>44457</v>
      </c>
      <c r="T15" s="4" t="s">
        <v>33</v>
      </c>
      <c r="U15" s="4">
        <v>251.68</v>
      </c>
      <c r="V15" s="4">
        <v>0</v>
      </c>
      <c r="W15" s="4">
        <v>0</v>
      </c>
      <c r="X15" s="4">
        <v>2252520</v>
      </c>
      <c r="Y15" s="4">
        <v>103858366634</v>
      </c>
    </row>
    <row r="16" s="4" customFormat="1" spans="1:24">
      <c r="A16" s="4">
        <v>16279203105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44452</v>
      </c>
      <c r="G16" s="5">
        <v>44454</v>
      </c>
      <c r="H16" s="4">
        <v>1</v>
      </c>
      <c r="I16" s="4">
        <v>2</v>
      </c>
      <c r="J16" s="4">
        <v>2</v>
      </c>
      <c r="K16" s="4" t="s">
        <v>29</v>
      </c>
      <c r="L16" s="4">
        <v>215.18</v>
      </c>
      <c r="M16" s="4">
        <v>215.18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44452</v>
      </c>
      <c r="S16" s="5">
        <v>44457</v>
      </c>
      <c r="T16" s="4" t="s">
        <v>33</v>
      </c>
      <c r="U16" s="4">
        <v>215.18</v>
      </c>
      <c r="V16" s="4">
        <v>0</v>
      </c>
      <c r="W16" s="4">
        <v>0</v>
      </c>
      <c r="X16" s="4">
        <v>2252589</v>
      </c>
    </row>
    <row r="17" s="4" customFormat="1" spans="1:24">
      <c r="A17" s="4">
        <v>16279603115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44453</v>
      </c>
      <c r="G17" s="5">
        <v>44454</v>
      </c>
      <c r="H17" s="4">
        <v>1</v>
      </c>
      <c r="I17" s="4">
        <v>1</v>
      </c>
      <c r="J17" s="4">
        <v>1</v>
      </c>
      <c r="K17" s="4" t="s">
        <v>29</v>
      </c>
      <c r="L17" s="4">
        <v>105.56</v>
      </c>
      <c r="M17" s="4">
        <v>105.56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44452</v>
      </c>
      <c r="S17" s="5">
        <v>44457</v>
      </c>
      <c r="T17" s="4" t="s">
        <v>33</v>
      </c>
      <c r="U17" s="4">
        <v>105.56</v>
      </c>
      <c r="V17" s="4">
        <v>0</v>
      </c>
      <c r="W17" s="4">
        <v>0</v>
      </c>
      <c r="X17" s="4">
        <v>2252660</v>
      </c>
    </row>
    <row r="18" s="4" customFormat="1" spans="1:24">
      <c r="A18" s="4">
        <v>16280323047</v>
      </c>
      <c r="B18" s="4" t="s">
        <v>25</v>
      </c>
      <c r="C18" s="4" t="s">
        <v>26</v>
      </c>
      <c r="D18" s="4" t="s">
        <v>41</v>
      </c>
      <c r="E18" s="4" t="s">
        <v>74</v>
      </c>
      <c r="F18" s="5">
        <v>44453</v>
      </c>
      <c r="G18" s="5">
        <v>44454</v>
      </c>
      <c r="H18" s="4">
        <v>1</v>
      </c>
      <c r="I18" s="4">
        <v>1</v>
      </c>
      <c r="J18" s="4">
        <v>1</v>
      </c>
      <c r="K18" s="4" t="s">
        <v>29</v>
      </c>
      <c r="L18" s="4">
        <v>104.55</v>
      </c>
      <c r="M18" s="4">
        <v>104.55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44453</v>
      </c>
      <c r="S18" s="5">
        <v>44457</v>
      </c>
      <c r="T18" s="4" t="s">
        <v>33</v>
      </c>
      <c r="U18" s="4">
        <v>104.55</v>
      </c>
      <c r="V18" s="4">
        <v>0</v>
      </c>
      <c r="W18" s="4">
        <v>0</v>
      </c>
      <c r="X18" s="4">
        <v>2252742</v>
      </c>
    </row>
    <row r="19" s="4" customFormat="1" spans="1:25">
      <c r="A19" s="4">
        <v>16280480331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44453</v>
      </c>
      <c r="G19" s="5">
        <v>44454</v>
      </c>
      <c r="H19" s="4">
        <v>2</v>
      </c>
      <c r="I19" s="4">
        <v>1</v>
      </c>
      <c r="J19" s="4">
        <v>2</v>
      </c>
      <c r="K19" s="4" t="s">
        <v>29</v>
      </c>
      <c r="L19" s="4">
        <v>210.42</v>
      </c>
      <c r="M19" s="4">
        <v>210.42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44453</v>
      </c>
      <c r="S19" s="5">
        <v>44457</v>
      </c>
      <c r="T19" s="4" t="s">
        <v>33</v>
      </c>
      <c r="U19" s="4">
        <v>210.42</v>
      </c>
      <c r="V19" s="4">
        <v>0</v>
      </c>
      <c r="W19" s="4">
        <v>0</v>
      </c>
      <c r="X19" s="4">
        <v>2252777</v>
      </c>
      <c r="Y19" s="4">
        <v>103859316784</v>
      </c>
    </row>
    <row r="20" s="4" customFormat="1" spans="1:24">
      <c r="A20" s="4">
        <v>16280573352</v>
      </c>
      <c r="B20" s="4" t="s">
        <v>25</v>
      </c>
      <c r="C20" s="4" t="s">
        <v>26</v>
      </c>
      <c r="D20" s="4" t="s">
        <v>79</v>
      </c>
      <c r="E20" s="4" t="s">
        <v>69</v>
      </c>
      <c r="F20" s="5">
        <v>44453</v>
      </c>
      <c r="G20" s="5">
        <v>44454</v>
      </c>
      <c r="H20" s="4">
        <v>1</v>
      </c>
      <c r="I20" s="4">
        <v>1</v>
      </c>
      <c r="J20" s="4">
        <v>1</v>
      </c>
      <c r="K20" s="4" t="s">
        <v>29</v>
      </c>
      <c r="L20" s="4">
        <v>124.85</v>
      </c>
      <c r="M20" s="4">
        <v>124.85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44453</v>
      </c>
      <c r="S20" s="5">
        <v>44457</v>
      </c>
      <c r="T20" s="4" t="s">
        <v>33</v>
      </c>
      <c r="U20" s="4">
        <v>124.85</v>
      </c>
      <c r="V20" s="4">
        <v>0</v>
      </c>
      <c r="W20" s="4">
        <v>0</v>
      </c>
      <c r="X20" s="4">
        <v>2252824</v>
      </c>
    </row>
    <row r="21" s="4" customFormat="1" spans="1:24">
      <c r="A21" s="4">
        <v>16280724421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44453</v>
      </c>
      <c r="G21" s="5">
        <v>44454</v>
      </c>
      <c r="H21" s="4">
        <v>1</v>
      </c>
      <c r="I21" s="4">
        <v>1</v>
      </c>
      <c r="J21" s="4">
        <v>1</v>
      </c>
      <c r="K21" s="4" t="s">
        <v>29</v>
      </c>
      <c r="L21" s="4">
        <v>130.08</v>
      </c>
      <c r="M21" s="4">
        <v>130.08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44453</v>
      </c>
      <c r="S21" s="5">
        <v>44457</v>
      </c>
      <c r="T21" s="4" t="s">
        <v>33</v>
      </c>
      <c r="U21" s="4">
        <v>130.08</v>
      </c>
      <c r="V21" s="4">
        <v>0</v>
      </c>
      <c r="W21" s="4">
        <v>0</v>
      </c>
      <c r="X21" s="4">
        <v>2252876</v>
      </c>
    </row>
    <row r="22" s="4" customFormat="1" spans="1:24">
      <c r="A22" s="4">
        <v>16280726068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44453</v>
      </c>
      <c r="G22" s="5">
        <v>44454</v>
      </c>
      <c r="H22" s="4">
        <v>1</v>
      </c>
      <c r="I22" s="4">
        <v>1</v>
      </c>
      <c r="J22" s="4">
        <v>1</v>
      </c>
      <c r="K22" s="4" t="s">
        <v>29</v>
      </c>
      <c r="L22" s="4">
        <v>130.08</v>
      </c>
      <c r="M22" s="4">
        <v>130.08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44453</v>
      </c>
      <c r="S22" s="5">
        <v>44457</v>
      </c>
      <c r="T22" s="4" t="s">
        <v>33</v>
      </c>
      <c r="U22" s="4">
        <v>130.08</v>
      </c>
      <c r="V22" s="4">
        <v>0</v>
      </c>
      <c r="W22" s="4">
        <v>0</v>
      </c>
      <c r="X22" s="4">
        <v>2252877</v>
      </c>
    </row>
    <row r="23" s="4" customFormat="1" spans="1:25">
      <c r="A23" s="4">
        <v>16280727267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44453</v>
      </c>
      <c r="G23" s="5">
        <v>44454</v>
      </c>
      <c r="H23" s="4">
        <v>1</v>
      </c>
      <c r="I23" s="4">
        <v>1</v>
      </c>
      <c r="J23" s="4">
        <v>1</v>
      </c>
      <c r="K23" s="4" t="s">
        <v>29</v>
      </c>
      <c r="L23" s="4">
        <v>954.7</v>
      </c>
      <c r="M23" s="4">
        <v>954.7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44453</v>
      </c>
      <c r="S23" s="5">
        <v>44457</v>
      </c>
      <c r="T23" s="4" t="s">
        <v>33</v>
      </c>
      <c r="U23" s="4">
        <v>954.7</v>
      </c>
      <c r="V23" s="4">
        <v>0</v>
      </c>
      <c r="W23" s="4">
        <v>0</v>
      </c>
      <c r="X23" s="4">
        <v>2252879</v>
      </c>
      <c r="Y23" s="4">
        <v>12494084</v>
      </c>
    </row>
    <row r="24" s="4" customFormat="1" spans="1:24">
      <c r="A24" s="4">
        <v>16280750271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44453</v>
      </c>
      <c r="G24" s="5">
        <v>44454</v>
      </c>
      <c r="H24" s="4">
        <v>1</v>
      </c>
      <c r="I24" s="4">
        <v>1</v>
      </c>
      <c r="J24" s="4">
        <v>1</v>
      </c>
      <c r="K24" s="4" t="s">
        <v>29</v>
      </c>
      <c r="L24" s="4">
        <v>270.22</v>
      </c>
      <c r="M24" s="4">
        <v>270.22</v>
      </c>
      <c r="N24" s="4" t="s">
        <v>90</v>
      </c>
      <c r="O24" s="4" t="s">
        <v>31</v>
      </c>
      <c r="P24" s="4" t="s">
        <v>32</v>
      </c>
      <c r="Q24" s="4">
        <v>0</v>
      </c>
      <c r="R24" s="6">
        <v>44453</v>
      </c>
      <c r="S24" s="5">
        <v>44457</v>
      </c>
      <c r="T24" s="4" t="s">
        <v>33</v>
      </c>
      <c r="U24" s="4">
        <v>270.22</v>
      </c>
      <c r="V24" s="4">
        <v>0</v>
      </c>
      <c r="W24" s="4">
        <v>0</v>
      </c>
      <c r="X24" s="4">
        <v>2252886</v>
      </c>
    </row>
    <row r="25" s="4" customFormat="1" spans="1:24">
      <c r="A25" s="4">
        <v>16280918259</v>
      </c>
      <c r="B25" s="4" t="s">
        <v>25</v>
      </c>
      <c r="C25" s="4" t="s">
        <v>26</v>
      </c>
      <c r="D25" s="4" t="s">
        <v>79</v>
      </c>
      <c r="E25" s="4" t="s">
        <v>69</v>
      </c>
      <c r="F25" s="5">
        <v>44453</v>
      </c>
      <c r="G25" s="5">
        <v>44454</v>
      </c>
      <c r="H25" s="4">
        <v>1</v>
      </c>
      <c r="I25" s="4">
        <v>1</v>
      </c>
      <c r="J25" s="4">
        <v>1</v>
      </c>
      <c r="K25" s="4" t="s">
        <v>29</v>
      </c>
      <c r="L25" s="4">
        <v>124.85</v>
      </c>
      <c r="M25" s="4">
        <v>124.85</v>
      </c>
      <c r="N25" s="4" t="s">
        <v>91</v>
      </c>
      <c r="O25" s="4" t="s">
        <v>31</v>
      </c>
      <c r="P25" s="4" t="s">
        <v>32</v>
      </c>
      <c r="Q25" s="4">
        <v>0</v>
      </c>
      <c r="R25" s="6">
        <v>44453</v>
      </c>
      <c r="S25" s="5">
        <v>44457</v>
      </c>
      <c r="T25" s="4" t="s">
        <v>33</v>
      </c>
      <c r="U25" s="4">
        <v>124.85</v>
      </c>
      <c r="V25" s="4">
        <v>0</v>
      </c>
      <c r="W25" s="4">
        <v>0</v>
      </c>
      <c r="X25" s="4">
        <v>2252938</v>
      </c>
    </row>
    <row r="26" s="4" customFormat="1" spans="1:23">
      <c r="A26" s="4">
        <v>16281436745</v>
      </c>
      <c r="B26" s="4" t="s">
        <v>25</v>
      </c>
      <c r="C26" s="4" t="s">
        <v>26</v>
      </c>
      <c r="D26" s="4" t="s">
        <v>92</v>
      </c>
      <c r="E26" s="4" t="s">
        <v>74</v>
      </c>
      <c r="F26" s="5">
        <v>44453</v>
      </c>
      <c r="G26" s="5">
        <v>44454</v>
      </c>
      <c r="H26" s="4">
        <v>1</v>
      </c>
      <c r="I26" s="4">
        <v>1</v>
      </c>
      <c r="J26" s="4">
        <v>1</v>
      </c>
      <c r="K26" s="4" t="s">
        <v>29</v>
      </c>
      <c r="L26" s="4">
        <v>403.91</v>
      </c>
      <c r="M26" s="4">
        <v>403.91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44453</v>
      </c>
      <c r="S26" s="5">
        <v>44457</v>
      </c>
      <c r="T26" s="4" t="s">
        <v>33</v>
      </c>
      <c r="U26" s="4">
        <v>403.91</v>
      </c>
      <c r="V26" s="4">
        <v>0</v>
      </c>
      <c r="W26" s="4">
        <v>0</v>
      </c>
    </row>
    <row r="27" s="4" customFormat="1" spans="1:23">
      <c r="A27" s="4">
        <v>16281447394</v>
      </c>
      <c r="B27" s="4" t="s">
        <v>25</v>
      </c>
      <c r="C27" s="4" t="s">
        <v>26</v>
      </c>
      <c r="D27" s="4" t="s">
        <v>94</v>
      </c>
      <c r="E27" s="4" t="s">
        <v>95</v>
      </c>
      <c r="F27" s="5">
        <v>44453</v>
      </c>
      <c r="G27" s="5">
        <v>44454</v>
      </c>
      <c r="H27" s="4">
        <v>1</v>
      </c>
      <c r="I27" s="4">
        <v>1</v>
      </c>
      <c r="J27" s="4">
        <v>1</v>
      </c>
      <c r="K27" s="4" t="s">
        <v>29</v>
      </c>
      <c r="L27" s="4">
        <v>108.61</v>
      </c>
      <c r="M27" s="4">
        <v>108.61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44453</v>
      </c>
      <c r="S27" s="5">
        <v>44457</v>
      </c>
      <c r="T27" s="4" t="s">
        <v>33</v>
      </c>
      <c r="U27" s="4">
        <v>108.61</v>
      </c>
      <c r="V27" s="4">
        <v>0</v>
      </c>
      <c r="W27" s="4">
        <v>0</v>
      </c>
    </row>
    <row r="28" s="4" customFormat="1" spans="1:24">
      <c r="A28" s="4">
        <v>16281534244</v>
      </c>
      <c r="B28" s="4" t="s">
        <v>25</v>
      </c>
      <c r="C28" s="4" t="s">
        <v>26</v>
      </c>
      <c r="D28" s="4" t="s">
        <v>97</v>
      </c>
      <c r="E28" s="4" t="s">
        <v>98</v>
      </c>
      <c r="F28" s="5">
        <v>44453</v>
      </c>
      <c r="G28" s="5">
        <v>44454</v>
      </c>
      <c r="H28" s="4">
        <v>1</v>
      </c>
      <c r="I28" s="4">
        <v>1</v>
      </c>
      <c r="J28" s="4">
        <v>1</v>
      </c>
      <c r="K28" s="4" t="s">
        <v>29</v>
      </c>
      <c r="L28" s="4">
        <v>132.97</v>
      </c>
      <c r="M28" s="4">
        <v>132.97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44453</v>
      </c>
      <c r="S28" s="5">
        <v>44457</v>
      </c>
      <c r="T28" s="4" t="s">
        <v>33</v>
      </c>
      <c r="U28" s="4">
        <v>132.97</v>
      </c>
      <c r="V28" s="4">
        <v>0</v>
      </c>
      <c r="W28" s="4">
        <v>0</v>
      </c>
      <c r="X28" s="4">
        <v>2253081</v>
      </c>
    </row>
    <row r="29" s="4" customFormat="1" spans="1:24">
      <c r="A29" s="4">
        <v>16281619918</v>
      </c>
      <c r="B29" s="4" t="s">
        <v>25</v>
      </c>
      <c r="C29" s="4" t="s">
        <v>26</v>
      </c>
      <c r="D29" s="4" t="s">
        <v>100</v>
      </c>
      <c r="E29" s="4" t="s">
        <v>101</v>
      </c>
      <c r="F29" s="5">
        <v>44453</v>
      </c>
      <c r="G29" s="5">
        <v>44454</v>
      </c>
      <c r="H29" s="4">
        <v>1</v>
      </c>
      <c r="I29" s="4">
        <v>1</v>
      </c>
      <c r="J29" s="4">
        <v>1</v>
      </c>
      <c r="K29" s="4" t="s">
        <v>29</v>
      </c>
      <c r="L29" s="4">
        <v>123.83</v>
      </c>
      <c r="M29" s="4">
        <v>123.83</v>
      </c>
      <c r="N29" s="4" t="s">
        <v>102</v>
      </c>
      <c r="O29" s="4" t="s">
        <v>31</v>
      </c>
      <c r="P29" s="4" t="s">
        <v>32</v>
      </c>
      <c r="Q29" s="4">
        <v>0</v>
      </c>
      <c r="R29" s="6">
        <v>44453</v>
      </c>
      <c r="S29" s="5">
        <v>44457</v>
      </c>
      <c r="T29" s="4" t="s">
        <v>33</v>
      </c>
      <c r="U29" s="4">
        <v>123.83</v>
      </c>
      <c r="V29" s="4">
        <v>0</v>
      </c>
      <c r="W29" s="4">
        <v>0</v>
      </c>
      <c r="X29" s="4">
        <v>2253105</v>
      </c>
    </row>
    <row r="30" s="4" customFormat="1" spans="1:24">
      <c r="A30" s="4">
        <v>16281719640</v>
      </c>
      <c r="B30" s="4" t="s">
        <v>25</v>
      </c>
      <c r="C30" s="4" t="s">
        <v>26</v>
      </c>
      <c r="D30" s="4" t="s">
        <v>103</v>
      </c>
      <c r="E30" s="4" t="s">
        <v>104</v>
      </c>
      <c r="F30" s="5">
        <v>44453</v>
      </c>
      <c r="G30" s="5">
        <v>44454</v>
      </c>
      <c r="H30" s="4">
        <v>1</v>
      </c>
      <c r="I30" s="4">
        <v>1</v>
      </c>
      <c r="J30" s="4">
        <v>1</v>
      </c>
      <c r="K30" s="4" t="s">
        <v>29</v>
      </c>
      <c r="L30" s="4">
        <v>180.65</v>
      </c>
      <c r="M30" s="4">
        <v>180.65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44453</v>
      </c>
      <c r="S30" s="5">
        <v>44457</v>
      </c>
      <c r="T30" s="4" t="s">
        <v>33</v>
      </c>
      <c r="U30" s="4">
        <v>180.65</v>
      </c>
      <c r="V30" s="4">
        <v>0</v>
      </c>
      <c r="W30" s="4">
        <v>0</v>
      </c>
      <c r="X30" s="4">
        <v>2253123</v>
      </c>
    </row>
    <row r="31" s="4" customFormat="1" spans="1:25">
      <c r="A31" s="4">
        <v>16283162707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44453</v>
      </c>
      <c r="G31" s="5">
        <v>44454</v>
      </c>
      <c r="H31" s="4">
        <v>1</v>
      </c>
      <c r="I31" s="4">
        <v>1</v>
      </c>
      <c r="J31" s="4">
        <v>1</v>
      </c>
      <c r="K31" s="4" t="s">
        <v>29</v>
      </c>
      <c r="L31" s="4">
        <v>298.45</v>
      </c>
      <c r="M31" s="4">
        <v>298.45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44453</v>
      </c>
      <c r="S31" s="5">
        <v>44457</v>
      </c>
      <c r="T31" s="4" t="s">
        <v>33</v>
      </c>
      <c r="U31" s="4">
        <v>298.45</v>
      </c>
      <c r="V31" s="4">
        <v>0</v>
      </c>
      <c r="W31" s="4">
        <v>0</v>
      </c>
      <c r="X31" s="4">
        <v>2253140</v>
      </c>
      <c r="Y31" s="4">
        <v>3196521830</v>
      </c>
    </row>
    <row r="32" s="4" customFormat="1" spans="1:24">
      <c r="A32" s="4">
        <v>16283013273</v>
      </c>
      <c r="B32" s="4" t="s">
        <v>25</v>
      </c>
      <c r="C32" s="4" t="s">
        <v>26</v>
      </c>
      <c r="D32" s="4" t="s">
        <v>109</v>
      </c>
      <c r="E32" s="4" t="s">
        <v>110</v>
      </c>
      <c r="F32" s="5">
        <v>44453</v>
      </c>
      <c r="G32" s="5">
        <v>44454</v>
      </c>
      <c r="H32" s="4">
        <v>1</v>
      </c>
      <c r="I32" s="4">
        <v>1</v>
      </c>
      <c r="J32" s="4">
        <v>1</v>
      </c>
      <c r="K32" s="4" t="s">
        <v>29</v>
      </c>
      <c r="L32" s="4">
        <v>101.5</v>
      </c>
      <c r="M32" s="4">
        <v>101.5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44453</v>
      </c>
      <c r="S32" s="5">
        <v>44457</v>
      </c>
      <c r="T32" s="4" t="s">
        <v>33</v>
      </c>
      <c r="U32" s="4">
        <v>101.5</v>
      </c>
      <c r="V32" s="4">
        <v>0</v>
      </c>
      <c r="W32" s="4">
        <v>0</v>
      </c>
      <c r="X32" s="4">
        <v>2253145</v>
      </c>
    </row>
    <row r="33" s="4" customFormat="1" spans="1:24">
      <c r="A33" s="4">
        <v>16283582574</v>
      </c>
      <c r="B33" s="4" t="s">
        <v>25</v>
      </c>
      <c r="C33" s="4" t="s">
        <v>26</v>
      </c>
      <c r="D33" s="4" t="s">
        <v>112</v>
      </c>
      <c r="E33" s="4" t="s">
        <v>74</v>
      </c>
      <c r="F33" s="5">
        <v>44453</v>
      </c>
      <c r="G33" s="5">
        <v>44454</v>
      </c>
      <c r="H33" s="4">
        <v>1</v>
      </c>
      <c r="I33" s="4">
        <v>1</v>
      </c>
      <c r="J33" s="4">
        <v>1</v>
      </c>
      <c r="K33" s="4" t="s">
        <v>29</v>
      </c>
      <c r="L33" s="4">
        <v>642.14</v>
      </c>
      <c r="M33" s="4">
        <v>642.14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44453</v>
      </c>
      <c r="S33" s="5">
        <v>44457</v>
      </c>
      <c r="T33" s="4" t="s">
        <v>33</v>
      </c>
      <c r="U33" s="4">
        <v>642.14</v>
      </c>
      <c r="V33" s="4">
        <v>0</v>
      </c>
      <c r="W33" s="4">
        <v>0</v>
      </c>
      <c r="X33" s="4">
        <v>2253183</v>
      </c>
    </row>
    <row r="34" s="4" customFormat="1" spans="1:24">
      <c r="A34" s="4">
        <v>16283648866</v>
      </c>
      <c r="B34" s="4" t="s">
        <v>25</v>
      </c>
      <c r="C34" s="4" t="s">
        <v>26</v>
      </c>
      <c r="D34" s="4" t="s">
        <v>114</v>
      </c>
      <c r="E34" s="4" t="s">
        <v>115</v>
      </c>
      <c r="F34" s="5">
        <v>44453</v>
      </c>
      <c r="G34" s="5">
        <v>44454</v>
      </c>
      <c r="H34" s="4">
        <v>1</v>
      </c>
      <c r="I34" s="4">
        <v>1</v>
      </c>
      <c r="J34" s="4">
        <v>1</v>
      </c>
      <c r="K34" s="4" t="s">
        <v>29</v>
      </c>
      <c r="L34" s="4">
        <v>147.18</v>
      </c>
      <c r="M34" s="4">
        <v>147.18</v>
      </c>
      <c r="N34" s="4" t="s">
        <v>116</v>
      </c>
      <c r="O34" s="4" t="s">
        <v>31</v>
      </c>
      <c r="P34" s="4" t="s">
        <v>32</v>
      </c>
      <c r="Q34" s="4">
        <v>0</v>
      </c>
      <c r="R34" s="6">
        <v>44453</v>
      </c>
      <c r="S34" s="5">
        <v>44457</v>
      </c>
      <c r="T34" s="4" t="s">
        <v>33</v>
      </c>
      <c r="U34" s="4">
        <v>147.18</v>
      </c>
      <c r="V34" s="4">
        <v>0</v>
      </c>
      <c r="W34" s="4">
        <v>0</v>
      </c>
      <c r="X34" s="4">
        <v>2253196</v>
      </c>
    </row>
    <row r="35" s="4" customFormat="1" spans="1:25">
      <c r="A35" s="4">
        <v>16283398383</v>
      </c>
      <c r="B35" s="4" t="s">
        <v>25</v>
      </c>
      <c r="C35" s="4" t="s">
        <v>26</v>
      </c>
      <c r="D35" s="4" t="s">
        <v>117</v>
      </c>
      <c r="E35" s="4" t="s">
        <v>59</v>
      </c>
      <c r="F35" s="5">
        <v>44453</v>
      </c>
      <c r="G35" s="5">
        <v>44454</v>
      </c>
      <c r="H35" s="4">
        <v>1</v>
      </c>
      <c r="I35" s="4">
        <v>1</v>
      </c>
      <c r="J35" s="4">
        <v>1</v>
      </c>
      <c r="K35" s="4" t="s">
        <v>29</v>
      </c>
      <c r="L35" s="4">
        <v>179.99</v>
      </c>
      <c r="M35" s="4">
        <v>179.99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44453</v>
      </c>
      <c r="S35" s="5">
        <v>44457</v>
      </c>
      <c r="T35" s="4" t="s">
        <v>33</v>
      </c>
      <c r="U35" s="4">
        <v>179.99</v>
      </c>
      <c r="V35" s="4">
        <v>0</v>
      </c>
      <c r="W35" s="4">
        <v>0</v>
      </c>
      <c r="X35" s="4">
        <v>2253222</v>
      </c>
      <c r="Y35" s="4">
        <v>103860412404</v>
      </c>
    </row>
    <row r="36" s="4" customFormat="1" spans="1:24">
      <c r="A36" s="4">
        <v>16283823528</v>
      </c>
      <c r="B36" s="4" t="s">
        <v>25</v>
      </c>
      <c r="C36" s="4" t="s">
        <v>26</v>
      </c>
      <c r="D36" s="4" t="s">
        <v>119</v>
      </c>
      <c r="E36" s="4" t="s">
        <v>120</v>
      </c>
      <c r="F36" s="5">
        <v>44453</v>
      </c>
      <c r="G36" s="5">
        <v>44454</v>
      </c>
      <c r="H36" s="4">
        <v>1</v>
      </c>
      <c r="I36" s="4">
        <v>1</v>
      </c>
      <c r="J36" s="4">
        <v>1</v>
      </c>
      <c r="K36" s="4" t="s">
        <v>29</v>
      </c>
      <c r="L36" s="4">
        <v>328.65</v>
      </c>
      <c r="M36" s="4">
        <v>328.65</v>
      </c>
      <c r="N36" s="4" t="s">
        <v>121</v>
      </c>
      <c r="O36" s="4" t="s">
        <v>31</v>
      </c>
      <c r="P36" s="4" t="s">
        <v>32</v>
      </c>
      <c r="Q36" s="4">
        <v>0</v>
      </c>
      <c r="R36" s="6">
        <v>44453</v>
      </c>
      <c r="S36" s="5">
        <v>44457</v>
      </c>
      <c r="T36" s="4" t="s">
        <v>33</v>
      </c>
      <c r="U36" s="4">
        <v>328.65</v>
      </c>
      <c r="V36" s="4">
        <v>0</v>
      </c>
      <c r="W36" s="4">
        <v>0</v>
      </c>
      <c r="X36" s="4">
        <v>2253237</v>
      </c>
    </row>
    <row r="37" s="4" customFormat="1" spans="1:24">
      <c r="A37" s="4">
        <v>16283881879</v>
      </c>
      <c r="B37" s="4" t="s">
        <v>25</v>
      </c>
      <c r="C37" s="4" t="s">
        <v>26</v>
      </c>
      <c r="D37" s="4" t="s">
        <v>92</v>
      </c>
      <c r="E37" s="4" t="s">
        <v>74</v>
      </c>
      <c r="F37" s="5">
        <v>44453</v>
      </c>
      <c r="G37" s="5">
        <v>44454</v>
      </c>
      <c r="H37" s="4">
        <v>1</v>
      </c>
      <c r="I37" s="4">
        <v>1</v>
      </c>
      <c r="J37" s="4">
        <v>1</v>
      </c>
      <c r="K37" s="4" t="s">
        <v>29</v>
      </c>
      <c r="L37" s="4">
        <v>403.91</v>
      </c>
      <c r="M37" s="4">
        <v>403.91</v>
      </c>
      <c r="N37" s="4" t="s">
        <v>122</v>
      </c>
      <c r="O37" s="4" t="s">
        <v>31</v>
      </c>
      <c r="P37" s="4" t="s">
        <v>32</v>
      </c>
      <c r="Q37" s="4">
        <v>0</v>
      </c>
      <c r="R37" s="6">
        <v>44453</v>
      </c>
      <c r="S37" s="5">
        <v>44457</v>
      </c>
      <c r="T37" s="4" t="s">
        <v>33</v>
      </c>
      <c r="U37" s="4">
        <v>403.91</v>
      </c>
      <c r="V37" s="4">
        <v>0</v>
      </c>
      <c r="W37" s="4">
        <v>0</v>
      </c>
      <c r="X37" s="4">
        <v>2253252</v>
      </c>
    </row>
    <row r="38" s="4" customFormat="1" spans="1:24">
      <c r="A38" s="4">
        <v>16284010399</v>
      </c>
      <c r="B38" s="4" t="s">
        <v>25</v>
      </c>
      <c r="C38" s="4" t="s">
        <v>26</v>
      </c>
      <c r="D38" s="4" t="s">
        <v>123</v>
      </c>
      <c r="E38" s="4" t="s">
        <v>104</v>
      </c>
      <c r="F38" s="5">
        <v>44453</v>
      </c>
      <c r="G38" s="5">
        <v>44454</v>
      </c>
      <c r="H38" s="4">
        <v>1</v>
      </c>
      <c r="I38" s="4">
        <v>1</v>
      </c>
      <c r="J38" s="4">
        <v>1</v>
      </c>
      <c r="K38" s="4" t="s">
        <v>29</v>
      </c>
      <c r="L38" s="4">
        <v>123.83</v>
      </c>
      <c r="M38" s="4">
        <v>123.83</v>
      </c>
      <c r="N38" s="4" t="s">
        <v>124</v>
      </c>
      <c r="O38" s="4" t="s">
        <v>31</v>
      </c>
      <c r="P38" s="4" t="s">
        <v>32</v>
      </c>
      <c r="Q38" s="4">
        <v>0</v>
      </c>
      <c r="R38" s="6">
        <v>44453</v>
      </c>
      <c r="S38" s="5">
        <v>44457</v>
      </c>
      <c r="T38" s="4" t="s">
        <v>33</v>
      </c>
      <c r="U38" s="4">
        <v>123.83</v>
      </c>
      <c r="V38" s="4">
        <v>0</v>
      </c>
      <c r="W38" s="4">
        <v>0</v>
      </c>
      <c r="X38" s="4">
        <v>2253270</v>
      </c>
    </row>
    <row r="39" s="4" customFormat="1" spans="1:25">
      <c r="A39" s="4">
        <v>16284155657</v>
      </c>
      <c r="B39" s="4" t="s">
        <v>25</v>
      </c>
      <c r="C39" s="4" t="s">
        <v>26</v>
      </c>
      <c r="D39" s="4" t="s">
        <v>125</v>
      </c>
      <c r="E39" s="4" t="s">
        <v>126</v>
      </c>
      <c r="F39" s="5">
        <v>44453</v>
      </c>
      <c r="G39" s="5">
        <v>44454</v>
      </c>
      <c r="H39" s="4">
        <v>1</v>
      </c>
      <c r="I39" s="4">
        <v>1</v>
      </c>
      <c r="J39" s="4">
        <v>1</v>
      </c>
      <c r="K39" s="4" t="s">
        <v>29</v>
      </c>
      <c r="L39" s="4">
        <v>180.92</v>
      </c>
      <c r="M39" s="4">
        <v>180.92</v>
      </c>
      <c r="N39" s="4" t="s">
        <v>127</v>
      </c>
      <c r="O39" s="4" t="s">
        <v>31</v>
      </c>
      <c r="P39" s="4" t="s">
        <v>32</v>
      </c>
      <c r="Q39" s="4">
        <v>0</v>
      </c>
      <c r="R39" s="6">
        <v>44453</v>
      </c>
      <c r="S39" s="5">
        <v>44457</v>
      </c>
      <c r="T39" s="4" t="s">
        <v>33</v>
      </c>
      <c r="U39" s="4">
        <v>180.92</v>
      </c>
      <c r="V39" s="4">
        <v>0</v>
      </c>
      <c r="W39" s="4">
        <v>0</v>
      </c>
      <c r="X39" s="4">
        <v>2253293</v>
      </c>
      <c r="Y39" s="4">
        <v>103860660524</v>
      </c>
    </row>
    <row r="40" s="4" customFormat="1" spans="1:24">
      <c r="A40" s="4">
        <v>16284382405</v>
      </c>
      <c r="B40" s="4" t="s">
        <v>25</v>
      </c>
      <c r="C40" s="4" t="s">
        <v>26</v>
      </c>
      <c r="D40" s="4" t="s">
        <v>128</v>
      </c>
      <c r="E40" s="4" t="s">
        <v>129</v>
      </c>
      <c r="F40" s="5">
        <v>44453</v>
      </c>
      <c r="G40" s="5">
        <v>44454</v>
      </c>
      <c r="H40" s="4">
        <v>1</v>
      </c>
      <c r="I40" s="4">
        <v>1</v>
      </c>
      <c r="J40" s="4">
        <v>1</v>
      </c>
      <c r="K40" s="4" t="s">
        <v>29</v>
      </c>
      <c r="L40" s="4">
        <v>156.31</v>
      </c>
      <c r="M40" s="4">
        <v>156.31</v>
      </c>
      <c r="N40" s="4" t="s">
        <v>130</v>
      </c>
      <c r="O40" s="4" t="s">
        <v>31</v>
      </c>
      <c r="P40" s="4" t="s">
        <v>32</v>
      </c>
      <c r="Q40" s="4">
        <v>0</v>
      </c>
      <c r="R40" s="6">
        <v>44453</v>
      </c>
      <c r="S40" s="5">
        <v>44457</v>
      </c>
      <c r="T40" s="4" t="s">
        <v>33</v>
      </c>
      <c r="U40" s="4">
        <v>156.31</v>
      </c>
      <c r="V40" s="4">
        <v>0</v>
      </c>
      <c r="W40" s="4">
        <v>0</v>
      </c>
      <c r="X40" s="4">
        <v>2253338</v>
      </c>
    </row>
    <row r="41" s="4" customFormat="1" spans="1:24">
      <c r="A41" s="4">
        <v>16284602345</v>
      </c>
      <c r="B41" s="4" t="s">
        <v>25</v>
      </c>
      <c r="C41" s="4" t="s">
        <v>26</v>
      </c>
      <c r="D41" s="4" t="s">
        <v>131</v>
      </c>
      <c r="E41" s="4" t="s">
        <v>132</v>
      </c>
      <c r="F41" s="5">
        <v>44453</v>
      </c>
      <c r="G41" s="5">
        <v>44454</v>
      </c>
      <c r="H41" s="4">
        <v>1</v>
      </c>
      <c r="I41" s="4">
        <v>1</v>
      </c>
      <c r="J41" s="4">
        <v>1</v>
      </c>
      <c r="K41" s="4" t="s">
        <v>29</v>
      </c>
      <c r="L41" s="4">
        <v>318.5</v>
      </c>
      <c r="M41" s="4">
        <v>318.5</v>
      </c>
      <c r="N41" s="4" t="s">
        <v>133</v>
      </c>
      <c r="O41" s="4" t="s">
        <v>31</v>
      </c>
      <c r="P41" s="4" t="s">
        <v>32</v>
      </c>
      <c r="Q41" s="4">
        <v>0</v>
      </c>
      <c r="R41" s="6">
        <v>44453</v>
      </c>
      <c r="S41" s="5">
        <v>44457</v>
      </c>
      <c r="T41" s="4" t="s">
        <v>33</v>
      </c>
      <c r="U41" s="4">
        <v>318.5</v>
      </c>
      <c r="V41" s="4">
        <v>0</v>
      </c>
      <c r="W41" s="4">
        <v>0</v>
      </c>
      <c r="X41" s="4">
        <v>2253393</v>
      </c>
    </row>
    <row r="42" s="4" customFormat="1" spans="1:25">
      <c r="A42" s="4">
        <v>16284701771</v>
      </c>
      <c r="B42" s="4" t="s">
        <v>25</v>
      </c>
      <c r="C42" s="4" t="s">
        <v>26</v>
      </c>
      <c r="D42" s="4" t="s">
        <v>134</v>
      </c>
      <c r="E42" s="4" t="s">
        <v>82</v>
      </c>
      <c r="F42" s="5">
        <v>44453</v>
      </c>
      <c r="G42" s="5">
        <v>44454</v>
      </c>
      <c r="H42" s="4">
        <v>1</v>
      </c>
      <c r="I42" s="4">
        <v>1</v>
      </c>
      <c r="J42" s="4">
        <v>1</v>
      </c>
      <c r="K42" s="4" t="s">
        <v>29</v>
      </c>
      <c r="L42" s="4">
        <v>215.48</v>
      </c>
      <c r="M42" s="4">
        <v>215.48</v>
      </c>
      <c r="N42" s="4" t="s">
        <v>135</v>
      </c>
      <c r="O42" s="4" t="s">
        <v>31</v>
      </c>
      <c r="P42" s="4" t="s">
        <v>32</v>
      </c>
      <c r="Q42" s="4">
        <v>0</v>
      </c>
      <c r="R42" s="6">
        <v>44453</v>
      </c>
      <c r="S42" s="5">
        <v>44457</v>
      </c>
      <c r="T42" s="4" t="s">
        <v>33</v>
      </c>
      <c r="U42" s="4">
        <v>215.48</v>
      </c>
      <c r="V42" s="4">
        <v>0</v>
      </c>
      <c r="W42" s="4">
        <v>0</v>
      </c>
      <c r="X42" s="4">
        <v>2253399</v>
      </c>
      <c r="Y42" s="4" t="s">
        <v>136</v>
      </c>
    </row>
    <row r="43" s="4" customFormat="1" spans="1:24">
      <c r="A43" s="4">
        <v>16284764300</v>
      </c>
      <c r="B43" s="4" t="s">
        <v>25</v>
      </c>
      <c r="C43" s="4" t="s">
        <v>26</v>
      </c>
      <c r="D43" s="4" t="s">
        <v>112</v>
      </c>
      <c r="E43" s="4" t="s">
        <v>137</v>
      </c>
      <c r="F43" s="5">
        <v>44453</v>
      </c>
      <c r="G43" s="5">
        <v>44454</v>
      </c>
      <c r="H43" s="4">
        <v>1</v>
      </c>
      <c r="I43" s="4">
        <v>1</v>
      </c>
      <c r="J43" s="4">
        <v>1</v>
      </c>
      <c r="K43" s="4" t="s">
        <v>29</v>
      </c>
      <c r="L43" s="4">
        <v>642.14</v>
      </c>
      <c r="M43" s="4">
        <v>642.14</v>
      </c>
      <c r="N43" s="4" t="s">
        <v>138</v>
      </c>
      <c r="O43" s="4" t="s">
        <v>31</v>
      </c>
      <c r="P43" s="4" t="s">
        <v>32</v>
      </c>
      <c r="Q43" s="4">
        <v>0</v>
      </c>
      <c r="R43" s="6">
        <v>44453</v>
      </c>
      <c r="S43" s="5">
        <v>44457</v>
      </c>
      <c r="T43" s="4" t="s">
        <v>33</v>
      </c>
      <c r="U43" s="4">
        <v>642.14</v>
      </c>
      <c r="V43" s="4">
        <v>0</v>
      </c>
      <c r="W43" s="4">
        <v>0</v>
      </c>
      <c r="X43" s="4">
        <v>2253413</v>
      </c>
    </row>
    <row r="44" s="4" customFormat="1" spans="1:24">
      <c r="A44" s="4">
        <v>16284954685</v>
      </c>
      <c r="B44" s="4" t="s">
        <v>25</v>
      </c>
      <c r="C44" s="4" t="s">
        <v>26</v>
      </c>
      <c r="D44" s="4" t="s">
        <v>139</v>
      </c>
      <c r="E44" s="4" t="s">
        <v>52</v>
      </c>
      <c r="F44" s="5">
        <v>44453</v>
      </c>
      <c r="G44" s="5">
        <v>44454</v>
      </c>
      <c r="H44" s="4">
        <v>2</v>
      </c>
      <c r="I44" s="4">
        <v>1</v>
      </c>
      <c r="J44" s="4">
        <v>2</v>
      </c>
      <c r="K44" s="4" t="s">
        <v>29</v>
      </c>
      <c r="L44" s="4">
        <v>367.44</v>
      </c>
      <c r="M44" s="4">
        <v>367.44</v>
      </c>
      <c r="N44" s="4" t="s">
        <v>140</v>
      </c>
      <c r="O44" s="4" t="s">
        <v>31</v>
      </c>
      <c r="P44" s="4" t="s">
        <v>32</v>
      </c>
      <c r="Q44" s="4">
        <v>0</v>
      </c>
      <c r="R44" s="6">
        <v>44453</v>
      </c>
      <c r="S44" s="5">
        <v>44457</v>
      </c>
      <c r="T44" s="4" t="s">
        <v>33</v>
      </c>
      <c r="U44" s="4">
        <v>367.44</v>
      </c>
      <c r="V44" s="4">
        <v>0</v>
      </c>
      <c r="W44" s="4">
        <v>0</v>
      </c>
      <c r="X44" s="4">
        <v>2253444</v>
      </c>
    </row>
    <row r="45" s="4" customFormat="1" spans="1:25">
      <c r="A45" s="4">
        <v>16285089364</v>
      </c>
      <c r="B45" s="4" t="s">
        <v>25</v>
      </c>
      <c r="C45" s="4" t="s">
        <v>26</v>
      </c>
      <c r="D45" s="4" t="s">
        <v>141</v>
      </c>
      <c r="E45" s="4" t="s">
        <v>137</v>
      </c>
      <c r="F45" s="5">
        <v>44453</v>
      </c>
      <c r="G45" s="5">
        <v>44454</v>
      </c>
      <c r="H45" s="4">
        <v>1</v>
      </c>
      <c r="I45" s="4">
        <v>1</v>
      </c>
      <c r="J45" s="4">
        <v>1</v>
      </c>
      <c r="K45" s="4" t="s">
        <v>29</v>
      </c>
      <c r="L45" s="4">
        <v>278.2</v>
      </c>
      <c r="M45" s="4">
        <v>278.2</v>
      </c>
      <c r="N45" s="4" t="s">
        <v>142</v>
      </c>
      <c r="O45" s="4" t="s">
        <v>31</v>
      </c>
      <c r="P45" s="4" t="s">
        <v>32</v>
      </c>
      <c r="Q45" s="4">
        <v>0</v>
      </c>
      <c r="R45" s="6">
        <v>44453</v>
      </c>
      <c r="S45" s="5">
        <v>44457</v>
      </c>
      <c r="T45" s="4" t="s">
        <v>33</v>
      </c>
      <c r="U45" s="4">
        <v>278.2</v>
      </c>
      <c r="V45" s="4">
        <v>0</v>
      </c>
      <c r="W45" s="4">
        <v>0</v>
      </c>
      <c r="X45" s="4">
        <v>2253481</v>
      </c>
      <c r="Y45" s="4">
        <v>103861218324</v>
      </c>
    </row>
    <row r="46" s="4" customFormat="1" spans="1:23">
      <c r="A46" s="4">
        <v>16285130034</v>
      </c>
      <c r="B46" s="4" t="s">
        <v>25</v>
      </c>
      <c r="C46" s="4" t="s">
        <v>26</v>
      </c>
      <c r="D46" s="4" t="s">
        <v>88</v>
      </c>
      <c r="E46" s="4" t="s">
        <v>143</v>
      </c>
      <c r="F46" s="5">
        <v>44453</v>
      </c>
      <c r="G46" s="5">
        <v>44454</v>
      </c>
      <c r="H46" s="4">
        <v>1</v>
      </c>
      <c r="I46" s="4">
        <v>1</v>
      </c>
      <c r="J46" s="4">
        <v>1</v>
      </c>
      <c r="K46" s="4" t="s">
        <v>29</v>
      </c>
      <c r="L46" s="4">
        <v>287.7</v>
      </c>
      <c r="M46" s="4">
        <v>287.7</v>
      </c>
      <c r="N46" s="4" t="s">
        <v>144</v>
      </c>
      <c r="O46" s="4" t="s">
        <v>31</v>
      </c>
      <c r="P46" s="4" t="s">
        <v>32</v>
      </c>
      <c r="Q46" s="4">
        <v>0</v>
      </c>
      <c r="R46" s="6">
        <v>44453</v>
      </c>
      <c r="S46" s="5">
        <v>44457</v>
      </c>
      <c r="T46" s="4" t="s">
        <v>33</v>
      </c>
      <c r="U46" s="4">
        <v>287.7</v>
      </c>
      <c r="V46" s="4">
        <v>0</v>
      </c>
      <c r="W46" s="4">
        <v>0</v>
      </c>
    </row>
    <row r="47" s="4" customFormat="1" spans="1:24">
      <c r="A47" s="4">
        <v>16285263777</v>
      </c>
      <c r="B47" s="4" t="s">
        <v>25</v>
      </c>
      <c r="C47" s="4" t="s">
        <v>26</v>
      </c>
      <c r="D47" s="4" t="s">
        <v>145</v>
      </c>
      <c r="E47" s="4" t="s">
        <v>146</v>
      </c>
      <c r="F47" s="5">
        <v>44453</v>
      </c>
      <c r="G47" s="5">
        <v>44454</v>
      </c>
      <c r="H47" s="4">
        <v>1</v>
      </c>
      <c r="I47" s="4">
        <v>1</v>
      </c>
      <c r="J47" s="4">
        <v>1</v>
      </c>
      <c r="K47" s="4" t="s">
        <v>29</v>
      </c>
      <c r="L47" s="4">
        <v>113.68</v>
      </c>
      <c r="M47" s="4">
        <v>113.68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44453</v>
      </c>
      <c r="S47" s="5">
        <v>44457</v>
      </c>
      <c r="T47" s="4" t="s">
        <v>33</v>
      </c>
      <c r="U47" s="4">
        <v>113.68</v>
      </c>
      <c r="V47" s="4">
        <v>0</v>
      </c>
      <c r="W47" s="4">
        <v>0</v>
      </c>
      <c r="X47" s="4">
        <v>2253517</v>
      </c>
    </row>
    <row r="48" s="4" customFormat="1" spans="1:24">
      <c r="A48" s="4">
        <v>16285424031</v>
      </c>
      <c r="B48" s="4" t="s">
        <v>25</v>
      </c>
      <c r="C48" s="4" t="s">
        <v>26</v>
      </c>
      <c r="D48" s="4" t="s">
        <v>148</v>
      </c>
      <c r="E48" s="4" t="s">
        <v>104</v>
      </c>
      <c r="F48" s="5">
        <v>44453</v>
      </c>
      <c r="G48" s="5">
        <v>44454</v>
      </c>
      <c r="H48" s="4">
        <v>1</v>
      </c>
      <c r="I48" s="4">
        <v>1</v>
      </c>
      <c r="J48" s="4">
        <v>1</v>
      </c>
      <c r="K48" s="4" t="s">
        <v>29</v>
      </c>
      <c r="L48" s="4">
        <v>117.74</v>
      </c>
      <c r="M48" s="4">
        <v>117.74</v>
      </c>
      <c r="N48" s="4" t="s">
        <v>149</v>
      </c>
      <c r="O48" s="4" t="s">
        <v>31</v>
      </c>
      <c r="P48" s="4" t="s">
        <v>32</v>
      </c>
      <c r="Q48" s="4">
        <v>0</v>
      </c>
      <c r="R48" s="6">
        <v>44453</v>
      </c>
      <c r="S48" s="5">
        <v>44457</v>
      </c>
      <c r="T48" s="4" t="s">
        <v>33</v>
      </c>
      <c r="U48" s="4">
        <v>117.74</v>
      </c>
      <c r="V48" s="4">
        <v>0</v>
      </c>
      <c r="W48" s="4">
        <v>0</v>
      </c>
      <c r="X48" s="4">
        <v>2253561</v>
      </c>
    </row>
    <row r="49" s="4" customFormat="1" spans="1:24">
      <c r="A49" s="4">
        <v>16285467416</v>
      </c>
      <c r="B49" s="4" t="s">
        <v>25</v>
      </c>
      <c r="C49" s="4" t="s">
        <v>26</v>
      </c>
      <c r="D49" s="4" t="s">
        <v>150</v>
      </c>
      <c r="E49" s="4" t="s">
        <v>28</v>
      </c>
      <c r="F49" s="5">
        <v>44453</v>
      </c>
      <c r="G49" s="5">
        <v>44454</v>
      </c>
      <c r="H49" s="4">
        <v>1</v>
      </c>
      <c r="I49" s="4">
        <v>1</v>
      </c>
      <c r="J49" s="4">
        <v>1</v>
      </c>
      <c r="K49" s="4" t="s">
        <v>29</v>
      </c>
      <c r="L49" s="4">
        <v>392.96</v>
      </c>
      <c r="M49" s="4">
        <v>392.96</v>
      </c>
      <c r="N49" s="4" t="s">
        <v>151</v>
      </c>
      <c r="O49" s="4" t="s">
        <v>31</v>
      </c>
      <c r="P49" s="4" t="s">
        <v>32</v>
      </c>
      <c r="Q49" s="4">
        <v>0</v>
      </c>
      <c r="R49" s="6">
        <v>44453</v>
      </c>
      <c r="S49" s="5">
        <v>44457</v>
      </c>
      <c r="T49" s="4" t="s">
        <v>33</v>
      </c>
      <c r="U49" s="4">
        <v>392.96</v>
      </c>
      <c r="V49" s="4">
        <v>0</v>
      </c>
      <c r="W49" s="4">
        <v>0</v>
      </c>
      <c r="X49" s="4">
        <v>2253572</v>
      </c>
    </row>
    <row r="50" s="4" customFormat="1" spans="1:24">
      <c r="A50" s="4">
        <v>16285481983</v>
      </c>
      <c r="B50" s="4" t="s">
        <v>25</v>
      </c>
      <c r="C50" s="4" t="s">
        <v>26</v>
      </c>
      <c r="D50" s="4" t="s">
        <v>152</v>
      </c>
      <c r="E50" s="4" t="s">
        <v>153</v>
      </c>
      <c r="F50" s="5">
        <v>44453</v>
      </c>
      <c r="G50" s="5">
        <v>44454</v>
      </c>
      <c r="H50" s="4">
        <v>1</v>
      </c>
      <c r="I50" s="4">
        <v>1</v>
      </c>
      <c r="J50" s="4">
        <v>1</v>
      </c>
      <c r="K50" s="4" t="s">
        <v>29</v>
      </c>
      <c r="L50" s="4">
        <v>170.52</v>
      </c>
      <c r="M50" s="4">
        <v>170.52</v>
      </c>
      <c r="N50" s="4" t="s">
        <v>154</v>
      </c>
      <c r="O50" s="4" t="s">
        <v>31</v>
      </c>
      <c r="P50" s="4" t="s">
        <v>32</v>
      </c>
      <c r="Q50" s="4">
        <v>0</v>
      </c>
      <c r="R50" s="6">
        <v>44453</v>
      </c>
      <c r="S50" s="5">
        <v>44457</v>
      </c>
      <c r="T50" s="4" t="s">
        <v>33</v>
      </c>
      <c r="U50" s="4">
        <v>170.52</v>
      </c>
      <c r="V50" s="4">
        <v>0</v>
      </c>
      <c r="W50" s="4">
        <v>0</v>
      </c>
      <c r="X50" s="4">
        <v>2253577</v>
      </c>
    </row>
    <row r="51" s="4" customFormat="1" spans="1:24">
      <c r="A51" s="4">
        <v>16285516110</v>
      </c>
      <c r="B51" s="4" t="s">
        <v>25</v>
      </c>
      <c r="C51" s="4" t="s">
        <v>26</v>
      </c>
      <c r="D51" s="4" t="s">
        <v>155</v>
      </c>
      <c r="E51" s="4" t="s">
        <v>156</v>
      </c>
      <c r="F51" s="5">
        <v>44453</v>
      </c>
      <c r="G51" s="5">
        <v>44454</v>
      </c>
      <c r="H51" s="4">
        <v>1</v>
      </c>
      <c r="I51" s="4">
        <v>1</v>
      </c>
      <c r="J51" s="4">
        <v>1</v>
      </c>
      <c r="K51" s="4" t="s">
        <v>29</v>
      </c>
      <c r="L51" s="4">
        <v>887.11</v>
      </c>
      <c r="M51" s="4">
        <v>887.11</v>
      </c>
      <c r="N51" s="4" t="s">
        <v>157</v>
      </c>
      <c r="O51" s="4" t="s">
        <v>31</v>
      </c>
      <c r="P51" s="4" t="s">
        <v>32</v>
      </c>
      <c r="Q51" s="4">
        <v>0</v>
      </c>
      <c r="R51" s="6">
        <v>44453</v>
      </c>
      <c r="S51" s="5">
        <v>44457</v>
      </c>
      <c r="T51" s="4" t="s">
        <v>33</v>
      </c>
      <c r="U51" s="4">
        <v>887.11</v>
      </c>
      <c r="V51" s="4">
        <v>0</v>
      </c>
      <c r="W51" s="4">
        <v>0</v>
      </c>
      <c r="X51" s="4">
        <v>2253582</v>
      </c>
    </row>
    <row r="52" s="4" customFormat="1" spans="1:24">
      <c r="A52" s="4">
        <v>16285529356</v>
      </c>
      <c r="B52" s="4" t="s">
        <v>25</v>
      </c>
      <c r="C52" s="4" t="s">
        <v>26</v>
      </c>
      <c r="D52" s="4" t="s">
        <v>97</v>
      </c>
      <c r="E52" s="4" t="s">
        <v>98</v>
      </c>
      <c r="F52" s="5">
        <v>44453</v>
      </c>
      <c r="G52" s="5">
        <v>44454</v>
      </c>
      <c r="H52" s="4">
        <v>1</v>
      </c>
      <c r="I52" s="4">
        <v>1</v>
      </c>
      <c r="J52" s="4">
        <v>1</v>
      </c>
      <c r="K52" s="4" t="s">
        <v>29</v>
      </c>
      <c r="L52" s="4">
        <v>132.97</v>
      </c>
      <c r="M52" s="4">
        <v>132.97</v>
      </c>
      <c r="N52" s="4" t="s">
        <v>158</v>
      </c>
      <c r="O52" s="4" t="s">
        <v>31</v>
      </c>
      <c r="P52" s="4" t="s">
        <v>32</v>
      </c>
      <c r="Q52" s="4">
        <v>0</v>
      </c>
      <c r="R52" s="6">
        <v>44453</v>
      </c>
      <c r="S52" s="5">
        <v>44457</v>
      </c>
      <c r="T52" s="4" t="s">
        <v>33</v>
      </c>
      <c r="U52" s="4">
        <v>132.97</v>
      </c>
      <c r="V52" s="4">
        <v>0</v>
      </c>
      <c r="W52" s="4">
        <v>0</v>
      </c>
      <c r="X52" s="4">
        <v>2253588</v>
      </c>
    </row>
    <row r="53" s="4" customFormat="1" spans="1:24">
      <c r="A53" s="4">
        <v>16286020580</v>
      </c>
      <c r="B53" s="4" t="s">
        <v>25</v>
      </c>
      <c r="C53" s="4" t="s">
        <v>26</v>
      </c>
      <c r="D53" s="4" t="s">
        <v>159</v>
      </c>
      <c r="E53" s="4" t="s">
        <v>160</v>
      </c>
      <c r="F53" s="5">
        <v>44453</v>
      </c>
      <c r="G53" s="5">
        <v>44454</v>
      </c>
      <c r="H53" s="4">
        <v>1</v>
      </c>
      <c r="I53" s="4">
        <v>1</v>
      </c>
      <c r="J53" s="4">
        <v>1</v>
      </c>
      <c r="K53" s="4" t="s">
        <v>29</v>
      </c>
      <c r="L53" s="4">
        <v>136.01</v>
      </c>
      <c r="M53" s="4">
        <v>136.01</v>
      </c>
      <c r="N53" s="4" t="s">
        <v>161</v>
      </c>
      <c r="O53" s="4" t="s">
        <v>31</v>
      </c>
      <c r="P53" s="4" t="s">
        <v>32</v>
      </c>
      <c r="Q53" s="4">
        <v>0</v>
      </c>
      <c r="R53" s="6">
        <v>44453</v>
      </c>
      <c r="S53" s="5">
        <v>44457</v>
      </c>
      <c r="T53" s="4" t="s">
        <v>33</v>
      </c>
      <c r="U53" s="4">
        <v>136.01</v>
      </c>
      <c r="V53" s="4">
        <v>0</v>
      </c>
      <c r="W53" s="4">
        <v>0</v>
      </c>
      <c r="X53" s="4">
        <v>2253754</v>
      </c>
    </row>
    <row r="54" s="4" customFormat="1" spans="1:24">
      <c r="A54" s="4">
        <v>16284602345</v>
      </c>
      <c r="B54" s="4" t="s">
        <v>25</v>
      </c>
      <c r="C54" s="4" t="s">
        <v>61</v>
      </c>
      <c r="D54" s="4" t="s">
        <v>131</v>
      </c>
      <c r="E54" s="4" t="s">
        <v>132</v>
      </c>
      <c r="F54" s="5">
        <v>44453</v>
      </c>
      <c r="G54" s="5">
        <v>44454</v>
      </c>
      <c r="H54" s="4">
        <v>1</v>
      </c>
      <c r="I54" s="4">
        <v>1</v>
      </c>
      <c r="J54" s="4">
        <v>1</v>
      </c>
      <c r="K54" s="4" t="s">
        <v>29</v>
      </c>
      <c r="L54" s="4">
        <v>-318.5</v>
      </c>
      <c r="M54" s="4">
        <v>-318.5</v>
      </c>
      <c r="N54" s="4" t="s">
        <v>133</v>
      </c>
      <c r="O54" s="4" t="s">
        <v>31</v>
      </c>
      <c r="P54" s="4" t="s">
        <v>32</v>
      </c>
      <c r="Q54" s="4">
        <v>0</v>
      </c>
      <c r="R54" s="6">
        <v>44453</v>
      </c>
      <c r="S54" s="5">
        <v>44457</v>
      </c>
      <c r="T54" s="4" t="s">
        <v>33</v>
      </c>
      <c r="U54" s="4">
        <v>-318.5</v>
      </c>
      <c r="V54" s="4">
        <v>0</v>
      </c>
      <c r="W54" s="4">
        <v>0</v>
      </c>
      <c r="X54" s="4">
        <v>2253393</v>
      </c>
    </row>
    <row r="55" s="4" customFormat="1" spans="1:23">
      <c r="A55" s="4">
        <v>16285130034</v>
      </c>
      <c r="B55" s="4" t="s">
        <v>25</v>
      </c>
      <c r="C55" s="4" t="s">
        <v>61</v>
      </c>
      <c r="D55" s="4" t="s">
        <v>88</v>
      </c>
      <c r="E55" s="4" t="s">
        <v>143</v>
      </c>
      <c r="F55" s="5">
        <v>44453</v>
      </c>
      <c r="G55" s="5">
        <v>44454</v>
      </c>
      <c r="H55" s="4">
        <v>1</v>
      </c>
      <c r="I55" s="4">
        <v>1</v>
      </c>
      <c r="J55" s="4">
        <v>1</v>
      </c>
      <c r="K55" s="4" t="s">
        <v>29</v>
      </c>
      <c r="L55" s="4">
        <v>-287.7</v>
      </c>
      <c r="M55" s="4">
        <v>-287.7</v>
      </c>
      <c r="N55" s="4" t="s">
        <v>144</v>
      </c>
      <c r="O55" s="4" t="s">
        <v>31</v>
      </c>
      <c r="P55" s="4" t="s">
        <v>32</v>
      </c>
      <c r="Q55" s="4">
        <v>0</v>
      </c>
      <c r="R55" s="6">
        <v>44453</v>
      </c>
      <c r="S55" s="5">
        <v>44457</v>
      </c>
      <c r="T55" s="4" t="s">
        <v>33</v>
      </c>
      <c r="U55" s="4">
        <v>-287.7</v>
      </c>
      <c r="V55" s="4">
        <v>0</v>
      </c>
      <c r="W55" s="4">
        <v>0</v>
      </c>
    </row>
    <row r="56" s="4" customFormat="1" spans="1:24">
      <c r="A56" s="4">
        <v>16287600905</v>
      </c>
      <c r="B56" s="4" t="s">
        <v>25</v>
      </c>
      <c r="C56" s="4" t="s">
        <v>26</v>
      </c>
      <c r="D56" s="4" t="s">
        <v>162</v>
      </c>
      <c r="E56" s="4" t="s">
        <v>163</v>
      </c>
      <c r="F56" s="5">
        <v>44453</v>
      </c>
      <c r="G56" s="5">
        <v>44454</v>
      </c>
      <c r="H56" s="4">
        <v>1</v>
      </c>
      <c r="I56" s="4">
        <v>1</v>
      </c>
      <c r="J56" s="4">
        <v>1</v>
      </c>
      <c r="K56" s="4" t="s">
        <v>29</v>
      </c>
      <c r="L56" s="4">
        <v>199.38</v>
      </c>
      <c r="M56" s="4">
        <v>199.38</v>
      </c>
      <c r="N56" s="4" t="s">
        <v>164</v>
      </c>
      <c r="O56" s="4" t="s">
        <v>31</v>
      </c>
      <c r="P56" s="4" t="s">
        <v>32</v>
      </c>
      <c r="Q56" s="4">
        <v>0</v>
      </c>
      <c r="R56" s="6">
        <v>44453</v>
      </c>
      <c r="S56" s="5">
        <v>44457</v>
      </c>
      <c r="T56" s="4" t="s">
        <v>33</v>
      </c>
      <c r="U56" s="4">
        <v>199.38</v>
      </c>
      <c r="V56" s="4">
        <v>0</v>
      </c>
      <c r="W56" s="4">
        <v>0</v>
      </c>
      <c r="X56" s="4">
        <v>2253865</v>
      </c>
    </row>
    <row r="57" s="4" customFormat="1" spans="1:23">
      <c r="A57" s="4">
        <v>16276110428</v>
      </c>
      <c r="B57" s="4" t="s">
        <v>25</v>
      </c>
      <c r="C57" s="4" t="s">
        <v>165</v>
      </c>
      <c r="D57" s="4" t="s">
        <v>166</v>
      </c>
      <c r="E57" s="4" t="s">
        <v>167</v>
      </c>
      <c r="F57" s="5">
        <v>44452</v>
      </c>
      <c r="G57" s="5">
        <v>44453</v>
      </c>
      <c r="H57" s="4">
        <v>1</v>
      </c>
      <c r="I57" s="4">
        <v>1</v>
      </c>
      <c r="J57" s="4">
        <v>1</v>
      </c>
      <c r="K57" s="4" t="s">
        <v>29</v>
      </c>
      <c r="L57" s="4">
        <v>-268.29</v>
      </c>
      <c r="M57" s="4">
        <v>-268.29</v>
      </c>
      <c r="N57" s="4" t="s">
        <v>168</v>
      </c>
      <c r="O57" s="4" t="s">
        <v>31</v>
      </c>
      <c r="P57" s="4" t="s">
        <v>32</v>
      </c>
      <c r="Q57" s="4">
        <v>0</v>
      </c>
      <c r="R57" s="6">
        <v>44452</v>
      </c>
      <c r="S57" s="5">
        <v>44457</v>
      </c>
      <c r="T57" s="4" t="s">
        <v>33</v>
      </c>
      <c r="U57" s="4">
        <v>-268.29</v>
      </c>
      <c r="V57" s="4">
        <v>0</v>
      </c>
      <c r="W5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1"/>
  <sheetViews>
    <sheetView tabSelected="1" workbookViewId="0">
      <selection activeCell="A58" sqref="A58:F61"/>
    </sheetView>
  </sheetViews>
  <sheetFormatPr defaultColWidth="9" defaultRowHeight="13.5"/>
  <cols>
    <col min="1" max="1" width="12" style="4" customWidth="1"/>
    <col min="2" max="3" width="10.375" style="4"/>
    <col min="4" max="6" width="9.375" style="4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169</v>
      </c>
    </row>
    <row r="2" s="4" customFormat="1" hidden="1" spans="1:9">
      <c r="A2" s="4">
        <v>16176753717</v>
      </c>
      <c r="B2" s="5">
        <v>44453</v>
      </c>
      <c r="C2" s="5">
        <v>44454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16181402016</v>
      </c>
      <c r="B3" s="5">
        <v>44451</v>
      </c>
      <c r="C3" s="5">
        <v>44454</v>
      </c>
      <c r="D3" s="4">
        <v>1382.85</v>
      </c>
      <c r="E3" s="4" t="str">
        <f>VLOOKUP(A3,HOP!A:L,12,0)</f>
        <v>1382.85</v>
      </c>
      <c r="F3" s="4" t="str">
        <f>VLOOKUP(A3,HOP!A:C,3,0)</f>
        <v>2239109</v>
      </c>
      <c r="G3" s="4">
        <f>D3-E3</f>
        <v>0</v>
      </c>
      <c r="H3" s="4" t="str">
        <f>$H$1&amp;F3</f>
        <v>，2239109</v>
      </c>
      <c r="I3" s="4" t="str">
        <f>VLOOKUP(A3,HOP!A:T,20,0)</f>
        <v>直连</v>
      </c>
    </row>
    <row r="4" s="4" customFormat="1" hidden="1" spans="1:9">
      <c r="A4" s="4">
        <v>16245130412</v>
      </c>
      <c r="B4" s="5">
        <v>44452</v>
      </c>
      <c r="C4" s="5">
        <v>44454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hidden="1" spans="1:9">
      <c r="A5" s="4">
        <v>16251868410</v>
      </c>
      <c r="B5" s="5">
        <v>44449</v>
      </c>
      <c r="C5" s="5">
        <v>44454</v>
      </c>
      <c r="D5" s="4">
        <v>563.35</v>
      </c>
      <c r="E5" s="4" t="str">
        <f>VLOOKUP(A5,HOP!A:L,12,0)</f>
        <v>563.35</v>
      </c>
      <c r="F5" s="4" t="str">
        <f>VLOOKUP(A5,HOP!A:C,3,0)</f>
        <v>2249044</v>
      </c>
      <c r="G5" s="4">
        <f>D5-E5</f>
        <v>0</v>
      </c>
      <c r="H5" s="4" t="str">
        <f>$H$1&amp;F5</f>
        <v>，2249044</v>
      </c>
      <c r="I5" s="4" t="str">
        <f>VLOOKUP(A5,HOP!A:T,20,0)</f>
        <v>直连</v>
      </c>
    </row>
    <row r="6" s="4" customFormat="1" hidden="1" spans="1:9">
      <c r="A6" s="4">
        <v>16258852500</v>
      </c>
      <c r="B6" s="5">
        <v>44453</v>
      </c>
      <c r="C6" s="5">
        <v>44454</v>
      </c>
      <c r="D6" s="4">
        <v>1954.89</v>
      </c>
      <c r="E6" s="4" t="str">
        <f>VLOOKUP(A6,HOP!A:L,12,0)</f>
        <v>1954.89</v>
      </c>
      <c r="F6" s="4" t="str">
        <f>VLOOKUP(A6,HOP!A:C,3,0)</f>
        <v>2250144</v>
      </c>
      <c r="G6" s="4">
        <f>D6-E6</f>
        <v>0</v>
      </c>
      <c r="H6" s="4" t="str">
        <f>$H$1&amp;F6</f>
        <v>，2250144</v>
      </c>
      <c r="I6" s="4" t="str">
        <f>VLOOKUP(A6,HOP!A:T,20,0)</f>
        <v>直连</v>
      </c>
    </row>
    <row r="7" s="4" customFormat="1" hidden="1" spans="1:9">
      <c r="A7" s="4">
        <v>16262499645</v>
      </c>
      <c r="B7" s="5">
        <v>44453</v>
      </c>
      <c r="C7" s="5">
        <v>44454</v>
      </c>
      <c r="D7" s="4">
        <v>518.7</v>
      </c>
      <c r="E7" s="4" t="str">
        <f>VLOOKUP(A7,HOP!A:L,12,0)</f>
        <v>518.70</v>
      </c>
      <c r="F7" s="4" t="str">
        <f>VLOOKUP(A7,HOP!A:C,3,0)</f>
        <v>2250515</v>
      </c>
      <c r="G7" s="4">
        <f>D7-E7</f>
        <v>0</v>
      </c>
      <c r="H7" s="4" t="str">
        <f>$H$1&amp;F7</f>
        <v>，2250515</v>
      </c>
      <c r="I7" s="4" t="str">
        <f>VLOOKUP(A7,HOP!A:T,20,0)</f>
        <v>直连</v>
      </c>
    </row>
    <row r="8" s="4" customFormat="1" hidden="1" spans="1:9">
      <c r="A8" s="4">
        <v>16263355185</v>
      </c>
      <c r="B8" s="5">
        <v>44453</v>
      </c>
      <c r="C8" s="5">
        <v>44454</v>
      </c>
      <c r="D8" s="4">
        <v>187.2</v>
      </c>
      <c r="E8" s="4" t="str">
        <f>VLOOKUP(A8,HOP!A:L,12,0)</f>
        <v>187.20</v>
      </c>
      <c r="F8" s="4" t="str">
        <f>VLOOKUP(A8,HOP!A:C,3,0)</f>
        <v>2250669</v>
      </c>
      <c r="G8" s="4">
        <f>D8-E8</f>
        <v>0</v>
      </c>
      <c r="H8" s="4" t="str">
        <f>$H$1&amp;F8</f>
        <v>，2250669</v>
      </c>
      <c r="I8" s="4" t="str">
        <f>VLOOKUP(A8,HOP!A:T,20,0)</f>
        <v>直连</v>
      </c>
    </row>
    <row r="9" s="4" customFormat="1" hidden="1" spans="1:9">
      <c r="A9" s="4">
        <v>16271062796</v>
      </c>
      <c r="B9" s="5">
        <v>44452</v>
      </c>
      <c r="C9" s="5">
        <v>44454</v>
      </c>
      <c r="D9" s="4">
        <v>253.76</v>
      </c>
      <c r="E9" s="4" t="str">
        <f>VLOOKUP(A9,HOP!A:L,12,0)</f>
        <v>253.76</v>
      </c>
      <c r="F9" s="4" t="str">
        <f>VLOOKUP(A9,HOP!A:C,3,0)</f>
        <v>2251725</v>
      </c>
      <c r="G9" s="4">
        <f>D9-E9</f>
        <v>0</v>
      </c>
      <c r="H9" s="4" t="str">
        <f>$H$1&amp;F9</f>
        <v>，2251725</v>
      </c>
      <c r="I9" s="4" t="str">
        <f>VLOOKUP(A9,HOP!A:T,20,0)</f>
        <v>直连</v>
      </c>
    </row>
    <row r="10" s="4" customFormat="1" hidden="1" spans="1:9">
      <c r="A10" s="4">
        <v>16274449696</v>
      </c>
      <c r="B10" s="5">
        <v>44453</v>
      </c>
      <c r="C10" s="5">
        <v>44454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hidden="1" spans="1:9">
      <c r="A11" s="4">
        <v>16276416646</v>
      </c>
      <c r="B11" s="5">
        <v>44453</v>
      </c>
      <c r="C11" s="5">
        <v>44454</v>
      </c>
      <c r="D11" s="4">
        <v>257.81</v>
      </c>
      <c r="E11" s="4" t="str">
        <f>VLOOKUP(A11,HOP!A:L,12,0)</f>
        <v>257.81</v>
      </c>
      <c r="F11" s="4" t="str">
        <f>VLOOKUP(A11,HOP!A:C,3,0)</f>
        <v>2252384</v>
      </c>
      <c r="G11" s="4">
        <f t="shared" ref="G11:G31" si="0">D11-E11</f>
        <v>0</v>
      </c>
      <c r="H11" s="4" t="str">
        <f t="shared" ref="H11:H31" si="1">$H$1&amp;F11</f>
        <v>，2252384</v>
      </c>
      <c r="I11" s="4" t="str">
        <f>VLOOKUP(A11,HOP!A:T,20,0)</f>
        <v>直连</v>
      </c>
    </row>
    <row r="12" s="4" customFormat="1" hidden="1" spans="1:9">
      <c r="A12" s="4">
        <v>16278565883</v>
      </c>
      <c r="B12" s="5">
        <v>44453</v>
      </c>
      <c r="C12" s="5">
        <v>44454</v>
      </c>
      <c r="D12" s="4">
        <v>251.68</v>
      </c>
      <c r="E12" s="4" t="str">
        <f>VLOOKUP(A12,HOP!A:L,12,0)</f>
        <v>251.68</v>
      </c>
      <c r="F12" s="4" t="str">
        <f>VLOOKUP(A12,HOP!A:C,3,0)</f>
        <v>2252520</v>
      </c>
      <c r="G12" s="4">
        <f t="shared" si="0"/>
        <v>0</v>
      </c>
      <c r="H12" s="4" t="str">
        <f t="shared" si="1"/>
        <v>，2252520</v>
      </c>
      <c r="I12" s="4" t="str">
        <f>VLOOKUP(A12,HOP!A:T,20,0)</f>
        <v>直连</v>
      </c>
    </row>
    <row r="13" s="4" customFormat="1" hidden="1" spans="1:9">
      <c r="A13" s="4">
        <v>16279203105</v>
      </c>
      <c r="B13" s="5">
        <v>44452</v>
      </c>
      <c r="C13" s="5">
        <v>44454</v>
      </c>
      <c r="D13" s="4">
        <v>215.18</v>
      </c>
      <c r="E13" s="4" t="str">
        <f>VLOOKUP(A13,HOP!A:L,12,0)</f>
        <v>215.18</v>
      </c>
      <c r="F13" s="4" t="str">
        <f>VLOOKUP(A13,HOP!A:C,3,0)</f>
        <v>2252589</v>
      </c>
      <c r="G13" s="4">
        <f t="shared" si="0"/>
        <v>0</v>
      </c>
      <c r="H13" s="4" t="str">
        <f t="shared" si="1"/>
        <v>，2252589</v>
      </c>
      <c r="I13" s="4" t="str">
        <f>VLOOKUP(A13,HOP!A:T,20,0)</f>
        <v>直连</v>
      </c>
    </row>
    <row r="14" s="4" customFormat="1" hidden="1" spans="1:9">
      <c r="A14" s="4">
        <v>16279603115</v>
      </c>
      <c r="B14" s="5">
        <v>44453</v>
      </c>
      <c r="C14" s="5">
        <v>44454</v>
      </c>
      <c r="D14" s="4">
        <v>105.56</v>
      </c>
      <c r="E14" s="4" t="str">
        <f>VLOOKUP(A14,HOP!A:L,12,0)</f>
        <v>105.56</v>
      </c>
      <c r="F14" s="4" t="str">
        <f>VLOOKUP(A14,HOP!A:C,3,0)</f>
        <v>2252660</v>
      </c>
      <c r="G14" s="4">
        <f t="shared" si="0"/>
        <v>0</v>
      </c>
      <c r="H14" s="4" t="str">
        <f t="shared" si="1"/>
        <v>，2252660</v>
      </c>
      <c r="I14" s="4" t="str">
        <f>VLOOKUP(A14,HOP!A:T,20,0)</f>
        <v>直连</v>
      </c>
    </row>
    <row r="15" s="4" customFormat="1" hidden="1" spans="1:9">
      <c r="A15" s="4">
        <v>16280323047</v>
      </c>
      <c r="B15" s="5">
        <v>44453</v>
      </c>
      <c r="C15" s="5">
        <v>44454</v>
      </c>
      <c r="D15" s="4">
        <v>104.55</v>
      </c>
      <c r="E15" s="4" t="str">
        <f>VLOOKUP(A15,HOP!A:L,12,0)</f>
        <v>104.55</v>
      </c>
      <c r="F15" s="4" t="str">
        <f>VLOOKUP(A15,HOP!A:C,3,0)</f>
        <v>2252742</v>
      </c>
      <c r="G15" s="4">
        <f t="shared" si="0"/>
        <v>0</v>
      </c>
      <c r="H15" s="4" t="str">
        <f t="shared" si="1"/>
        <v>，2252742</v>
      </c>
      <c r="I15" s="4" t="str">
        <f>VLOOKUP(A15,HOP!A:T,20,0)</f>
        <v>直连</v>
      </c>
    </row>
    <row r="16" s="4" customFormat="1" hidden="1" spans="1:9">
      <c r="A16" s="4">
        <v>16280480331</v>
      </c>
      <c r="B16" s="5">
        <v>44453</v>
      </c>
      <c r="C16" s="5">
        <v>44454</v>
      </c>
      <c r="D16" s="4">
        <v>210.42</v>
      </c>
      <c r="E16" s="4" t="str">
        <f>VLOOKUP(A16,HOP!A:L,12,0)</f>
        <v>210.42</v>
      </c>
      <c r="F16" s="4" t="str">
        <f>VLOOKUP(A16,HOP!A:C,3,0)</f>
        <v>2252777</v>
      </c>
      <c r="G16" s="4">
        <f t="shared" si="0"/>
        <v>0</v>
      </c>
      <c r="H16" s="4" t="str">
        <f t="shared" si="1"/>
        <v>，2252777</v>
      </c>
      <c r="I16" s="4" t="str">
        <f>VLOOKUP(A16,HOP!A:T,20,0)</f>
        <v>直连</v>
      </c>
    </row>
    <row r="17" s="4" customFormat="1" hidden="1" spans="1:9">
      <c r="A17" s="4">
        <v>16280573352</v>
      </c>
      <c r="B17" s="5">
        <v>44453</v>
      </c>
      <c r="C17" s="5">
        <v>44454</v>
      </c>
      <c r="D17" s="4">
        <v>124.85</v>
      </c>
      <c r="E17" s="4" t="str">
        <f>VLOOKUP(A17,HOP!A:L,12,0)</f>
        <v>124.85</v>
      </c>
      <c r="F17" s="4" t="str">
        <f>VLOOKUP(A17,HOP!A:C,3,0)</f>
        <v>2252824</v>
      </c>
      <c r="G17" s="4">
        <f t="shared" si="0"/>
        <v>0</v>
      </c>
      <c r="H17" s="4" t="str">
        <f t="shared" si="1"/>
        <v>，2252824</v>
      </c>
      <c r="I17" s="4" t="str">
        <f>VLOOKUP(A17,HOP!A:T,20,0)</f>
        <v>直连</v>
      </c>
    </row>
    <row r="18" s="4" customFormat="1" hidden="1" spans="1:9">
      <c r="A18" s="4">
        <v>16280724421</v>
      </c>
      <c r="B18" s="5">
        <v>44453</v>
      </c>
      <c r="C18" s="5">
        <v>44454</v>
      </c>
      <c r="D18" s="4">
        <v>130.08</v>
      </c>
      <c r="E18" s="4" t="str">
        <f>VLOOKUP(A18,HOP!A:L,12,0)</f>
        <v>130.08</v>
      </c>
      <c r="F18" s="4" t="str">
        <f>VLOOKUP(A18,HOP!A:C,3,0)</f>
        <v>2252876</v>
      </c>
      <c r="G18" s="4">
        <f t="shared" si="0"/>
        <v>0</v>
      </c>
      <c r="H18" s="4" t="str">
        <f t="shared" si="1"/>
        <v>，2252876</v>
      </c>
      <c r="I18" s="4" t="str">
        <f>VLOOKUP(A18,HOP!A:T,20,0)</f>
        <v>直连</v>
      </c>
    </row>
    <row r="19" s="4" customFormat="1" hidden="1" spans="1:9">
      <c r="A19" s="4">
        <v>16280726068</v>
      </c>
      <c r="B19" s="5">
        <v>44453</v>
      </c>
      <c r="C19" s="5">
        <v>44454</v>
      </c>
      <c r="D19" s="4">
        <v>130.08</v>
      </c>
      <c r="E19" s="4" t="str">
        <f>VLOOKUP(A19,HOP!A:L,12,0)</f>
        <v>130.08</v>
      </c>
      <c r="F19" s="4" t="str">
        <f>VLOOKUP(A19,HOP!A:C,3,0)</f>
        <v>2252877</v>
      </c>
      <c r="G19" s="4">
        <f t="shared" si="0"/>
        <v>0</v>
      </c>
      <c r="H19" s="4" t="str">
        <f t="shared" si="1"/>
        <v>，2252877</v>
      </c>
      <c r="I19" s="4" t="str">
        <f>VLOOKUP(A19,HOP!A:T,20,0)</f>
        <v>直连</v>
      </c>
    </row>
    <row r="20" s="4" customFormat="1" hidden="1" spans="1:9">
      <c r="A20" s="4">
        <v>16280727267</v>
      </c>
      <c r="B20" s="5">
        <v>44453</v>
      </c>
      <c r="C20" s="5">
        <v>44454</v>
      </c>
      <c r="D20" s="4">
        <v>954.7</v>
      </c>
      <c r="E20" s="4" t="str">
        <f>VLOOKUP(A20,HOP!A:L,12,0)</f>
        <v>954.70</v>
      </c>
      <c r="F20" s="4" t="str">
        <f>VLOOKUP(A20,HOP!A:C,3,0)</f>
        <v>2252879</v>
      </c>
      <c r="G20" s="4">
        <f t="shared" si="0"/>
        <v>0</v>
      </c>
      <c r="H20" s="4" t="str">
        <f t="shared" si="1"/>
        <v>，2252879</v>
      </c>
      <c r="I20" s="4" t="str">
        <f>VLOOKUP(A20,HOP!A:T,20,0)</f>
        <v>直连</v>
      </c>
    </row>
    <row r="21" s="4" customFormat="1" hidden="1" spans="1:9">
      <c r="A21" s="4">
        <v>16280750271</v>
      </c>
      <c r="B21" s="5">
        <v>44453</v>
      </c>
      <c r="C21" s="5">
        <v>44454</v>
      </c>
      <c r="D21" s="4">
        <v>270.22</v>
      </c>
      <c r="E21" s="4" t="str">
        <f>VLOOKUP(A21,HOP!A:L,12,0)</f>
        <v>270.22</v>
      </c>
      <c r="F21" s="4" t="str">
        <f>VLOOKUP(A21,HOP!A:C,3,0)</f>
        <v>2252886</v>
      </c>
      <c r="G21" s="4">
        <f t="shared" si="0"/>
        <v>0</v>
      </c>
      <c r="H21" s="4" t="str">
        <f t="shared" si="1"/>
        <v>，2252886</v>
      </c>
      <c r="I21" s="4" t="str">
        <f>VLOOKUP(A21,HOP!A:T,20,0)</f>
        <v>直连</v>
      </c>
    </row>
    <row r="22" s="4" customFormat="1" hidden="1" spans="1:9">
      <c r="A22" s="4">
        <v>16280918259</v>
      </c>
      <c r="B22" s="5">
        <v>44453</v>
      </c>
      <c r="C22" s="5">
        <v>44454</v>
      </c>
      <c r="D22" s="4">
        <v>124.85</v>
      </c>
      <c r="E22" s="4" t="str">
        <f>VLOOKUP(A22,HOP!A:L,12,0)</f>
        <v>124.85</v>
      </c>
      <c r="F22" s="4" t="str">
        <f>VLOOKUP(A22,HOP!A:C,3,0)</f>
        <v>2252938</v>
      </c>
      <c r="G22" s="4">
        <f t="shared" si="0"/>
        <v>0</v>
      </c>
      <c r="H22" s="4" t="str">
        <f t="shared" si="1"/>
        <v>，2252938</v>
      </c>
      <c r="I22" s="4" t="str">
        <f>VLOOKUP(A22,HOP!A:T,20,0)</f>
        <v>直连</v>
      </c>
    </row>
    <row r="23" s="4" customFormat="1" hidden="1" spans="1:9">
      <c r="A23" s="4">
        <v>16281436745</v>
      </c>
      <c r="B23" s="5">
        <v>44453</v>
      </c>
      <c r="C23" s="5">
        <v>44454</v>
      </c>
      <c r="D23" s="4">
        <v>403.91</v>
      </c>
      <c r="E23" s="4" t="str">
        <f>VLOOKUP(A23,HOP!A:L,12,0)</f>
        <v>403.91</v>
      </c>
      <c r="F23" s="4" t="str">
        <f>VLOOKUP(A23,HOP!A:C,3,0)</f>
        <v>2253059</v>
      </c>
      <c r="G23" s="4">
        <f t="shared" si="0"/>
        <v>0</v>
      </c>
      <c r="H23" s="4" t="str">
        <f t="shared" si="1"/>
        <v>，2253059</v>
      </c>
      <c r="I23" s="4" t="str">
        <f>VLOOKUP(A23,HOP!A:T,20,0)</f>
        <v>直连</v>
      </c>
    </row>
    <row r="24" s="4" customFormat="1" hidden="1" spans="1:9">
      <c r="A24" s="4">
        <v>16281447394</v>
      </c>
      <c r="B24" s="5">
        <v>44453</v>
      </c>
      <c r="C24" s="5">
        <v>44454</v>
      </c>
      <c r="D24" s="4">
        <v>108.61</v>
      </c>
      <c r="E24" s="4" t="str">
        <f>VLOOKUP(A24,HOP!A:L,12,0)</f>
        <v>108.61</v>
      </c>
      <c r="F24" s="4" t="str">
        <f>VLOOKUP(A24,HOP!A:C,3,0)</f>
        <v>2253061</v>
      </c>
      <c r="G24" s="4">
        <f t="shared" si="0"/>
        <v>0</v>
      </c>
      <c r="H24" s="4" t="str">
        <f t="shared" si="1"/>
        <v>，2253061</v>
      </c>
      <c r="I24" s="4" t="str">
        <f>VLOOKUP(A24,HOP!A:T,20,0)</f>
        <v>直连</v>
      </c>
    </row>
    <row r="25" s="4" customFormat="1" hidden="1" spans="1:9">
      <c r="A25" s="4">
        <v>16281534244</v>
      </c>
      <c r="B25" s="5">
        <v>44453</v>
      </c>
      <c r="C25" s="5">
        <v>44454</v>
      </c>
      <c r="D25" s="4">
        <v>132.97</v>
      </c>
      <c r="E25" s="4" t="str">
        <f>VLOOKUP(A25,HOP!A:L,12,0)</f>
        <v>132.97</v>
      </c>
      <c r="F25" s="4" t="str">
        <f>VLOOKUP(A25,HOP!A:C,3,0)</f>
        <v>2253081</v>
      </c>
      <c r="G25" s="4">
        <f t="shared" si="0"/>
        <v>0</v>
      </c>
      <c r="H25" s="4" t="str">
        <f t="shared" si="1"/>
        <v>，2253081</v>
      </c>
      <c r="I25" s="4" t="str">
        <f>VLOOKUP(A25,HOP!A:T,20,0)</f>
        <v>直连</v>
      </c>
    </row>
    <row r="26" s="4" customFormat="1" hidden="1" spans="1:9">
      <c r="A26" s="4">
        <v>16281619918</v>
      </c>
      <c r="B26" s="5">
        <v>44453</v>
      </c>
      <c r="C26" s="5">
        <v>44454</v>
      </c>
      <c r="D26" s="4">
        <v>123.83</v>
      </c>
      <c r="E26" s="4" t="str">
        <f>VLOOKUP(A26,HOP!A:L,12,0)</f>
        <v>123.83</v>
      </c>
      <c r="F26" s="4" t="str">
        <f>VLOOKUP(A26,HOP!A:C,3,0)</f>
        <v>2253105</v>
      </c>
      <c r="G26" s="4">
        <f t="shared" si="0"/>
        <v>0</v>
      </c>
      <c r="H26" s="4" t="str">
        <f t="shared" si="1"/>
        <v>，2253105</v>
      </c>
      <c r="I26" s="4" t="str">
        <f>VLOOKUP(A26,HOP!A:T,20,0)</f>
        <v>直连</v>
      </c>
    </row>
    <row r="27" s="4" customFormat="1" hidden="1" spans="1:9">
      <c r="A27" s="4">
        <v>16281719640</v>
      </c>
      <c r="B27" s="5">
        <v>44453</v>
      </c>
      <c r="C27" s="5">
        <v>44454</v>
      </c>
      <c r="D27" s="4">
        <v>180.65</v>
      </c>
      <c r="E27" s="4" t="str">
        <f>VLOOKUP(A27,HOP!A:L,12,0)</f>
        <v>180.65</v>
      </c>
      <c r="F27" s="4" t="str">
        <f>VLOOKUP(A27,HOP!A:C,3,0)</f>
        <v>2253123</v>
      </c>
      <c r="G27" s="4">
        <f t="shared" si="0"/>
        <v>0</v>
      </c>
      <c r="H27" s="4" t="str">
        <f t="shared" si="1"/>
        <v>，2253123</v>
      </c>
      <c r="I27" s="4" t="str">
        <f>VLOOKUP(A27,HOP!A:T,20,0)</f>
        <v>直连</v>
      </c>
    </row>
    <row r="28" s="4" customFormat="1" hidden="1" spans="1:9">
      <c r="A28" s="4">
        <v>16283162707</v>
      </c>
      <c r="B28" s="5">
        <v>44453</v>
      </c>
      <c r="C28" s="5">
        <v>44454</v>
      </c>
      <c r="D28" s="4">
        <v>298.45</v>
      </c>
      <c r="E28" s="4" t="str">
        <f>VLOOKUP(A28,HOP!A:L,12,0)</f>
        <v>298.45</v>
      </c>
      <c r="F28" s="4" t="str">
        <f>VLOOKUP(A28,HOP!A:C,3,0)</f>
        <v>2253140</v>
      </c>
      <c r="G28" s="4">
        <f t="shared" si="0"/>
        <v>0</v>
      </c>
      <c r="H28" s="4" t="str">
        <f t="shared" si="1"/>
        <v>，2253140</v>
      </c>
      <c r="I28" s="4" t="str">
        <f>VLOOKUP(A28,HOP!A:T,20,0)</f>
        <v>直连</v>
      </c>
    </row>
    <row r="29" s="4" customFormat="1" hidden="1" spans="1:9">
      <c r="A29" s="4">
        <v>16283013273</v>
      </c>
      <c r="B29" s="5">
        <v>44453</v>
      </c>
      <c r="C29" s="5">
        <v>44454</v>
      </c>
      <c r="D29" s="4">
        <v>101.5</v>
      </c>
      <c r="E29" s="4" t="str">
        <f>VLOOKUP(A29,HOP!A:L,12,0)</f>
        <v>101.50</v>
      </c>
      <c r="F29" s="4" t="str">
        <f>VLOOKUP(A29,HOP!A:C,3,0)</f>
        <v>2253145</v>
      </c>
      <c r="G29" s="4">
        <f t="shared" si="0"/>
        <v>0</v>
      </c>
      <c r="H29" s="4" t="str">
        <f t="shared" si="1"/>
        <v>，2253145</v>
      </c>
      <c r="I29" s="4" t="str">
        <f>VLOOKUP(A29,HOP!A:T,20,0)</f>
        <v>直连</v>
      </c>
    </row>
    <row r="30" s="4" customFormat="1" hidden="1" spans="1:9">
      <c r="A30" s="4">
        <v>16283582574</v>
      </c>
      <c r="B30" s="5">
        <v>44453</v>
      </c>
      <c r="C30" s="5">
        <v>44454</v>
      </c>
      <c r="D30" s="4">
        <v>642.14</v>
      </c>
      <c r="E30" s="4" t="str">
        <f>VLOOKUP(A30,HOP!A:L,12,0)</f>
        <v>642.14</v>
      </c>
      <c r="F30" s="4" t="str">
        <f>VLOOKUP(A30,HOP!A:C,3,0)</f>
        <v>2253183</v>
      </c>
      <c r="G30" s="4">
        <f t="shared" si="0"/>
        <v>0</v>
      </c>
      <c r="H30" s="4" t="str">
        <f t="shared" si="1"/>
        <v>，2253183</v>
      </c>
      <c r="I30" s="4" t="str">
        <f>VLOOKUP(A30,HOP!A:T,20,0)</f>
        <v>直连</v>
      </c>
    </row>
    <row r="31" s="4" customFormat="1" hidden="1" spans="1:9">
      <c r="A31" s="4">
        <v>16283648866</v>
      </c>
      <c r="B31" s="5">
        <v>44453</v>
      </c>
      <c r="C31" s="5">
        <v>44454</v>
      </c>
      <c r="D31" s="4">
        <v>147.18</v>
      </c>
      <c r="E31" s="4" t="str">
        <f>VLOOKUP(A31,HOP!A:L,12,0)</f>
        <v>147.18</v>
      </c>
      <c r="F31" s="4" t="str">
        <f>VLOOKUP(A31,HOP!A:C,3,0)</f>
        <v>2253196</v>
      </c>
      <c r="G31" s="4">
        <f t="shared" si="0"/>
        <v>0</v>
      </c>
      <c r="H31" s="4" t="str">
        <f t="shared" si="1"/>
        <v>，2253196</v>
      </c>
      <c r="I31" s="4" t="str">
        <f>VLOOKUP(A31,HOP!A:T,20,0)</f>
        <v>直连</v>
      </c>
    </row>
    <row r="32" s="4" customFormat="1" hidden="1" spans="1:9">
      <c r="A32" s="4">
        <v>16283398383</v>
      </c>
      <c r="B32" s="5">
        <v>44453</v>
      </c>
      <c r="C32" s="5">
        <v>44454</v>
      </c>
      <c r="D32" s="4">
        <v>179.99</v>
      </c>
      <c r="E32" s="4" t="str">
        <f>VLOOKUP(A32,HOP!A:L,12,0)</f>
        <v>179.99</v>
      </c>
      <c r="F32" s="4" t="str">
        <f>VLOOKUP(A32,HOP!A:C,3,0)</f>
        <v>2253222</v>
      </c>
      <c r="G32" s="4">
        <f t="shared" ref="G32:G54" si="2">D32-E32</f>
        <v>0</v>
      </c>
      <c r="H32" s="4" t="str">
        <f t="shared" ref="H32:H54" si="3">$H$1&amp;F32</f>
        <v>，2253222</v>
      </c>
      <c r="I32" s="4" t="str">
        <f>VLOOKUP(A32,HOP!A:T,20,0)</f>
        <v>直连</v>
      </c>
    </row>
    <row r="33" s="4" customFormat="1" hidden="1" spans="1:9">
      <c r="A33" s="4">
        <v>16283823528</v>
      </c>
      <c r="B33" s="5">
        <v>44453</v>
      </c>
      <c r="C33" s="5">
        <v>44454</v>
      </c>
      <c r="D33" s="4">
        <v>328.65</v>
      </c>
      <c r="E33" s="4" t="str">
        <f>VLOOKUP(A33,HOP!A:L,12,0)</f>
        <v>328.65</v>
      </c>
      <c r="F33" s="4" t="str">
        <f>VLOOKUP(A33,HOP!A:C,3,0)</f>
        <v>2253237</v>
      </c>
      <c r="G33" s="4">
        <f t="shared" si="2"/>
        <v>0</v>
      </c>
      <c r="H33" s="4" t="str">
        <f t="shared" si="3"/>
        <v>，2253237</v>
      </c>
      <c r="I33" s="4" t="str">
        <f>VLOOKUP(A33,HOP!A:T,20,0)</f>
        <v>直连</v>
      </c>
    </row>
    <row r="34" s="4" customFormat="1" hidden="1" spans="1:9">
      <c r="A34" s="4">
        <v>16283881879</v>
      </c>
      <c r="B34" s="5">
        <v>44453</v>
      </c>
      <c r="C34" s="5">
        <v>44454</v>
      </c>
      <c r="D34" s="4">
        <v>403.91</v>
      </c>
      <c r="E34" s="4" t="str">
        <f>VLOOKUP(A34,HOP!A:L,12,0)</f>
        <v>403.91</v>
      </c>
      <c r="F34" s="4" t="str">
        <f>VLOOKUP(A34,HOP!A:C,3,0)</f>
        <v>2253252</v>
      </c>
      <c r="G34" s="4">
        <f t="shared" si="2"/>
        <v>0</v>
      </c>
      <c r="H34" s="4" t="str">
        <f t="shared" si="3"/>
        <v>，2253252</v>
      </c>
      <c r="I34" s="4" t="str">
        <f>VLOOKUP(A34,HOP!A:T,20,0)</f>
        <v>直连</v>
      </c>
    </row>
    <row r="35" s="4" customFormat="1" hidden="1" spans="1:9">
      <c r="A35" s="4">
        <v>16284010399</v>
      </c>
      <c r="B35" s="5">
        <v>44453</v>
      </c>
      <c r="C35" s="5">
        <v>44454</v>
      </c>
      <c r="D35" s="4">
        <v>123.83</v>
      </c>
      <c r="E35" s="4" t="str">
        <f>VLOOKUP(A35,HOP!A:L,12,0)</f>
        <v>123.83</v>
      </c>
      <c r="F35" s="4" t="str">
        <f>VLOOKUP(A35,HOP!A:C,3,0)</f>
        <v>2253270</v>
      </c>
      <c r="G35" s="4">
        <f t="shared" si="2"/>
        <v>0</v>
      </c>
      <c r="H35" s="4" t="str">
        <f t="shared" si="3"/>
        <v>，2253270</v>
      </c>
      <c r="I35" s="4" t="str">
        <f>VLOOKUP(A35,HOP!A:T,20,0)</f>
        <v>直连</v>
      </c>
    </row>
    <row r="36" s="4" customFormat="1" hidden="1" spans="1:9">
      <c r="A36" s="4">
        <v>16284155657</v>
      </c>
      <c r="B36" s="5">
        <v>44453</v>
      </c>
      <c r="C36" s="5">
        <v>44454</v>
      </c>
      <c r="D36" s="4">
        <v>180.92</v>
      </c>
      <c r="E36" s="4" t="str">
        <f>VLOOKUP(A36,HOP!A:L,12,0)</f>
        <v>180.92</v>
      </c>
      <c r="F36" s="4" t="str">
        <f>VLOOKUP(A36,HOP!A:C,3,0)</f>
        <v>2253293</v>
      </c>
      <c r="G36" s="4">
        <f t="shared" si="2"/>
        <v>0</v>
      </c>
      <c r="H36" s="4" t="str">
        <f t="shared" si="3"/>
        <v>，2253293</v>
      </c>
      <c r="I36" s="4" t="str">
        <f>VLOOKUP(A36,HOP!A:T,20,0)</f>
        <v>直连</v>
      </c>
    </row>
    <row r="37" s="4" customFormat="1" hidden="1" spans="1:9">
      <c r="A37" s="4">
        <v>16284382405</v>
      </c>
      <c r="B37" s="5">
        <v>44453</v>
      </c>
      <c r="C37" s="5">
        <v>44454</v>
      </c>
      <c r="D37" s="4">
        <v>156.31</v>
      </c>
      <c r="E37" s="4" t="str">
        <f>VLOOKUP(A37,HOP!A:L,12,0)</f>
        <v>156.31</v>
      </c>
      <c r="F37" s="4" t="str">
        <f>VLOOKUP(A37,HOP!A:C,3,0)</f>
        <v>2253338</v>
      </c>
      <c r="G37" s="4">
        <f t="shared" si="2"/>
        <v>0</v>
      </c>
      <c r="H37" s="4" t="str">
        <f t="shared" si="3"/>
        <v>，2253338</v>
      </c>
      <c r="I37" s="4" t="str">
        <f>VLOOKUP(A37,HOP!A:T,20,0)</f>
        <v>直连</v>
      </c>
    </row>
    <row r="38" s="4" customFormat="1" hidden="1" spans="1:9">
      <c r="A38" s="4">
        <v>16284602345</v>
      </c>
      <c r="B38" s="5">
        <v>44453</v>
      </c>
      <c r="C38" s="5">
        <v>44454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VLOOKUP(A38,HOP!A:T,20,0)</f>
        <v>#N/A</v>
      </c>
    </row>
    <row r="39" s="4" customFormat="1" hidden="1" spans="1:9">
      <c r="A39" s="4">
        <v>16284701771</v>
      </c>
      <c r="B39" s="5">
        <v>44453</v>
      </c>
      <c r="C39" s="5">
        <v>44454</v>
      </c>
      <c r="D39" s="4">
        <v>215.48</v>
      </c>
      <c r="E39" s="4" t="str">
        <f>VLOOKUP(A39,HOP!A:L,12,0)</f>
        <v>215.48</v>
      </c>
      <c r="F39" s="4" t="str">
        <f>VLOOKUP(A39,HOP!A:C,3,0)</f>
        <v>2253399</v>
      </c>
      <c r="G39" s="4">
        <f t="shared" si="2"/>
        <v>0</v>
      </c>
      <c r="H39" s="4" t="str">
        <f t="shared" si="3"/>
        <v>，2253399</v>
      </c>
      <c r="I39" s="4" t="str">
        <f>VLOOKUP(A39,HOP!A:T,20,0)</f>
        <v>直连</v>
      </c>
    </row>
    <row r="40" s="4" customFormat="1" hidden="1" spans="1:9">
      <c r="A40" s="4">
        <v>16284764300</v>
      </c>
      <c r="B40" s="5">
        <v>44453</v>
      </c>
      <c r="C40" s="5">
        <v>44454</v>
      </c>
      <c r="D40" s="4">
        <v>642.14</v>
      </c>
      <c r="E40" s="4" t="str">
        <f>VLOOKUP(A40,HOP!A:L,12,0)</f>
        <v>642.14</v>
      </c>
      <c r="F40" s="4" t="str">
        <f>VLOOKUP(A40,HOP!A:C,3,0)</f>
        <v>2253413</v>
      </c>
      <c r="G40" s="4">
        <f t="shared" si="2"/>
        <v>0</v>
      </c>
      <c r="H40" s="4" t="str">
        <f t="shared" si="3"/>
        <v>，2253413</v>
      </c>
      <c r="I40" s="4" t="str">
        <f>VLOOKUP(A40,HOP!A:T,20,0)</f>
        <v>直连</v>
      </c>
    </row>
    <row r="41" s="4" customFormat="1" hidden="1" spans="1:9">
      <c r="A41" s="4">
        <v>16284954685</v>
      </c>
      <c r="B41" s="5">
        <v>44453</v>
      </c>
      <c r="C41" s="5">
        <v>44454</v>
      </c>
      <c r="D41" s="4">
        <v>367.44</v>
      </c>
      <c r="E41" s="4" t="str">
        <f>VLOOKUP(A41,HOP!A:L,12,0)</f>
        <v>367.44</v>
      </c>
      <c r="F41" s="4" t="str">
        <f>VLOOKUP(A41,HOP!A:C,3,0)</f>
        <v>2253444</v>
      </c>
      <c r="G41" s="4">
        <f t="shared" si="2"/>
        <v>0</v>
      </c>
      <c r="H41" s="4" t="str">
        <f t="shared" si="3"/>
        <v>，2253444</v>
      </c>
      <c r="I41" s="4" t="str">
        <f>VLOOKUP(A41,HOP!A:T,20,0)</f>
        <v>直连</v>
      </c>
    </row>
    <row r="42" s="4" customFormat="1" hidden="1" spans="1:9">
      <c r="A42" s="4">
        <v>16285089364</v>
      </c>
      <c r="B42" s="5">
        <v>44453</v>
      </c>
      <c r="C42" s="5">
        <v>44454</v>
      </c>
      <c r="D42" s="4">
        <v>278.2</v>
      </c>
      <c r="E42" s="4" t="str">
        <f>VLOOKUP(A42,HOP!A:L,12,0)</f>
        <v>278.20</v>
      </c>
      <c r="F42" s="4" t="str">
        <f>VLOOKUP(A42,HOP!A:C,3,0)</f>
        <v>2253481</v>
      </c>
      <c r="G42" s="4">
        <f t="shared" si="2"/>
        <v>0</v>
      </c>
      <c r="H42" s="4" t="str">
        <f t="shared" si="3"/>
        <v>，2253481</v>
      </c>
      <c r="I42" s="4" t="str">
        <f>VLOOKUP(A42,HOP!A:T,20,0)</f>
        <v>直连</v>
      </c>
    </row>
    <row r="43" s="4" customFormat="1" hidden="1" spans="1:9">
      <c r="A43" s="4">
        <v>16285130034</v>
      </c>
      <c r="B43" s="5">
        <v>44453</v>
      </c>
      <c r="C43" s="5">
        <v>44454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VLOOKUP(A43,HOP!A:T,20,0)</f>
        <v>#N/A</v>
      </c>
    </row>
    <row r="44" s="4" customFormat="1" hidden="1" spans="1:9">
      <c r="A44" s="4">
        <v>16285263777</v>
      </c>
      <c r="B44" s="5">
        <v>44453</v>
      </c>
      <c r="C44" s="5">
        <v>44454</v>
      </c>
      <c r="D44" s="4">
        <v>113.68</v>
      </c>
      <c r="E44" s="4" t="str">
        <f>VLOOKUP(A44,HOP!A:L,12,0)</f>
        <v>113.68</v>
      </c>
      <c r="F44" s="4" t="str">
        <f>VLOOKUP(A44,HOP!A:C,3,0)</f>
        <v>2253517</v>
      </c>
      <c r="G44" s="4">
        <f t="shared" si="2"/>
        <v>0</v>
      </c>
      <c r="H44" s="4" t="str">
        <f t="shared" si="3"/>
        <v>，2253517</v>
      </c>
      <c r="I44" s="4" t="str">
        <f>VLOOKUP(A44,HOP!A:T,20,0)</f>
        <v>直连</v>
      </c>
    </row>
    <row r="45" s="4" customFormat="1" hidden="1" spans="1:9">
      <c r="A45" s="4">
        <v>16285424031</v>
      </c>
      <c r="B45" s="5">
        <v>44453</v>
      </c>
      <c r="C45" s="5">
        <v>44454</v>
      </c>
      <c r="D45" s="4">
        <v>117.74</v>
      </c>
      <c r="E45" s="4" t="str">
        <f>VLOOKUP(A45,HOP!A:L,12,0)</f>
        <v>117.74</v>
      </c>
      <c r="F45" s="4" t="str">
        <f>VLOOKUP(A45,HOP!A:C,3,0)</f>
        <v>2253561</v>
      </c>
      <c r="G45" s="4">
        <f t="shared" si="2"/>
        <v>0</v>
      </c>
      <c r="H45" s="4" t="str">
        <f t="shared" si="3"/>
        <v>，2253561</v>
      </c>
      <c r="I45" s="4" t="str">
        <f>VLOOKUP(A45,HOP!A:T,20,0)</f>
        <v>直连</v>
      </c>
    </row>
    <row r="46" s="4" customFormat="1" hidden="1" spans="1:9">
      <c r="A46" s="4">
        <v>16285467416</v>
      </c>
      <c r="B46" s="5">
        <v>44453</v>
      </c>
      <c r="C46" s="5">
        <v>44454</v>
      </c>
      <c r="D46" s="4">
        <v>392.96</v>
      </c>
      <c r="E46" s="4" t="str">
        <f>VLOOKUP(A46,HOP!A:L,12,0)</f>
        <v>392.96</v>
      </c>
      <c r="F46" s="4" t="str">
        <f>VLOOKUP(A46,HOP!A:C,3,0)</f>
        <v>2253572</v>
      </c>
      <c r="G46" s="4">
        <f t="shared" si="2"/>
        <v>0</v>
      </c>
      <c r="H46" s="4" t="str">
        <f t="shared" si="3"/>
        <v>，2253572</v>
      </c>
      <c r="I46" s="4" t="str">
        <f>VLOOKUP(A46,HOP!A:T,20,0)</f>
        <v>直连</v>
      </c>
    </row>
    <row r="47" s="4" customFormat="1" hidden="1" spans="1:9">
      <c r="A47" s="4">
        <v>16285481983</v>
      </c>
      <c r="B47" s="5">
        <v>44453</v>
      </c>
      <c r="C47" s="5">
        <v>44454</v>
      </c>
      <c r="D47" s="4">
        <v>170.52</v>
      </c>
      <c r="E47" s="4" t="str">
        <f>VLOOKUP(A47,HOP!A:L,12,0)</f>
        <v>170.52</v>
      </c>
      <c r="F47" s="4" t="str">
        <f>VLOOKUP(A47,HOP!A:C,3,0)</f>
        <v>2253577</v>
      </c>
      <c r="G47" s="4">
        <f t="shared" si="2"/>
        <v>0</v>
      </c>
      <c r="H47" s="4" t="str">
        <f t="shared" si="3"/>
        <v>，2253577</v>
      </c>
      <c r="I47" s="4" t="str">
        <f>VLOOKUP(A47,HOP!A:T,20,0)</f>
        <v>直连</v>
      </c>
    </row>
    <row r="48" s="4" customFormat="1" hidden="1" spans="1:9">
      <c r="A48" s="4">
        <v>16285516110</v>
      </c>
      <c r="B48" s="5">
        <v>44453</v>
      </c>
      <c r="C48" s="5">
        <v>44454</v>
      </c>
      <c r="D48" s="4">
        <v>887.11</v>
      </c>
      <c r="E48" s="4" t="str">
        <f>VLOOKUP(A48,HOP!A:L,12,0)</f>
        <v>887.11</v>
      </c>
      <c r="F48" s="4" t="str">
        <f>VLOOKUP(A48,HOP!A:C,3,0)</f>
        <v>2253582</v>
      </c>
      <c r="G48" s="4">
        <f t="shared" si="2"/>
        <v>0</v>
      </c>
      <c r="H48" s="4" t="str">
        <f t="shared" si="3"/>
        <v>，2253582</v>
      </c>
      <c r="I48" s="4" t="str">
        <f>VLOOKUP(A48,HOP!A:T,20,0)</f>
        <v>直连</v>
      </c>
    </row>
    <row r="49" s="4" customFormat="1" hidden="1" spans="1:9">
      <c r="A49" s="4">
        <v>16285529356</v>
      </c>
      <c r="B49" s="5">
        <v>44453</v>
      </c>
      <c r="C49" s="5">
        <v>44454</v>
      </c>
      <c r="D49" s="4">
        <v>132.97</v>
      </c>
      <c r="E49" s="4" t="str">
        <f>VLOOKUP(A49,HOP!A:L,12,0)</f>
        <v>132.97</v>
      </c>
      <c r="F49" s="4" t="str">
        <f>VLOOKUP(A49,HOP!A:C,3,0)</f>
        <v>2253588</v>
      </c>
      <c r="G49" s="4">
        <f t="shared" si="2"/>
        <v>0</v>
      </c>
      <c r="H49" s="4" t="str">
        <f t="shared" si="3"/>
        <v>，2253588</v>
      </c>
      <c r="I49" s="4" t="str">
        <f>VLOOKUP(A49,HOP!A:T,20,0)</f>
        <v>直连</v>
      </c>
    </row>
    <row r="50" s="4" customFormat="1" hidden="1" spans="1:9">
      <c r="A50" s="4">
        <v>16286020580</v>
      </c>
      <c r="B50" s="5">
        <v>44453</v>
      </c>
      <c r="C50" s="5">
        <v>44454</v>
      </c>
      <c r="D50" s="4">
        <v>136.01</v>
      </c>
      <c r="E50" s="4" t="str">
        <f>VLOOKUP(A50,HOP!A:L,12,0)</f>
        <v>136.01</v>
      </c>
      <c r="F50" s="4" t="str">
        <f>VLOOKUP(A50,HOP!A:C,3,0)</f>
        <v>2253754</v>
      </c>
      <c r="G50" s="4">
        <f t="shared" si="2"/>
        <v>0</v>
      </c>
      <c r="H50" s="4" t="str">
        <f t="shared" si="3"/>
        <v>，2253754</v>
      </c>
      <c r="I50" s="4" t="str">
        <f>VLOOKUP(A50,HOP!A:T,20,0)</f>
        <v>直连</v>
      </c>
    </row>
    <row r="51" s="4" customFormat="1" hidden="1" spans="1:9">
      <c r="A51" s="4">
        <v>16287600905</v>
      </c>
      <c r="B51" s="5">
        <v>44453</v>
      </c>
      <c r="C51" s="5">
        <v>44454</v>
      </c>
      <c r="D51" s="4">
        <v>199.38</v>
      </c>
      <c r="E51" s="4" t="str">
        <f>VLOOKUP(A51,HOP!A:L,12,0)</f>
        <v>199.38</v>
      </c>
      <c r="F51" s="4" t="str">
        <f>VLOOKUP(A51,HOP!A:C,3,0)</f>
        <v>2253865</v>
      </c>
      <c r="G51" s="4">
        <f>D51-E51</f>
        <v>0</v>
      </c>
      <c r="H51" s="4" t="str">
        <f>$H$1&amp;F51</f>
        <v>，2253865</v>
      </c>
      <c r="I51" s="4" t="str">
        <f>VLOOKUP(A51,HOP!A:T,20,0)</f>
        <v>直连</v>
      </c>
    </row>
    <row r="52" s="4" customFormat="1" spans="1:10">
      <c r="A52" s="4">
        <v>16276110428</v>
      </c>
      <c r="B52" s="5">
        <v>44452</v>
      </c>
      <c r="C52" s="5">
        <v>44453</v>
      </c>
      <c r="D52" s="4">
        <v>-268.29</v>
      </c>
      <c r="E52" s="4" t="e">
        <f>VLOOKUP(A52,HOP!A:L,12,0)</f>
        <v>#N/A</v>
      </c>
      <c r="F52" s="4">
        <v>2252326</v>
      </c>
      <c r="G52" s="4" t="e">
        <f>D52-E52</f>
        <v>#N/A</v>
      </c>
      <c r="H52" s="4" t="str">
        <f>$H$1&amp;F52</f>
        <v>，2252326</v>
      </c>
      <c r="I52" s="4" t="e">
        <f>VLOOKUP(A52,HOP!A:T,20,0)</f>
        <v>#N/A</v>
      </c>
      <c r="J52" s="4" t="s">
        <v>170</v>
      </c>
    </row>
    <row r="54" spans="4:4">
      <c r="D54" s="4">
        <f>SUM(D2:D53)</f>
        <v>14638.92</v>
      </c>
    </row>
    <row r="58" spans="1:6">
      <c r="A58" s="4" t="s">
        <v>171</v>
      </c>
      <c r="E58" s="4">
        <v>14907.21</v>
      </c>
      <c r="F58" s="4">
        <v>17922.53</v>
      </c>
    </row>
    <row r="59" spans="1:6">
      <c r="A59" s="4" t="s">
        <v>172</v>
      </c>
      <c r="E59" s="4">
        <v>-268.29</v>
      </c>
      <c r="F59" s="4">
        <v>-322.56</v>
      </c>
    </row>
    <row r="60" spans="1:6">
      <c r="A60" s="4" t="s">
        <v>173</v>
      </c>
      <c r="E60" s="4">
        <f>SUBTOTAL(9,E58:E59)</f>
        <v>14638.92</v>
      </c>
      <c r="F60" s="4">
        <f>SUBTOTAL(9,F58:F59)</f>
        <v>17599.97</v>
      </c>
    </row>
    <row r="61" spans="1:1">
      <c r="A61" s="4" t="s">
        <v>174</v>
      </c>
    </row>
  </sheetData>
  <autoFilter ref="A1:X52">
    <filterColumn colId="3">
      <filters>
        <filter val="403.91"/>
        <filter val="887.11"/>
        <filter val="170.52"/>
        <filter val="180.92"/>
        <filter val="642.14"/>
        <filter val="104.55"/>
        <filter val="1382.85"/>
        <filter val="105.56"/>
        <filter val="392.96"/>
        <filter val="132.97"/>
        <filter val="147.18"/>
        <filter val="215.18"/>
        <filter val="179.99"/>
        <filter val="1954.89"/>
        <filter val="108.61"/>
        <filter val="187.2"/>
        <filter val="278.2"/>
        <filter val="270.22"/>
        <filter val="101.5"/>
        <filter val="180.65"/>
        <filter val="328.65"/>
        <filter val="518.7"/>
        <filter val="954.7"/>
        <filter val="113.68"/>
        <filter val="251.68"/>
        <filter val="156.31"/>
        <filter val="117.74"/>
        <filter val="563.35"/>
        <filter val="253.76"/>
        <filter val="199.38"/>
        <filter val="-268.29"/>
        <filter val="136.01"/>
        <filter val="257.81"/>
        <filter val="210.42"/>
        <filter val="123.83"/>
        <filter val="367.44"/>
        <filter val="124.85"/>
        <filter val="298.45"/>
        <filter val="130.08"/>
        <filter val="215.48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175</v>
      </c>
      <c r="B1" s="2" t="s">
        <v>176</v>
      </c>
      <c r="C1" s="2" t="s">
        <v>177</v>
      </c>
      <c r="D1" s="2" t="s">
        <v>178</v>
      </c>
      <c r="E1" s="2" t="s">
        <v>13</v>
      </c>
      <c r="F1" s="2" t="s">
        <v>5</v>
      </c>
      <c r="G1" s="2" t="s">
        <v>6</v>
      </c>
      <c r="H1" s="2" t="s">
        <v>179</v>
      </c>
      <c r="I1" s="2" t="s">
        <v>180</v>
      </c>
      <c r="J1" s="2" t="s">
        <v>181</v>
      </c>
      <c r="K1" s="2" t="s">
        <v>182</v>
      </c>
      <c r="L1" s="2" t="s">
        <v>183</v>
      </c>
      <c r="M1" s="2" t="s">
        <v>184</v>
      </c>
      <c r="N1" s="2" t="s">
        <v>185</v>
      </c>
      <c r="O1" s="2" t="s">
        <v>186</v>
      </c>
      <c r="P1" s="2" t="s">
        <v>187</v>
      </c>
      <c r="Q1" s="2" t="s">
        <v>188</v>
      </c>
      <c r="R1" s="2" t="s">
        <v>189</v>
      </c>
      <c r="S1" s="2" t="s">
        <v>190</v>
      </c>
      <c r="T1" s="2" t="s">
        <v>191</v>
      </c>
    </row>
    <row r="2" s="1" customFormat="1" spans="1:20">
      <c r="A2" s="3">
        <v>16287600905</v>
      </c>
      <c r="B2" s="1" t="s">
        <v>192</v>
      </c>
      <c r="C2" s="1" t="s">
        <v>193</v>
      </c>
      <c r="D2" s="1" t="s">
        <v>194</v>
      </c>
      <c r="E2" s="1" t="s">
        <v>164</v>
      </c>
      <c r="F2" s="1" t="s">
        <v>192</v>
      </c>
      <c r="G2" s="1" t="s">
        <v>195</v>
      </c>
      <c r="H2" s="1" t="s">
        <v>196</v>
      </c>
      <c r="I2" s="1" t="s">
        <v>197</v>
      </c>
      <c r="J2" s="1" t="s">
        <v>198</v>
      </c>
      <c r="K2" s="1" t="s">
        <v>197</v>
      </c>
      <c r="L2" s="1" t="s">
        <v>197</v>
      </c>
      <c r="M2" s="1" t="s">
        <v>199</v>
      </c>
      <c r="N2" s="1" t="s">
        <v>199</v>
      </c>
      <c r="O2" s="1" t="s">
        <v>200</v>
      </c>
      <c r="P2" s="1" t="s">
        <v>201</v>
      </c>
      <c r="Q2" s="1" t="s">
        <v>202</v>
      </c>
      <c r="R2" s="1" t="s">
        <v>203</v>
      </c>
      <c r="S2" s="1" t="s">
        <v>204</v>
      </c>
      <c r="T2" s="1" t="s">
        <v>205</v>
      </c>
    </row>
    <row r="3" s="1" customFormat="1" spans="1:20">
      <c r="A3" s="3">
        <v>16286020580</v>
      </c>
      <c r="B3" s="1" t="s">
        <v>192</v>
      </c>
      <c r="C3" s="1" t="s">
        <v>206</v>
      </c>
      <c r="D3" s="1" t="s">
        <v>207</v>
      </c>
      <c r="E3" s="1" t="s">
        <v>161</v>
      </c>
      <c r="F3" s="1" t="s">
        <v>192</v>
      </c>
      <c r="G3" s="1" t="s">
        <v>195</v>
      </c>
      <c r="H3" s="1" t="s">
        <v>196</v>
      </c>
      <c r="I3" s="1" t="s">
        <v>208</v>
      </c>
      <c r="J3" s="1" t="s">
        <v>198</v>
      </c>
      <c r="K3" s="1" t="s">
        <v>208</v>
      </c>
      <c r="L3" s="1" t="s">
        <v>208</v>
      </c>
      <c r="M3" s="1" t="s">
        <v>199</v>
      </c>
      <c r="N3" s="1" t="s">
        <v>199</v>
      </c>
      <c r="O3" s="1" t="s">
        <v>200</v>
      </c>
      <c r="P3" s="1" t="s">
        <v>201</v>
      </c>
      <c r="Q3" s="1" t="s">
        <v>209</v>
      </c>
      <c r="R3" s="1" t="s">
        <v>203</v>
      </c>
      <c r="S3" s="1" t="s">
        <v>204</v>
      </c>
      <c r="T3" s="1" t="s">
        <v>205</v>
      </c>
    </row>
    <row r="4" s="1" customFormat="1" spans="1:20">
      <c r="A4" s="3">
        <v>16285529356</v>
      </c>
      <c r="B4" s="1" t="s">
        <v>192</v>
      </c>
      <c r="C4" s="1" t="s">
        <v>210</v>
      </c>
      <c r="D4" s="1" t="s">
        <v>211</v>
      </c>
      <c r="E4" s="1" t="s">
        <v>158</v>
      </c>
      <c r="F4" s="1" t="s">
        <v>192</v>
      </c>
      <c r="G4" s="1" t="s">
        <v>195</v>
      </c>
      <c r="H4" s="1" t="s">
        <v>196</v>
      </c>
      <c r="I4" s="1" t="s">
        <v>212</v>
      </c>
      <c r="J4" s="1" t="s">
        <v>198</v>
      </c>
      <c r="K4" s="1" t="s">
        <v>212</v>
      </c>
      <c r="L4" s="1" t="s">
        <v>212</v>
      </c>
      <c r="M4" s="1" t="s">
        <v>199</v>
      </c>
      <c r="N4" s="1" t="s">
        <v>199</v>
      </c>
      <c r="O4" s="1" t="s">
        <v>200</v>
      </c>
      <c r="P4" s="1" t="s">
        <v>201</v>
      </c>
      <c r="Q4" s="1" t="s">
        <v>213</v>
      </c>
      <c r="R4" s="1" t="s">
        <v>203</v>
      </c>
      <c r="S4" s="1" t="s">
        <v>204</v>
      </c>
      <c r="T4" s="1" t="s">
        <v>205</v>
      </c>
    </row>
    <row r="5" s="1" customFormat="1" spans="1:20">
      <c r="A5" s="3">
        <v>16285516110</v>
      </c>
      <c r="B5" s="1" t="s">
        <v>192</v>
      </c>
      <c r="C5" s="1" t="s">
        <v>214</v>
      </c>
      <c r="D5" s="1" t="s">
        <v>215</v>
      </c>
      <c r="E5" s="1" t="s">
        <v>157</v>
      </c>
      <c r="F5" s="1" t="s">
        <v>192</v>
      </c>
      <c r="G5" s="1" t="s">
        <v>195</v>
      </c>
      <c r="H5" s="1" t="s">
        <v>196</v>
      </c>
      <c r="I5" s="1" t="s">
        <v>216</v>
      </c>
      <c r="J5" s="1" t="s">
        <v>198</v>
      </c>
      <c r="K5" s="1" t="s">
        <v>216</v>
      </c>
      <c r="L5" s="1" t="s">
        <v>216</v>
      </c>
      <c r="M5" s="1" t="s">
        <v>199</v>
      </c>
      <c r="N5" s="1" t="s">
        <v>199</v>
      </c>
      <c r="O5" s="1" t="s">
        <v>200</v>
      </c>
      <c r="P5" s="1" t="s">
        <v>201</v>
      </c>
      <c r="Q5" s="1" t="s">
        <v>217</v>
      </c>
      <c r="R5" s="1" t="s">
        <v>203</v>
      </c>
      <c r="S5" s="1" t="s">
        <v>204</v>
      </c>
      <c r="T5" s="1" t="s">
        <v>205</v>
      </c>
    </row>
    <row r="6" s="1" customFormat="1" spans="1:20">
      <c r="A6" s="3">
        <v>16285481983</v>
      </c>
      <c r="B6" s="1" t="s">
        <v>192</v>
      </c>
      <c r="C6" s="1" t="s">
        <v>218</v>
      </c>
      <c r="D6" s="1" t="s">
        <v>219</v>
      </c>
      <c r="E6" s="1" t="s">
        <v>154</v>
      </c>
      <c r="F6" s="1" t="s">
        <v>192</v>
      </c>
      <c r="G6" s="1" t="s">
        <v>195</v>
      </c>
      <c r="H6" s="1" t="s">
        <v>196</v>
      </c>
      <c r="I6" s="1" t="s">
        <v>220</v>
      </c>
      <c r="J6" s="1" t="s">
        <v>198</v>
      </c>
      <c r="K6" s="1" t="s">
        <v>220</v>
      </c>
      <c r="L6" s="1" t="s">
        <v>220</v>
      </c>
      <c r="M6" s="1" t="s">
        <v>199</v>
      </c>
      <c r="N6" s="1" t="s">
        <v>199</v>
      </c>
      <c r="O6" s="1" t="s">
        <v>200</v>
      </c>
      <c r="P6" s="1" t="s">
        <v>201</v>
      </c>
      <c r="Q6" s="1" t="s">
        <v>221</v>
      </c>
      <c r="R6" s="1" t="s">
        <v>203</v>
      </c>
      <c r="S6" s="1" t="s">
        <v>204</v>
      </c>
      <c r="T6" s="1" t="s">
        <v>205</v>
      </c>
    </row>
    <row r="7" s="1" customFormat="1" spans="1:20">
      <c r="A7" s="3">
        <v>16285467416</v>
      </c>
      <c r="B7" s="1" t="s">
        <v>192</v>
      </c>
      <c r="C7" s="1" t="s">
        <v>222</v>
      </c>
      <c r="D7" s="1" t="s">
        <v>223</v>
      </c>
      <c r="E7" s="1" t="s">
        <v>151</v>
      </c>
      <c r="F7" s="1" t="s">
        <v>192</v>
      </c>
      <c r="G7" s="1" t="s">
        <v>195</v>
      </c>
      <c r="H7" s="1" t="s">
        <v>196</v>
      </c>
      <c r="I7" s="1" t="s">
        <v>224</v>
      </c>
      <c r="J7" s="1" t="s">
        <v>198</v>
      </c>
      <c r="K7" s="1" t="s">
        <v>224</v>
      </c>
      <c r="L7" s="1" t="s">
        <v>224</v>
      </c>
      <c r="M7" s="1" t="s">
        <v>199</v>
      </c>
      <c r="N7" s="1" t="s">
        <v>199</v>
      </c>
      <c r="O7" s="1" t="s">
        <v>200</v>
      </c>
      <c r="P7" s="1" t="s">
        <v>201</v>
      </c>
      <c r="Q7" s="1" t="s">
        <v>225</v>
      </c>
      <c r="R7" s="1" t="s">
        <v>203</v>
      </c>
      <c r="S7" s="1" t="s">
        <v>204</v>
      </c>
      <c r="T7" s="1" t="s">
        <v>205</v>
      </c>
    </row>
    <row r="8" s="1" customFormat="1" spans="1:20">
      <c r="A8" s="3">
        <v>16285424031</v>
      </c>
      <c r="B8" s="1" t="s">
        <v>192</v>
      </c>
      <c r="C8" s="1" t="s">
        <v>226</v>
      </c>
      <c r="D8" s="1" t="s">
        <v>227</v>
      </c>
      <c r="E8" s="1" t="s">
        <v>149</v>
      </c>
      <c r="F8" s="1" t="s">
        <v>192</v>
      </c>
      <c r="G8" s="1" t="s">
        <v>195</v>
      </c>
      <c r="H8" s="1" t="s">
        <v>196</v>
      </c>
      <c r="I8" s="1" t="s">
        <v>228</v>
      </c>
      <c r="J8" s="1" t="s">
        <v>198</v>
      </c>
      <c r="K8" s="1" t="s">
        <v>228</v>
      </c>
      <c r="L8" s="1" t="s">
        <v>228</v>
      </c>
      <c r="M8" s="1" t="s">
        <v>199</v>
      </c>
      <c r="N8" s="1" t="s">
        <v>199</v>
      </c>
      <c r="O8" s="1" t="s">
        <v>200</v>
      </c>
      <c r="P8" s="1" t="s">
        <v>201</v>
      </c>
      <c r="Q8" s="1" t="s">
        <v>229</v>
      </c>
      <c r="R8" s="1" t="s">
        <v>203</v>
      </c>
      <c r="S8" s="1" t="s">
        <v>204</v>
      </c>
      <c r="T8" s="1" t="s">
        <v>205</v>
      </c>
    </row>
    <row r="9" s="1" customFormat="1" spans="1:20">
      <c r="A9" s="3">
        <v>16285263777</v>
      </c>
      <c r="B9" s="1" t="s">
        <v>192</v>
      </c>
      <c r="C9" s="1" t="s">
        <v>230</v>
      </c>
      <c r="D9" s="1" t="s">
        <v>231</v>
      </c>
      <c r="E9" s="1" t="s">
        <v>147</v>
      </c>
      <c r="F9" s="1" t="s">
        <v>192</v>
      </c>
      <c r="G9" s="1" t="s">
        <v>195</v>
      </c>
      <c r="H9" s="1" t="s">
        <v>196</v>
      </c>
      <c r="I9" s="1" t="s">
        <v>232</v>
      </c>
      <c r="J9" s="1" t="s">
        <v>198</v>
      </c>
      <c r="K9" s="1" t="s">
        <v>232</v>
      </c>
      <c r="L9" s="1" t="s">
        <v>232</v>
      </c>
      <c r="M9" s="1" t="s">
        <v>199</v>
      </c>
      <c r="N9" s="1" t="s">
        <v>199</v>
      </c>
      <c r="O9" s="1" t="s">
        <v>200</v>
      </c>
      <c r="P9" s="1" t="s">
        <v>201</v>
      </c>
      <c r="Q9" s="1" t="s">
        <v>233</v>
      </c>
      <c r="R9" s="1" t="s">
        <v>203</v>
      </c>
      <c r="S9" s="1" t="s">
        <v>204</v>
      </c>
      <c r="T9" s="1" t="s">
        <v>205</v>
      </c>
    </row>
    <row r="10" s="1" customFormat="1" spans="1:20">
      <c r="A10" s="3">
        <v>16285089364</v>
      </c>
      <c r="B10" s="1" t="s">
        <v>192</v>
      </c>
      <c r="C10" s="1" t="s">
        <v>234</v>
      </c>
      <c r="D10" s="1" t="s">
        <v>235</v>
      </c>
      <c r="E10" s="1" t="s">
        <v>142</v>
      </c>
      <c r="F10" s="1" t="s">
        <v>192</v>
      </c>
      <c r="G10" s="1" t="s">
        <v>195</v>
      </c>
      <c r="H10" s="1" t="s">
        <v>196</v>
      </c>
      <c r="I10" s="1" t="s">
        <v>236</v>
      </c>
      <c r="J10" s="1" t="s">
        <v>198</v>
      </c>
      <c r="K10" s="1" t="s">
        <v>236</v>
      </c>
      <c r="L10" s="1" t="s">
        <v>236</v>
      </c>
      <c r="M10" s="1" t="s">
        <v>199</v>
      </c>
      <c r="N10" s="1" t="s">
        <v>199</v>
      </c>
      <c r="O10" s="1" t="s">
        <v>200</v>
      </c>
      <c r="P10" s="1" t="s">
        <v>201</v>
      </c>
      <c r="Q10" s="1" t="s">
        <v>237</v>
      </c>
      <c r="R10" s="1" t="s">
        <v>203</v>
      </c>
      <c r="S10" s="1" t="s">
        <v>204</v>
      </c>
      <c r="T10" s="1" t="s">
        <v>205</v>
      </c>
    </row>
    <row r="11" s="1" customFormat="1" spans="1:20">
      <c r="A11" s="3">
        <v>16284954685</v>
      </c>
      <c r="B11" s="1" t="s">
        <v>192</v>
      </c>
      <c r="C11" s="1" t="s">
        <v>238</v>
      </c>
      <c r="D11" s="1" t="s">
        <v>239</v>
      </c>
      <c r="E11" s="1" t="s">
        <v>140</v>
      </c>
      <c r="F11" s="1" t="s">
        <v>192</v>
      </c>
      <c r="G11" s="1" t="s">
        <v>195</v>
      </c>
      <c r="H11" s="1" t="s">
        <v>196</v>
      </c>
      <c r="I11" s="1" t="s">
        <v>240</v>
      </c>
      <c r="J11" s="1" t="s">
        <v>198</v>
      </c>
      <c r="K11" s="1" t="s">
        <v>240</v>
      </c>
      <c r="L11" s="1" t="s">
        <v>240</v>
      </c>
      <c r="M11" s="1" t="s">
        <v>199</v>
      </c>
      <c r="N11" s="1" t="s">
        <v>199</v>
      </c>
      <c r="O11" s="1" t="s">
        <v>200</v>
      </c>
      <c r="P11" s="1" t="s">
        <v>201</v>
      </c>
      <c r="Q11" s="1" t="s">
        <v>241</v>
      </c>
      <c r="R11" s="1" t="s">
        <v>203</v>
      </c>
      <c r="S11" s="1" t="s">
        <v>204</v>
      </c>
      <c r="T11" s="1" t="s">
        <v>205</v>
      </c>
    </row>
    <row r="12" s="1" customFormat="1" spans="1:20">
      <c r="A12" s="3">
        <v>16284764300</v>
      </c>
      <c r="B12" s="1" t="s">
        <v>192</v>
      </c>
      <c r="C12" s="1" t="s">
        <v>242</v>
      </c>
      <c r="D12" s="1" t="s">
        <v>243</v>
      </c>
      <c r="E12" s="1" t="s">
        <v>138</v>
      </c>
      <c r="F12" s="1" t="s">
        <v>192</v>
      </c>
      <c r="G12" s="1" t="s">
        <v>195</v>
      </c>
      <c r="H12" s="1" t="s">
        <v>196</v>
      </c>
      <c r="I12" s="1" t="s">
        <v>244</v>
      </c>
      <c r="J12" s="1" t="s">
        <v>198</v>
      </c>
      <c r="K12" s="1" t="s">
        <v>244</v>
      </c>
      <c r="L12" s="1" t="s">
        <v>244</v>
      </c>
      <c r="M12" s="1" t="s">
        <v>199</v>
      </c>
      <c r="N12" s="1" t="s">
        <v>199</v>
      </c>
      <c r="O12" s="1" t="s">
        <v>200</v>
      </c>
      <c r="P12" s="1" t="s">
        <v>201</v>
      </c>
      <c r="Q12" s="1" t="s">
        <v>245</v>
      </c>
      <c r="R12" s="1" t="s">
        <v>203</v>
      </c>
      <c r="S12" s="1" t="s">
        <v>204</v>
      </c>
      <c r="T12" s="1" t="s">
        <v>205</v>
      </c>
    </row>
    <row r="13" s="1" customFormat="1" spans="1:20">
      <c r="A13" s="3">
        <v>16284701771</v>
      </c>
      <c r="B13" s="1" t="s">
        <v>192</v>
      </c>
      <c r="C13" s="1" t="s">
        <v>246</v>
      </c>
      <c r="D13" s="1" t="s">
        <v>247</v>
      </c>
      <c r="E13" s="1" t="s">
        <v>135</v>
      </c>
      <c r="F13" s="1" t="s">
        <v>192</v>
      </c>
      <c r="G13" s="1" t="s">
        <v>195</v>
      </c>
      <c r="H13" s="1" t="s">
        <v>196</v>
      </c>
      <c r="I13" s="1" t="s">
        <v>248</v>
      </c>
      <c r="J13" s="1" t="s">
        <v>198</v>
      </c>
      <c r="K13" s="1" t="s">
        <v>248</v>
      </c>
      <c r="L13" s="1" t="s">
        <v>248</v>
      </c>
      <c r="M13" s="1" t="s">
        <v>199</v>
      </c>
      <c r="N13" s="1" t="s">
        <v>199</v>
      </c>
      <c r="O13" s="1" t="s">
        <v>200</v>
      </c>
      <c r="P13" s="1" t="s">
        <v>201</v>
      </c>
      <c r="Q13" s="1" t="s">
        <v>249</v>
      </c>
      <c r="R13" s="1" t="s">
        <v>203</v>
      </c>
      <c r="S13" s="1" t="s">
        <v>204</v>
      </c>
      <c r="T13" s="1" t="s">
        <v>205</v>
      </c>
    </row>
    <row r="14" s="1" customFormat="1" spans="1:20">
      <c r="A14" s="3">
        <v>16284382405</v>
      </c>
      <c r="B14" s="1" t="s">
        <v>192</v>
      </c>
      <c r="C14" s="1" t="s">
        <v>250</v>
      </c>
      <c r="D14" s="1" t="s">
        <v>251</v>
      </c>
      <c r="E14" s="1" t="s">
        <v>130</v>
      </c>
      <c r="F14" s="1" t="s">
        <v>192</v>
      </c>
      <c r="G14" s="1" t="s">
        <v>195</v>
      </c>
      <c r="H14" s="1" t="s">
        <v>196</v>
      </c>
      <c r="I14" s="1" t="s">
        <v>252</v>
      </c>
      <c r="J14" s="1" t="s">
        <v>198</v>
      </c>
      <c r="K14" s="1" t="s">
        <v>252</v>
      </c>
      <c r="L14" s="1" t="s">
        <v>252</v>
      </c>
      <c r="M14" s="1" t="s">
        <v>199</v>
      </c>
      <c r="N14" s="1" t="s">
        <v>199</v>
      </c>
      <c r="O14" s="1" t="s">
        <v>200</v>
      </c>
      <c r="P14" s="1" t="s">
        <v>201</v>
      </c>
      <c r="Q14" s="1" t="s">
        <v>253</v>
      </c>
      <c r="R14" s="1" t="s">
        <v>203</v>
      </c>
      <c r="S14" s="1" t="s">
        <v>204</v>
      </c>
      <c r="T14" s="1" t="s">
        <v>205</v>
      </c>
    </row>
    <row r="15" s="1" customFormat="1" spans="1:20">
      <c r="A15" s="3">
        <v>16284155657</v>
      </c>
      <c r="B15" s="1" t="s">
        <v>192</v>
      </c>
      <c r="C15" s="1" t="s">
        <v>254</v>
      </c>
      <c r="D15" s="1" t="s">
        <v>255</v>
      </c>
      <c r="E15" s="1" t="s">
        <v>127</v>
      </c>
      <c r="F15" s="1" t="s">
        <v>192</v>
      </c>
      <c r="G15" s="1" t="s">
        <v>195</v>
      </c>
      <c r="H15" s="1" t="s">
        <v>196</v>
      </c>
      <c r="I15" s="1" t="s">
        <v>256</v>
      </c>
      <c r="J15" s="1" t="s">
        <v>198</v>
      </c>
      <c r="K15" s="1" t="s">
        <v>256</v>
      </c>
      <c r="L15" s="1" t="s">
        <v>256</v>
      </c>
      <c r="M15" s="1" t="s">
        <v>199</v>
      </c>
      <c r="N15" s="1" t="s">
        <v>199</v>
      </c>
      <c r="O15" s="1" t="s">
        <v>200</v>
      </c>
      <c r="P15" s="1" t="s">
        <v>201</v>
      </c>
      <c r="Q15" s="1" t="s">
        <v>257</v>
      </c>
      <c r="R15" s="1" t="s">
        <v>203</v>
      </c>
      <c r="S15" s="1" t="s">
        <v>204</v>
      </c>
      <c r="T15" s="1" t="s">
        <v>205</v>
      </c>
    </row>
    <row r="16" s="1" customFormat="1" spans="1:20">
      <c r="A16" s="3">
        <v>16284010399</v>
      </c>
      <c r="B16" s="1" t="s">
        <v>192</v>
      </c>
      <c r="C16" s="1" t="s">
        <v>258</v>
      </c>
      <c r="D16" s="1" t="s">
        <v>259</v>
      </c>
      <c r="E16" s="1" t="s">
        <v>124</v>
      </c>
      <c r="F16" s="1" t="s">
        <v>192</v>
      </c>
      <c r="G16" s="1" t="s">
        <v>195</v>
      </c>
      <c r="H16" s="1" t="s">
        <v>196</v>
      </c>
      <c r="I16" s="1" t="s">
        <v>260</v>
      </c>
      <c r="J16" s="1" t="s">
        <v>198</v>
      </c>
      <c r="K16" s="1" t="s">
        <v>260</v>
      </c>
      <c r="L16" s="1" t="s">
        <v>260</v>
      </c>
      <c r="M16" s="1" t="s">
        <v>199</v>
      </c>
      <c r="N16" s="1" t="s">
        <v>199</v>
      </c>
      <c r="O16" s="1" t="s">
        <v>200</v>
      </c>
      <c r="P16" s="1" t="s">
        <v>201</v>
      </c>
      <c r="Q16" s="1" t="s">
        <v>261</v>
      </c>
      <c r="R16" s="1" t="s">
        <v>203</v>
      </c>
      <c r="S16" s="1" t="s">
        <v>204</v>
      </c>
      <c r="T16" s="1" t="s">
        <v>205</v>
      </c>
    </row>
    <row r="17" s="1" customFormat="1" spans="1:20">
      <c r="A17" s="3">
        <v>16283881879</v>
      </c>
      <c r="B17" s="1" t="s">
        <v>192</v>
      </c>
      <c r="C17" s="1" t="s">
        <v>262</v>
      </c>
      <c r="D17" s="1" t="s">
        <v>263</v>
      </c>
      <c r="E17" s="1" t="s">
        <v>122</v>
      </c>
      <c r="F17" s="1" t="s">
        <v>192</v>
      </c>
      <c r="G17" s="1" t="s">
        <v>195</v>
      </c>
      <c r="H17" s="1" t="s">
        <v>196</v>
      </c>
      <c r="I17" s="1" t="s">
        <v>264</v>
      </c>
      <c r="J17" s="1" t="s">
        <v>198</v>
      </c>
      <c r="K17" s="1" t="s">
        <v>264</v>
      </c>
      <c r="L17" s="1" t="s">
        <v>264</v>
      </c>
      <c r="M17" s="1" t="s">
        <v>199</v>
      </c>
      <c r="N17" s="1" t="s">
        <v>199</v>
      </c>
      <c r="O17" s="1" t="s">
        <v>200</v>
      </c>
      <c r="P17" s="1" t="s">
        <v>201</v>
      </c>
      <c r="Q17" s="1" t="s">
        <v>265</v>
      </c>
      <c r="R17" s="1" t="s">
        <v>203</v>
      </c>
      <c r="S17" s="1" t="s">
        <v>204</v>
      </c>
      <c r="T17" s="1" t="s">
        <v>205</v>
      </c>
    </row>
    <row r="18" s="1" customFormat="1" spans="1:20">
      <c r="A18" s="3">
        <v>16283823528</v>
      </c>
      <c r="B18" s="1" t="s">
        <v>192</v>
      </c>
      <c r="C18" s="1" t="s">
        <v>266</v>
      </c>
      <c r="D18" s="1" t="s">
        <v>267</v>
      </c>
      <c r="E18" s="1" t="s">
        <v>121</v>
      </c>
      <c r="F18" s="1" t="s">
        <v>192</v>
      </c>
      <c r="G18" s="1" t="s">
        <v>195</v>
      </c>
      <c r="H18" s="1" t="s">
        <v>196</v>
      </c>
      <c r="I18" s="1" t="s">
        <v>268</v>
      </c>
      <c r="J18" s="1" t="s">
        <v>198</v>
      </c>
      <c r="K18" s="1" t="s">
        <v>268</v>
      </c>
      <c r="L18" s="1" t="s">
        <v>268</v>
      </c>
      <c r="M18" s="1" t="s">
        <v>199</v>
      </c>
      <c r="N18" s="1" t="s">
        <v>199</v>
      </c>
      <c r="O18" s="1" t="s">
        <v>200</v>
      </c>
      <c r="P18" s="1" t="s">
        <v>201</v>
      </c>
      <c r="Q18" s="1" t="s">
        <v>269</v>
      </c>
      <c r="R18" s="1" t="s">
        <v>203</v>
      </c>
      <c r="S18" s="1" t="s">
        <v>204</v>
      </c>
      <c r="T18" s="1" t="s">
        <v>205</v>
      </c>
    </row>
    <row r="19" s="1" customFormat="1" spans="1:20">
      <c r="A19" s="3">
        <v>16283398383</v>
      </c>
      <c r="B19" s="1" t="s">
        <v>192</v>
      </c>
      <c r="C19" s="1" t="s">
        <v>270</v>
      </c>
      <c r="D19" s="1" t="s">
        <v>271</v>
      </c>
      <c r="E19" s="1" t="s">
        <v>118</v>
      </c>
      <c r="F19" s="1" t="s">
        <v>192</v>
      </c>
      <c r="G19" s="1" t="s">
        <v>195</v>
      </c>
      <c r="H19" s="1" t="s">
        <v>196</v>
      </c>
      <c r="I19" s="1" t="s">
        <v>272</v>
      </c>
      <c r="J19" s="1" t="s">
        <v>198</v>
      </c>
      <c r="K19" s="1" t="s">
        <v>272</v>
      </c>
      <c r="L19" s="1" t="s">
        <v>272</v>
      </c>
      <c r="M19" s="1" t="s">
        <v>199</v>
      </c>
      <c r="N19" s="1" t="s">
        <v>199</v>
      </c>
      <c r="O19" s="1" t="s">
        <v>200</v>
      </c>
      <c r="P19" s="1" t="s">
        <v>201</v>
      </c>
      <c r="Q19" s="1" t="s">
        <v>273</v>
      </c>
      <c r="R19" s="1" t="s">
        <v>203</v>
      </c>
      <c r="S19" s="1" t="s">
        <v>204</v>
      </c>
      <c r="T19" s="1" t="s">
        <v>205</v>
      </c>
    </row>
    <row r="20" s="1" customFormat="1" spans="1:20">
      <c r="A20" s="3">
        <v>16283648866</v>
      </c>
      <c r="B20" s="1" t="s">
        <v>192</v>
      </c>
      <c r="C20" s="1" t="s">
        <v>274</v>
      </c>
      <c r="D20" s="1" t="s">
        <v>275</v>
      </c>
      <c r="E20" s="1" t="s">
        <v>116</v>
      </c>
      <c r="F20" s="1" t="s">
        <v>192</v>
      </c>
      <c r="G20" s="1" t="s">
        <v>195</v>
      </c>
      <c r="H20" s="1" t="s">
        <v>196</v>
      </c>
      <c r="I20" s="1" t="s">
        <v>276</v>
      </c>
      <c r="J20" s="1" t="s">
        <v>198</v>
      </c>
      <c r="K20" s="1" t="s">
        <v>276</v>
      </c>
      <c r="L20" s="1" t="s">
        <v>276</v>
      </c>
      <c r="M20" s="1" t="s">
        <v>199</v>
      </c>
      <c r="N20" s="1" t="s">
        <v>199</v>
      </c>
      <c r="O20" s="1" t="s">
        <v>200</v>
      </c>
      <c r="P20" s="1" t="s">
        <v>201</v>
      </c>
      <c r="Q20" s="1" t="s">
        <v>277</v>
      </c>
      <c r="R20" s="1" t="s">
        <v>203</v>
      </c>
      <c r="S20" s="1" t="s">
        <v>204</v>
      </c>
      <c r="T20" s="1" t="s">
        <v>205</v>
      </c>
    </row>
    <row r="21" s="1" customFormat="1" spans="1:20">
      <c r="A21" s="3">
        <v>16283582574</v>
      </c>
      <c r="B21" s="1" t="s">
        <v>192</v>
      </c>
      <c r="C21" s="1" t="s">
        <v>278</v>
      </c>
      <c r="D21" s="1" t="s">
        <v>243</v>
      </c>
      <c r="E21" s="1" t="s">
        <v>113</v>
      </c>
      <c r="F21" s="1" t="s">
        <v>192</v>
      </c>
      <c r="G21" s="1" t="s">
        <v>195</v>
      </c>
      <c r="H21" s="1" t="s">
        <v>196</v>
      </c>
      <c r="I21" s="1" t="s">
        <v>244</v>
      </c>
      <c r="J21" s="1" t="s">
        <v>198</v>
      </c>
      <c r="K21" s="1" t="s">
        <v>244</v>
      </c>
      <c r="L21" s="1" t="s">
        <v>244</v>
      </c>
      <c r="M21" s="1" t="s">
        <v>199</v>
      </c>
      <c r="N21" s="1" t="s">
        <v>199</v>
      </c>
      <c r="O21" s="1" t="s">
        <v>200</v>
      </c>
      <c r="P21" s="1" t="s">
        <v>201</v>
      </c>
      <c r="Q21" s="1" t="s">
        <v>279</v>
      </c>
      <c r="R21" s="1" t="s">
        <v>203</v>
      </c>
      <c r="S21" s="1" t="s">
        <v>204</v>
      </c>
      <c r="T21" s="1" t="s">
        <v>205</v>
      </c>
    </row>
    <row r="22" s="1" customFormat="1" spans="1:20">
      <c r="A22" s="3">
        <v>16283013273</v>
      </c>
      <c r="B22" s="1" t="s">
        <v>192</v>
      </c>
      <c r="C22" s="1" t="s">
        <v>280</v>
      </c>
      <c r="D22" s="1" t="s">
        <v>281</v>
      </c>
      <c r="E22" s="1" t="s">
        <v>111</v>
      </c>
      <c r="F22" s="1" t="s">
        <v>192</v>
      </c>
      <c r="G22" s="1" t="s">
        <v>195</v>
      </c>
      <c r="H22" s="1" t="s">
        <v>196</v>
      </c>
      <c r="I22" s="1" t="s">
        <v>282</v>
      </c>
      <c r="J22" s="1" t="s">
        <v>198</v>
      </c>
      <c r="K22" s="1" t="s">
        <v>282</v>
      </c>
      <c r="L22" s="1" t="s">
        <v>282</v>
      </c>
      <c r="M22" s="1" t="s">
        <v>199</v>
      </c>
      <c r="N22" s="1" t="s">
        <v>199</v>
      </c>
      <c r="O22" s="1" t="s">
        <v>200</v>
      </c>
      <c r="P22" s="1" t="s">
        <v>201</v>
      </c>
      <c r="Q22" s="1" t="s">
        <v>283</v>
      </c>
      <c r="R22" s="1" t="s">
        <v>203</v>
      </c>
      <c r="S22" s="1" t="s">
        <v>204</v>
      </c>
      <c r="T22" s="1" t="s">
        <v>205</v>
      </c>
    </row>
    <row r="23" s="1" customFormat="1" spans="1:20">
      <c r="A23" s="3">
        <v>16283162707</v>
      </c>
      <c r="B23" s="1" t="s">
        <v>192</v>
      </c>
      <c r="C23" s="1" t="s">
        <v>284</v>
      </c>
      <c r="D23" s="1" t="s">
        <v>285</v>
      </c>
      <c r="E23" s="1" t="s">
        <v>108</v>
      </c>
      <c r="F23" s="1" t="s">
        <v>192</v>
      </c>
      <c r="G23" s="1" t="s">
        <v>195</v>
      </c>
      <c r="H23" s="1" t="s">
        <v>196</v>
      </c>
      <c r="I23" s="1" t="s">
        <v>286</v>
      </c>
      <c r="J23" s="1" t="s">
        <v>198</v>
      </c>
      <c r="K23" s="1" t="s">
        <v>286</v>
      </c>
      <c r="L23" s="1" t="s">
        <v>286</v>
      </c>
      <c r="M23" s="1" t="s">
        <v>199</v>
      </c>
      <c r="N23" s="1" t="s">
        <v>199</v>
      </c>
      <c r="O23" s="1" t="s">
        <v>200</v>
      </c>
      <c r="P23" s="1" t="s">
        <v>201</v>
      </c>
      <c r="Q23" s="1" t="s">
        <v>287</v>
      </c>
      <c r="R23" s="1" t="s">
        <v>203</v>
      </c>
      <c r="S23" s="1" t="s">
        <v>204</v>
      </c>
      <c r="T23" s="1" t="s">
        <v>205</v>
      </c>
    </row>
    <row r="24" s="1" customFormat="1" spans="1:20">
      <c r="A24" s="3">
        <v>16281719640</v>
      </c>
      <c r="B24" s="1" t="s">
        <v>192</v>
      </c>
      <c r="C24" s="1" t="s">
        <v>288</v>
      </c>
      <c r="D24" s="1" t="s">
        <v>289</v>
      </c>
      <c r="E24" s="1" t="s">
        <v>105</v>
      </c>
      <c r="F24" s="1" t="s">
        <v>192</v>
      </c>
      <c r="G24" s="1" t="s">
        <v>195</v>
      </c>
      <c r="H24" s="1" t="s">
        <v>196</v>
      </c>
      <c r="I24" s="1" t="s">
        <v>290</v>
      </c>
      <c r="J24" s="1" t="s">
        <v>198</v>
      </c>
      <c r="K24" s="1" t="s">
        <v>290</v>
      </c>
      <c r="L24" s="1" t="s">
        <v>290</v>
      </c>
      <c r="M24" s="1" t="s">
        <v>199</v>
      </c>
      <c r="N24" s="1" t="s">
        <v>199</v>
      </c>
      <c r="O24" s="1" t="s">
        <v>200</v>
      </c>
      <c r="P24" s="1" t="s">
        <v>201</v>
      </c>
      <c r="Q24" s="1" t="s">
        <v>291</v>
      </c>
      <c r="R24" s="1" t="s">
        <v>203</v>
      </c>
      <c r="S24" s="1" t="s">
        <v>204</v>
      </c>
      <c r="T24" s="1" t="s">
        <v>205</v>
      </c>
    </row>
    <row r="25" s="1" customFormat="1" spans="1:20">
      <c r="A25" s="3">
        <v>16281619918</v>
      </c>
      <c r="B25" s="1" t="s">
        <v>192</v>
      </c>
      <c r="C25" s="1" t="s">
        <v>292</v>
      </c>
      <c r="D25" s="1" t="s">
        <v>293</v>
      </c>
      <c r="E25" s="1" t="s">
        <v>102</v>
      </c>
      <c r="F25" s="1" t="s">
        <v>192</v>
      </c>
      <c r="G25" s="1" t="s">
        <v>195</v>
      </c>
      <c r="H25" s="1" t="s">
        <v>196</v>
      </c>
      <c r="I25" s="1" t="s">
        <v>260</v>
      </c>
      <c r="J25" s="1" t="s">
        <v>198</v>
      </c>
      <c r="K25" s="1" t="s">
        <v>260</v>
      </c>
      <c r="L25" s="1" t="s">
        <v>260</v>
      </c>
      <c r="M25" s="1" t="s">
        <v>199</v>
      </c>
      <c r="N25" s="1" t="s">
        <v>199</v>
      </c>
      <c r="O25" s="1" t="s">
        <v>200</v>
      </c>
      <c r="P25" s="1" t="s">
        <v>201</v>
      </c>
      <c r="Q25" s="1" t="s">
        <v>294</v>
      </c>
      <c r="R25" s="1" t="s">
        <v>203</v>
      </c>
      <c r="S25" s="1" t="s">
        <v>204</v>
      </c>
      <c r="T25" s="1" t="s">
        <v>205</v>
      </c>
    </row>
    <row r="26" s="1" customFormat="1" spans="1:20">
      <c r="A26" s="3">
        <v>16281534244</v>
      </c>
      <c r="B26" s="1" t="s">
        <v>192</v>
      </c>
      <c r="C26" s="1" t="s">
        <v>295</v>
      </c>
      <c r="D26" s="1" t="s">
        <v>211</v>
      </c>
      <c r="E26" s="1" t="s">
        <v>99</v>
      </c>
      <c r="F26" s="1" t="s">
        <v>192</v>
      </c>
      <c r="G26" s="1" t="s">
        <v>195</v>
      </c>
      <c r="H26" s="1" t="s">
        <v>196</v>
      </c>
      <c r="I26" s="1" t="s">
        <v>212</v>
      </c>
      <c r="J26" s="1" t="s">
        <v>198</v>
      </c>
      <c r="K26" s="1" t="s">
        <v>212</v>
      </c>
      <c r="L26" s="1" t="s">
        <v>212</v>
      </c>
      <c r="M26" s="1" t="s">
        <v>199</v>
      </c>
      <c r="N26" s="1" t="s">
        <v>199</v>
      </c>
      <c r="O26" s="1" t="s">
        <v>200</v>
      </c>
      <c r="P26" s="1" t="s">
        <v>201</v>
      </c>
      <c r="Q26" s="1" t="s">
        <v>296</v>
      </c>
      <c r="R26" s="1" t="s">
        <v>203</v>
      </c>
      <c r="S26" s="1" t="s">
        <v>204</v>
      </c>
      <c r="T26" s="1" t="s">
        <v>205</v>
      </c>
    </row>
    <row r="27" s="1" customFormat="1" spans="1:20">
      <c r="A27" s="3">
        <v>16281447394</v>
      </c>
      <c r="B27" s="1" t="s">
        <v>192</v>
      </c>
      <c r="C27" s="1" t="s">
        <v>297</v>
      </c>
      <c r="D27" s="1" t="s">
        <v>298</v>
      </c>
      <c r="E27" s="1" t="s">
        <v>96</v>
      </c>
      <c r="F27" s="1" t="s">
        <v>192</v>
      </c>
      <c r="G27" s="1" t="s">
        <v>195</v>
      </c>
      <c r="H27" s="1" t="s">
        <v>196</v>
      </c>
      <c r="I27" s="1" t="s">
        <v>299</v>
      </c>
      <c r="J27" s="1" t="s">
        <v>198</v>
      </c>
      <c r="K27" s="1" t="s">
        <v>299</v>
      </c>
      <c r="L27" s="1" t="s">
        <v>299</v>
      </c>
      <c r="M27" s="1" t="s">
        <v>199</v>
      </c>
      <c r="N27" s="1" t="s">
        <v>199</v>
      </c>
      <c r="O27" s="1" t="s">
        <v>200</v>
      </c>
      <c r="P27" s="1" t="s">
        <v>201</v>
      </c>
      <c r="Q27" s="1" t="s">
        <v>300</v>
      </c>
      <c r="R27" s="1" t="s">
        <v>203</v>
      </c>
      <c r="S27" s="1" t="s">
        <v>204</v>
      </c>
      <c r="T27" s="1" t="s">
        <v>205</v>
      </c>
    </row>
    <row r="28" s="1" customFormat="1" spans="1:20">
      <c r="A28" s="3">
        <v>16281436745</v>
      </c>
      <c r="B28" s="1" t="s">
        <v>192</v>
      </c>
      <c r="C28" s="1" t="s">
        <v>301</v>
      </c>
      <c r="D28" s="1" t="s">
        <v>263</v>
      </c>
      <c r="E28" s="1" t="s">
        <v>93</v>
      </c>
      <c r="F28" s="1" t="s">
        <v>192</v>
      </c>
      <c r="G28" s="1" t="s">
        <v>195</v>
      </c>
      <c r="H28" s="1" t="s">
        <v>196</v>
      </c>
      <c r="I28" s="1" t="s">
        <v>264</v>
      </c>
      <c r="J28" s="1" t="s">
        <v>198</v>
      </c>
      <c r="K28" s="1" t="s">
        <v>264</v>
      </c>
      <c r="L28" s="1" t="s">
        <v>264</v>
      </c>
      <c r="M28" s="1" t="s">
        <v>199</v>
      </c>
      <c r="N28" s="1" t="s">
        <v>199</v>
      </c>
      <c r="O28" s="1" t="s">
        <v>200</v>
      </c>
      <c r="P28" s="1" t="s">
        <v>201</v>
      </c>
      <c r="Q28" s="1" t="s">
        <v>302</v>
      </c>
      <c r="R28" s="1" t="s">
        <v>203</v>
      </c>
      <c r="S28" s="1" t="s">
        <v>204</v>
      </c>
      <c r="T28" s="1" t="s">
        <v>205</v>
      </c>
    </row>
    <row r="29" s="1" customFormat="1" spans="1:20">
      <c r="A29" s="3">
        <v>16280918259</v>
      </c>
      <c r="B29" s="1" t="s">
        <v>192</v>
      </c>
      <c r="C29" s="1" t="s">
        <v>303</v>
      </c>
      <c r="D29" s="1" t="s">
        <v>304</v>
      </c>
      <c r="E29" s="1" t="s">
        <v>91</v>
      </c>
      <c r="F29" s="1" t="s">
        <v>192</v>
      </c>
      <c r="G29" s="1" t="s">
        <v>195</v>
      </c>
      <c r="H29" s="1" t="s">
        <v>196</v>
      </c>
      <c r="I29" s="1" t="s">
        <v>305</v>
      </c>
      <c r="J29" s="1" t="s">
        <v>198</v>
      </c>
      <c r="K29" s="1" t="s">
        <v>305</v>
      </c>
      <c r="L29" s="1" t="s">
        <v>305</v>
      </c>
      <c r="M29" s="1" t="s">
        <v>199</v>
      </c>
      <c r="N29" s="1" t="s">
        <v>199</v>
      </c>
      <c r="O29" s="1" t="s">
        <v>200</v>
      </c>
      <c r="P29" s="1" t="s">
        <v>201</v>
      </c>
      <c r="Q29" s="1" t="s">
        <v>306</v>
      </c>
      <c r="R29" s="1" t="s">
        <v>203</v>
      </c>
      <c r="S29" s="1" t="s">
        <v>204</v>
      </c>
      <c r="T29" s="1" t="s">
        <v>205</v>
      </c>
    </row>
    <row r="30" s="1" customFormat="1" spans="1:20">
      <c r="A30" s="3">
        <v>16280750271</v>
      </c>
      <c r="B30" s="1" t="s">
        <v>192</v>
      </c>
      <c r="C30" s="1" t="s">
        <v>307</v>
      </c>
      <c r="D30" s="1" t="s">
        <v>308</v>
      </c>
      <c r="E30" s="1" t="s">
        <v>90</v>
      </c>
      <c r="F30" s="1" t="s">
        <v>192</v>
      </c>
      <c r="G30" s="1" t="s">
        <v>195</v>
      </c>
      <c r="H30" s="1" t="s">
        <v>196</v>
      </c>
      <c r="I30" s="1" t="s">
        <v>309</v>
      </c>
      <c r="J30" s="1" t="s">
        <v>198</v>
      </c>
      <c r="K30" s="1" t="s">
        <v>309</v>
      </c>
      <c r="L30" s="1" t="s">
        <v>309</v>
      </c>
      <c r="M30" s="1" t="s">
        <v>199</v>
      </c>
      <c r="N30" s="1" t="s">
        <v>199</v>
      </c>
      <c r="O30" s="1" t="s">
        <v>200</v>
      </c>
      <c r="P30" s="1" t="s">
        <v>201</v>
      </c>
      <c r="Q30" s="1" t="s">
        <v>310</v>
      </c>
      <c r="R30" s="1" t="s">
        <v>203</v>
      </c>
      <c r="S30" s="1" t="s">
        <v>204</v>
      </c>
      <c r="T30" s="1" t="s">
        <v>205</v>
      </c>
    </row>
    <row r="31" s="1" customFormat="1" spans="1:20">
      <c r="A31" s="3">
        <v>16280727267</v>
      </c>
      <c r="B31" s="1" t="s">
        <v>192</v>
      </c>
      <c r="C31" s="1" t="s">
        <v>311</v>
      </c>
      <c r="D31" s="1" t="s">
        <v>312</v>
      </c>
      <c r="E31" s="1" t="s">
        <v>87</v>
      </c>
      <c r="F31" s="1" t="s">
        <v>192</v>
      </c>
      <c r="G31" s="1" t="s">
        <v>195</v>
      </c>
      <c r="H31" s="1" t="s">
        <v>196</v>
      </c>
      <c r="I31" s="1" t="s">
        <v>313</v>
      </c>
      <c r="J31" s="1" t="s">
        <v>198</v>
      </c>
      <c r="K31" s="1" t="s">
        <v>313</v>
      </c>
      <c r="L31" s="1" t="s">
        <v>313</v>
      </c>
      <c r="M31" s="1" t="s">
        <v>199</v>
      </c>
      <c r="N31" s="1" t="s">
        <v>199</v>
      </c>
      <c r="O31" s="1" t="s">
        <v>200</v>
      </c>
      <c r="P31" s="1" t="s">
        <v>201</v>
      </c>
      <c r="Q31" s="1" t="s">
        <v>314</v>
      </c>
      <c r="R31" s="1" t="s">
        <v>203</v>
      </c>
      <c r="S31" s="1" t="s">
        <v>204</v>
      </c>
      <c r="T31" s="1" t="s">
        <v>205</v>
      </c>
    </row>
    <row r="32" s="1" customFormat="1" spans="1:20">
      <c r="A32" s="3">
        <v>16280726068</v>
      </c>
      <c r="B32" s="1" t="s">
        <v>192</v>
      </c>
      <c r="C32" s="1" t="s">
        <v>315</v>
      </c>
      <c r="D32" s="1" t="s">
        <v>316</v>
      </c>
      <c r="E32" s="1" t="s">
        <v>84</v>
      </c>
      <c r="F32" s="1" t="s">
        <v>192</v>
      </c>
      <c r="G32" s="1" t="s">
        <v>195</v>
      </c>
      <c r="H32" s="1" t="s">
        <v>196</v>
      </c>
      <c r="I32" s="1" t="s">
        <v>317</v>
      </c>
      <c r="J32" s="1" t="s">
        <v>198</v>
      </c>
      <c r="K32" s="1" t="s">
        <v>317</v>
      </c>
      <c r="L32" s="1" t="s">
        <v>317</v>
      </c>
      <c r="M32" s="1" t="s">
        <v>199</v>
      </c>
      <c r="N32" s="1" t="s">
        <v>199</v>
      </c>
      <c r="O32" s="1" t="s">
        <v>200</v>
      </c>
      <c r="P32" s="1" t="s">
        <v>201</v>
      </c>
      <c r="Q32" s="1" t="s">
        <v>318</v>
      </c>
      <c r="R32" s="1" t="s">
        <v>203</v>
      </c>
      <c r="S32" s="1" t="s">
        <v>204</v>
      </c>
      <c r="T32" s="1" t="s">
        <v>205</v>
      </c>
    </row>
    <row r="33" s="1" customFormat="1" spans="1:20">
      <c r="A33" s="3">
        <v>16280724421</v>
      </c>
      <c r="B33" s="1" t="s">
        <v>192</v>
      </c>
      <c r="C33" s="1" t="s">
        <v>319</v>
      </c>
      <c r="D33" s="1" t="s">
        <v>316</v>
      </c>
      <c r="E33" s="1" t="s">
        <v>83</v>
      </c>
      <c r="F33" s="1" t="s">
        <v>192</v>
      </c>
      <c r="G33" s="1" t="s">
        <v>195</v>
      </c>
      <c r="H33" s="1" t="s">
        <v>196</v>
      </c>
      <c r="I33" s="1" t="s">
        <v>317</v>
      </c>
      <c r="J33" s="1" t="s">
        <v>198</v>
      </c>
      <c r="K33" s="1" t="s">
        <v>317</v>
      </c>
      <c r="L33" s="1" t="s">
        <v>317</v>
      </c>
      <c r="M33" s="1" t="s">
        <v>199</v>
      </c>
      <c r="N33" s="1" t="s">
        <v>199</v>
      </c>
      <c r="O33" s="1" t="s">
        <v>200</v>
      </c>
      <c r="P33" s="1" t="s">
        <v>201</v>
      </c>
      <c r="Q33" s="1" t="s">
        <v>320</v>
      </c>
      <c r="R33" s="1" t="s">
        <v>203</v>
      </c>
      <c r="S33" s="1" t="s">
        <v>204</v>
      </c>
      <c r="T33" s="1" t="s">
        <v>205</v>
      </c>
    </row>
    <row r="34" s="1" customFormat="1" spans="1:20">
      <c r="A34" s="3">
        <v>16280573352</v>
      </c>
      <c r="B34" s="1" t="s">
        <v>192</v>
      </c>
      <c r="C34" s="1" t="s">
        <v>321</v>
      </c>
      <c r="D34" s="1" t="s">
        <v>304</v>
      </c>
      <c r="E34" s="1" t="s">
        <v>80</v>
      </c>
      <c r="F34" s="1" t="s">
        <v>192</v>
      </c>
      <c r="G34" s="1" t="s">
        <v>195</v>
      </c>
      <c r="H34" s="1" t="s">
        <v>196</v>
      </c>
      <c r="I34" s="1" t="s">
        <v>305</v>
      </c>
      <c r="J34" s="1" t="s">
        <v>198</v>
      </c>
      <c r="K34" s="1" t="s">
        <v>305</v>
      </c>
      <c r="L34" s="1" t="s">
        <v>305</v>
      </c>
      <c r="M34" s="1" t="s">
        <v>199</v>
      </c>
      <c r="N34" s="1" t="s">
        <v>199</v>
      </c>
      <c r="O34" s="1" t="s">
        <v>200</v>
      </c>
      <c r="P34" s="1" t="s">
        <v>201</v>
      </c>
      <c r="Q34" s="1" t="s">
        <v>322</v>
      </c>
      <c r="R34" s="1" t="s">
        <v>203</v>
      </c>
      <c r="S34" s="1" t="s">
        <v>204</v>
      </c>
      <c r="T34" s="1" t="s">
        <v>205</v>
      </c>
    </row>
    <row r="35" s="1" customFormat="1" spans="1:20">
      <c r="A35" s="3">
        <v>16280480331</v>
      </c>
      <c r="B35" s="1" t="s">
        <v>192</v>
      </c>
      <c r="C35" s="1" t="s">
        <v>323</v>
      </c>
      <c r="D35" s="1" t="s">
        <v>324</v>
      </c>
      <c r="E35" s="1" t="s">
        <v>78</v>
      </c>
      <c r="F35" s="1" t="s">
        <v>192</v>
      </c>
      <c r="G35" s="1" t="s">
        <v>195</v>
      </c>
      <c r="H35" s="1" t="s">
        <v>196</v>
      </c>
      <c r="I35" s="1" t="s">
        <v>325</v>
      </c>
      <c r="J35" s="1" t="s">
        <v>198</v>
      </c>
      <c r="K35" s="1" t="s">
        <v>325</v>
      </c>
      <c r="L35" s="1" t="s">
        <v>325</v>
      </c>
      <c r="M35" s="1" t="s">
        <v>199</v>
      </c>
      <c r="N35" s="1" t="s">
        <v>199</v>
      </c>
      <c r="O35" s="1" t="s">
        <v>200</v>
      </c>
      <c r="P35" s="1" t="s">
        <v>201</v>
      </c>
      <c r="Q35" s="1" t="s">
        <v>326</v>
      </c>
      <c r="R35" s="1" t="s">
        <v>203</v>
      </c>
      <c r="S35" s="1" t="s">
        <v>204</v>
      </c>
      <c r="T35" s="1" t="s">
        <v>205</v>
      </c>
    </row>
    <row r="36" s="1" customFormat="1" spans="1:20">
      <c r="A36" s="3">
        <v>16280323047</v>
      </c>
      <c r="B36" s="1" t="s">
        <v>192</v>
      </c>
      <c r="C36" s="1" t="s">
        <v>327</v>
      </c>
      <c r="D36" s="1" t="s">
        <v>328</v>
      </c>
      <c r="E36" s="1" t="s">
        <v>75</v>
      </c>
      <c r="F36" s="1" t="s">
        <v>192</v>
      </c>
      <c r="G36" s="1" t="s">
        <v>195</v>
      </c>
      <c r="H36" s="1" t="s">
        <v>196</v>
      </c>
      <c r="I36" s="1" t="s">
        <v>329</v>
      </c>
      <c r="J36" s="1" t="s">
        <v>198</v>
      </c>
      <c r="K36" s="1" t="s">
        <v>329</v>
      </c>
      <c r="L36" s="1" t="s">
        <v>329</v>
      </c>
      <c r="M36" s="1" t="s">
        <v>199</v>
      </c>
      <c r="N36" s="1" t="s">
        <v>199</v>
      </c>
      <c r="O36" s="1" t="s">
        <v>200</v>
      </c>
      <c r="P36" s="1" t="s">
        <v>201</v>
      </c>
      <c r="Q36" s="1" t="s">
        <v>330</v>
      </c>
      <c r="R36" s="1" t="s">
        <v>203</v>
      </c>
      <c r="S36" s="1" t="s">
        <v>204</v>
      </c>
      <c r="T36" s="1" t="s">
        <v>205</v>
      </c>
    </row>
    <row r="37" s="1" customFormat="1" spans="1:20">
      <c r="A37" s="3">
        <v>16279603115</v>
      </c>
      <c r="B37" s="1" t="s">
        <v>331</v>
      </c>
      <c r="C37" s="1" t="s">
        <v>332</v>
      </c>
      <c r="D37" s="1" t="s">
        <v>333</v>
      </c>
      <c r="E37" s="1" t="s">
        <v>73</v>
      </c>
      <c r="F37" s="1" t="s">
        <v>192</v>
      </c>
      <c r="G37" s="1" t="s">
        <v>195</v>
      </c>
      <c r="H37" s="1" t="s">
        <v>196</v>
      </c>
      <c r="I37" s="1" t="s">
        <v>334</v>
      </c>
      <c r="J37" s="1" t="s">
        <v>198</v>
      </c>
      <c r="K37" s="1" t="s">
        <v>334</v>
      </c>
      <c r="L37" s="1" t="s">
        <v>334</v>
      </c>
      <c r="M37" s="1" t="s">
        <v>199</v>
      </c>
      <c r="N37" s="1" t="s">
        <v>199</v>
      </c>
      <c r="O37" s="1" t="s">
        <v>200</v>
      </c>
      <c r="P37" s="1" t="s">
        <v>201</v>
      </c>
      <c r="Q37" s="1" t="s">
        <v>335</v>
      </c>
      <c r="R37" s="1" t="s">
        <v>203</v>
      </c>
      <c r="S37" s="1" t="s">
        <v>204</v>
      </c>
      <c r="T37" s="1" t="s">
        <v>205</v>
      </c>
    </row>
    <row r="38" s="1" customFormat="1" spans="1:20">
      <c r="A38" s="3">
        <v>16279203105</v>
      </c>
      <c r="B38" s="1" t="s">
        <v>331</v>
      </c>
      <c r="C38" s="1" t="s">
        <v>336</v>
      </c>
      <c r="D38" s="1" t="s">
        <v>337</v>
      </c>
      <c r="E38" s="1" t="s">
        <v>70</v>
      </c>
      <c r="F38" s="1" t="s">
        <v>331</v>
      </c>
      <c r="G38" s="1" t="s">
        <v>195</v>
      </c>
      <c r="H38" s="1" t="s">
        <v>196</v>
      </c>
      <c r="I38" s="1" t="s">
        <v>338</v>
      </c>
      <c r="J38" s="1" t="s">
        <v>198</v>
      </c>
      <c r="K38" s="1" t="s">
        <v>338</v>
      </c>
      <c r="L38" s="1" t="s">
        <v>338</v>
      </c>
      <c r="M38" s="1" t="s">
        <v>199</v>
      </c>
      <c r="N38" s="1" t="s">
        <v>199</v>
      </c>
      <c r="O38" s="1" t="s">
        <v>200</v>
      </c>
      <c r="P38" s="1" t="s">
        <v>201</v>
      </c>
      <c r="Q38" s="1" t="s">
        <v>339</v>
      </c>
      <c r="R38" s="1" t="s">
        <v>203</v>
      </c>
      <c r="S38" s="1" t="s">
        <v>204</v>
      </c>
      <c r="T38" s="1" t="s">
        <v>205</v>
      </c>
    </row>
    <row r="39" s="1" customFormat="1" spans="1:20">
      <c r="A39" s="3">
        <v>16278565883</v>
      </c>
      <c r="B39" s="1" t="s">
        <v>331</v>
      </c>
      <c r="C39" s="1" t="s">
        <v>340</v>
      </c>
      <c r="D39" s="1" t="s">
        <v>341</v>
      </c>
      <c r="E39" s="1" t="s">
        <v>67</v>
      </c>
      <c r="F39" s="1" t="s">
        <v>192</v>
      </c>
      <c r="G39" s="1" t="s">
        <v>195</v>
      </c>
      <c r="H39" s="1" t="s">
        <v>196</v>
      </c>
      <c r="I39" s="1" t="s">
        <v>342</v>
      </c>
      <c r="J39" s="1" t="s">
        <v>198</v>
      </c>
      <c r="K39" s="1" t="s">
        <v>342</v>
      </c>
      <c r="L39" s="1" t="s">
        <v>342</v>
      </c>
      <c r="M39" s="1" t="s">
        <v>199</v>
      </c>
      <c r="N39" s="1" t="s">
        <v>199</v>
      </c>
      <c r="O39" s="1" t="s">
        <v>200</v>
      </c>
      <c r="P39" s="1" t="s">
        <v>201</v>
      </c>
      <c r="Q39" s="1" t="s">
        <v>343</v>
      </c>
      <c r="R39" s="1" t="s">
        <v>203</v>
      </c>
      <c r="S39" s="1" t="s">
        <v>204</v>
      </c>
      <c r="T39" s="1" t="s">
        <v>205</v>
      </c>
    </row>
    <row r="40" s="1" customFormat="1" spans="1:20">
      <c r="A40" s="3">
        <v>16276416646</v>
      </c>
      <c r="B40" s="1" t="s">
        <v>331</v>
      </c>
      <c r="C40" s="1" t="s">
        <v>344</v>
      </c>
      <c r="D40" s="1" t="s">
        <v>345</v>
      </c>
      <c r="E40" s="1" t="s">
        <v>64</v>
      </c>
      <c r="F40" s="1" t="s">
        <v>192</v>
      </c>
      <c r="G40" s="1" t="s">
        <v>195</v>
      </c>
      <c r="H40" s="1" t="s">
        <v>196</v>
      </c>
      <c r="I40" s="1" t="s">
        <v>346</v>
      </c>
      <c r="J40" s="1" t="s">
        <v>198</v>
      </c>
      <c r="K40" s="1" t="s">
        <v>346</v>
      </c>
      <c r="L40" s="1" t="s">
        <v>346</v>
      </c>
      <c r="M40" s="1" t="s">
        <v>199</v>
      </c>
      <c r="N40" s="1" t="s">
        <v>199</v>
      </c>
      <c r="O40" s="1" t="s">
        <v>200</v>
      </c>
      <c r="P40" s="1" t="s">
        <v>201</v>
      </c>
      <c r="Q40" s="1" t="s">
        <v>347</v>
      </c>
      <c r="R40" s="1" t="s">
        <v>203</v>
      </c>
      <c r="S40" s="1" t="s">
        <v>204</v>
      </c>
      <c r="T40" s="1" t="s">
        <v>205</v>
      </c>
    </row>
    <row r="41" s="1" customFormat="1" spans="1:20">
      <c r="A41" s="3">
        <v>16271062796</v>
      </c>
      <c r="B41" s="1" t="s">
        <v>348</v>
      </c>
      <c r="C41" s="1" t="s">
        <v>349</v>
      </c>
      <c r="D41" s="1" t="s">
        <v>350</v>
      </c>
      <c r="E41" s="1" t="s">
        <v>57</v>
      </c>
      <c r="F41" s="1" t="s">
        <v>331</v>
      </c>
      <c r="G41" s="1" t="s">
        <v>195</v>
      </c>
      <c r="H41" s="1" t="s">
        <v>196</v>
      </c>
      <c r="I41" s="1" t="s">
        <v>351</v>
      </c>
      <c r="J41" s="1" t="s">
        <v>198</v>
      </c>
      <c r="K41" s="1" t="s">
        <v>351</v>
      </c>
      <c r="L41" s="1" t="s">
        <v>351</v>
      </c>
      <c r="M41" s="1" t="s">
        <v>199</v>
      </c>
      <c r="N41" s="1" t="s">
        <v>199</v>
      </c>
      <c r="O41" s="1" t="s">
        <v>200</v>
      </c>
      <c r="P41" s="1" t="s">
        <v>201</v>
      </c>
      <c r="Q41" s="1" t="s">
        <v>352</v>
      </c>
      <c r="R41" s="1" t="s">
        <v>203</v>
      </c>
      <c r="S41" s="1" t="s">
        <v>204</v>
      </c>
      <c r="T41" s="1" t="s">
        <v>205</v>
      </c>
    </row>
    <row r="42" s="1" customFormat="1" spans="1:20">
      <c r="A42" s="3">
        <v>16263355185</v>
      </c>
      <c r="B42" s="1" t="s">
        <v>353</v>
      </c>
      <c r="C42" s="1" t="s">
        <v>354</v>
      </c>
      <c r="D42" s="1" t="s">
        <v>355</v>
      </c>
      <c r="E42" s="1" t="s">
        <v>53</v>
      </c>
      <c r="F42" s="1" t="s">
        <v>192</v>
      </c>
      <c r="G42" s="1" t="s">
        <v>195</v>
      </c>
      <c r="H42" s="1" t="s">
        <v>196</v>
      </c>
      <c r="I42" s="1" t="s">
        <v>356</v>
      </c>
      <c r="J42" s="1" t="s">
        <v>198</v>
      </c>
      <c r="K42" s="1" t="s">
        <v>356</v>
      </c>
      <c r="L42" s="1" t="s">
        <v>356</v>
      </c>
      <c r="M42" s="1" t="s">
        <v>199</v>
      </c>
      <c r="N42" s="1" t="s">
        <v>199</v>
      </c>
      <c r="O42" s="1" t="s">
        <v>200</v>
      </c>
      <c r="P42" s="1" t="s">
        <v>201</v>
      </c>
      <c r="Q42" s="1" t="s">
        <v>357</v>
      </c>
      <c r="R42" s="1" t="s">
        <v>203</v>
      </c>
      <c r="S42" s="1" t="s">
        <v>204</v>
      </c>
      <c r="T42" s="1" t="s">
        <v>205</v>
      </c>
    </row>
    <row r="43" s="1" customFormat="1" spans="1:20">
      <c r="A43" s="3">
        <v>16262499645</v>
      </c>
      <c r="B43" s="1" t="s">
        <v>353</v>
      </c>
      <c r="C43" s="1" t="s">
        <v>358</v>
      </c>
      <c r="D43" s="1" t="s">
        <v>359</v>
      </c>
      <c r="E43" s="1" t="s">
        <v>49</v>
      </c>
      <c r="F43" s="1" t="s">
        <v>192</v>
      </c>
      <c r="G43" s="1" t="s">
        <v>195</v>
      </c>
      <c r="H43" s="1" t="s">
        <v>196</v>
      </c>
      <c r="I43" s="1" t="s">
        <v>360</v>
      </c>
      <c r="J43" s="1" t="s">
        <v>198</v>
      </c>
      <c r="K43" s="1" t="s">
        <v>360</v>
      </c>
      <c r="L43" s="1" t="s">
        <v>360</v>
      </c>
      <c r="M43" s="1" t="s">
        <v>199</v>
      </c>
      <c r="N43" s="1" t="s">
        <v>199</v>
      </c>
      <c r="O43" s="1" t="s">
        <v>200</v>
      </c>
      <c r="P43" s="1" t="s">
        <v>201</v>
      </c>
      <c r="Q43" s="1" t="s">
        <v>361</v>
      </c>
      <c r="R43" s="1" t="s">
        <v>203</v>
      </c>
      <c r="S43" s="1" t="s">
        <v>204</v>
      </c>
      <c r="T43" s="1" t="s">
        <v>205</v>
      </c>
    </row>
    <row r="44" s="1" customFormat="1" spans="1:20">
      <c r="A44" s="3">
        <v>16258852500</v>
      </c>
      <c r="B44" s="1" t="s">
        <v>353</v>
      </c>
      <c r="C44" s="1" t="s">
        <v>362</v>
      </c>
      <c r="D44" s="1" t="s">
        <v>363</v>
      </c>
      <c r="E44" s="1" t="s">
        <v>46</v>
      </c>
      <c r="F44" s="1" t="s">
        <v>192</v>
      </c>
      <c r="G44" s="1" t="s">
        <v>195</v>
      </c>
      <c r="H44" s="1" t="s">
        <v>196</v>
      </c>
      <c r="I44" s="1" t="s">
        <v>364</v>
      </c>
      <c r="J44" s="1" t="s">
        <v>198</v>
      </c>
      <c r="K44" s="1" t="s">
        <v>364</v>
      </c>
      <c r="L44" s="1" t="s">
        <v>364</v>
      </c>
      <c r="M44" s="1" t="s">
        <v>199</v>
      </c>
      <c r="N44" s="1" t="s">
        <v>199</v>
      </c>
      <c r="O44" s="1" t="s">
        <v>200</v>
      </c>
      <c r="P44" s="1" t="s">
        <v>201</v>
      </c>
      <c r="Q44" s="1" t="s">
        <v>365</v>
      </c>
      <c r="R44" s="1" t="s">
        <v>203</v>
      </c>
      <c r="S44" s="1" t="s">
        <v>204</v>
      </c>
      <c r="T44" s="1" t="s">
        <v>205</v>
      </c>
    </row>
    <row r="45" s="1" customFormat="1" spans="1:20">
      <c r="A45" s="3">
        <v>16251868410</v>
      </c>
      <c r="B45" s="1" t="s">
        <v>366</v>
      </c>
      <c r="C45" s="1" t="s">
        <v>367</v>
      </c>
      <c r="D45" s="1" t="s">
        <v>328</v>
      </c>
      <c r="E45" s="1" t="s">
        <v>43</v>
      </c>
      <c r="F45" s="1" t="s">
        <v>366</v>
      </c>
      <c r="G45" s="1" t="s">
        <v>195</v>
      </c>
      <c r="H45" s="1" t="s">
        <v>196</v>
      </c>
      <c r="I45" s="1" t="s">
        <v>368</v>
      </c>
      <c r="J45" s="1" t="s">
        <v>198</v>
      </c>
      <c r="K45" s="1" t="s">
        <v>368</v>
      </c>
      <c r="L45" s="1" t="s">
        <v>368</v>
      </c>
      <c r="M45" s="1" t="s">
        <v>199</v>
      </c>
      <c r="N45" s="1" t="s">
        <v>199</v>
      </c>
      <c r="O45" s="1" t="s">
        <v>200</v>
      </c>
      <c r="P45" s="1" t="s">
        <v>201</v>
      </c>
      <c r="Q45" s="1" t="s">
        <v>369</v>
      </c>
      <c r="R45" s="1" t="s">
        <v>203</v>
      </c>
      <c r="S45" s="1" t="s">
        <v>204</v>
      </c>
      <c r="T45" s="1" t="s">
        <v>205</v>
      </c>
    </row>
    <row r="46" s="1" customFormat="1" spans="1:20">
      <c r="A46" s="3">
        <v>16181402016</v>
      </c>
      <c r="B46" s="1" t="s">
        <v>370</v>
      </c>
      <c r="C46" s="1" t="s">
        <v>371</v>
      </c>
      <c r="D46" s="1" t="s">
        <v>372</v>
      </c>
      <c r="E46" s="1" t="s">
        <v>36</v>
      </c>
      <c r="F46" s="1" t="s">
        <v>348</v>
      </c>
      <c r="G46" s="1" t="s">
        <v>195</v>
      </c>
      <c r="H46" s="1" t="s">
        <v>196</v>
      </c>
      <c r="I46" s="1" t="s">
        <v>373</v>
      </c>
      <c r="J46" s="1" t="s">
        <v>198</v>
      </c>
      <c r="K46" s="1" t="s">
        <v>373</v>
      </c>
      <c r="L46" s="1" t="s">
        <v>373</v>
      </c>
      <c r="M46" s="1" t="s">
        <v>199</v>
      </c>
      <c r="N46" s="1" t="s">
        <v>199</v>
      </c>
      <c r="O46" s="1" t="s">
        <v>200</v>
      </c>
      <c r="P46" s="1" t="s">
        <v>201</v>
      </c>
      <c r="Q46" s="1" t="s">
        <v>374</v>
      </c>
      <c r="R46" s="1" t="s">
        <v>203</v>
      </c>
      <c r="S46" s="1" t="s">
        <v>204</v>
      </c>
      <c r="T46" s="1" t="s">
        <v>205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2021-09-18T01:35:35Z</dcterms:created>
  <dcterms:modified xsi:type="dcterms:W3CDTF">2021-09-18T02:07:59Z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40BD224511144C3781BAB2C6C369BE05</vt:lpwstr>
  </property>
  <property fmtid="{D5CDD505-2E9C-101B-9397-08002B2CF9AE}" pid="3" name="KSOProductBuildVer">
    <vt:lpwstr>2052-11.1.0.10938</vt:lpwstr>
  </property>
</Properties>
</file>