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对账!$A$1:$X$31</definedName>
  </definedNames>
  <calcPr calcId="144525"/>
</workbook>
</file>

<file path=xl/sharedStrings.xml><?xml version="1.0" encoding="utf-8"?>
<sst xmlns="http://schemas.openxmlformats.org/spreadsheetml/2006/main" count="875" uniqueCount="264">
  <si>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</si>
  <si>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</si>
  <si>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</si>
  <si>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</si>
  <si>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</si>
  <si>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</si>
  <si>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</si>
  <si>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</si>
  <si>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</si>
  <si>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</si>
  <si>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</si>
  <si>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</si>
  <si>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</si>
  <si>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</si>
  <si>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</si>
  <si>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</si>
  <si>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</si>
  <si>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</si>
  <si>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</si>
  <si>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</si>
  <si>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</si>
  <si>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</si>
  <si>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</si>
  <si>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</si>
  <si>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</si>
  <si>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</si>
  <si>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</si>
  <si>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[香港]港青酒店(The Salisbury YMCA of Hong Kong)(80243631)</t>
  </si>
  <si>
    <t>海景套房&lt;2人入住&gt;</t>
  </si>
  <si>
    <t>CNY</t>
  </si>
  <si>
    <t>LAU/KA KI CATHERINE</t>
  </si>
  <si>
    <t>CA13744210919CNY</t>
  </si>
  <si>
    <t>未提现</t>
  </si>
  <si>
    <t>携程开票</t>
  </si>
  <si>
    <t>[北京]北京瑞成大酒店(80249204)</t>
  </si>
  <si>
    <t>标准双床间&lt;2人入住&gt;</t>
  </si>
  <si>
    <t>高伟</t>
  </si>
  <si>
    <t>[郓城]尚客优品酒店(郓城水浒东路店)(80249905)</t>
  </si>
  <si>
    <t>优品大床房&lt;2人入住&gt;</t>
  </si>
  <si>
    <t>李善辉</t>
  </si>
  <si>
    <t>[衡阳]柏曼酒店(衡阳市政府半岛假日店)(80247461)</t>
  </si>
  <si>
    <t>曼尊大床房&lt;2人入住&gt;</t>
  </si>
  <si>
    <t>曹阿敏</t>
  </si>
  <si>
    <t>R_0734020_1935494</t>
  </si>
  <si>
    <t>[海阳]派酒店(海阳汽车站商业中心店)(80246572)</t>
  </si>
  <si>
    <t>商务大床房&lt;2人入住&gt;</t>
  </si>
  <si>
    <t>孟凡淋</t>
  </si>
  <si>
    <t>[武汉]武汉光谷皇家格雷斯大酒店(80242935)</t>
  </si>
  <si>
    <t>高级双床房&lt;2人入住&gt;</t>
  </si>
  <si>
    <t>刘华雨</t>
  </si>
  <si>
    <t>[合肥]城市便捷酒店(合肥马鞍山路绿地赢海店)(80247482)</t>
  </si>
  <si>
    <t>徐克瑾</t>
  </si>
  <si>
    <t>R_0551016_1943689</t>
  </si>
  <si>
    <t>[成都]郫县芳岸酒店(80249390)</t>
  </si>
  <si>
    <t>主题大床房&lt;2人入住&gt;</t>
  </si>
  <si>
    <t>鄢婷</t>
  </si>
  <si>
    <t>[上海]全季酒店(上海虹桥国展中心店)(79042796)</t>
  </si>
  <si>
    <t>大床房&lt;2人入住&gt;</t>
  </si>
  <si>
    <t>蔡瑶</t>
  </si>
  <si>
    <t>CA13744210920CNY</t>
  </si>
  <si>
    <t>取消</t>
  </si>
  <si>
    <t>田士龙</t>
  </si>
  <si>
    <t>[恩施市]城市便捷酒店(恩施金港百佳广场店)(80246743)</t>
  </si>
  <si>
    <t>特惠大床房(无窗)&lt;2人入住&gt;</t>
  </si>
  <si>
    <t>朱峰</t>
  </si>
  <si>
    <t>R_0718011_1562211</t>
  </si>
  <si>
    <t>[义乌]义乌幸福湖国际会议中心(80247713)</t>
  </si>
  <si>
    <t>商务园景房&lt;2人入住&gt;&lt;早餐&gt;</t>
  </si>
  <si>
    <t>张艳艳</t>
  </si>
  <si>
    <t>[香港]香港乐仕酒店(Acesite Knutsford Hotel)(80247079)</t>
  </si>
  <si>
    <t>标准大床房&lt;2人入住&gt;</t>
  </si>
  <si>
    <t>Yu/Yau Hing</t>
  </si>
  <si>
    <t>[成都]骏怡连锁酒店(成都郫都大学城店)(80248756)</t>
  </si>
  <si>
    <t>精选高级大床房&lt;2人入住&gt;</t>
  </si>
  <si>
    <t>李文静</t>
  </si>
  <si>
    <t>[临沂]锦江之星(临沂罗庄店)(80246516)</t>
  </si>
  <si>
    <t>标准房B&lt;2人入住&gt;</t>
  </si>
  <si>
    <t>张涵</t>
  </si>
  <si>
    <t>[济南]都市118连锁酒店(济南大学店)(80251126)</t>
  </si>
  <si>
    <t>豪华大床房&lt;2人入住&gt;</t>
  </si>
  <si>
    <t>田发,代芬</t>
  </si>
  <si>
    <t>CA13744210921CNY</t>
  </si>
  <si>
    <t>(DSH)531016F2109030041;(DSH)531016F2109030042;</t>
  </si>
  <si>
    <t>[太原]IU酒店(太原柳巷迎泽公园山大一院店)(80246371)</t>
  </si>
  <si>
    <t>小U·精致大床房(无窗)&lt;2人入住&gt;</t>
  </si>
  <si>
    <t>李凡</t>
  </si>
  <si>
    <t>[西安]汉庭酒店(西安市政府北客站店)(80249719)</t>
  </si>
  <si>
    <t>高级大床房&lt;2人入住&gt;</t>
  </si>
  <si>
    <t>尹文华</t>
  </si>
  <si>
    <t>刘渊</t>
  </si>
  <si>
    <t>[null](80245917)</t>
  </si>
  <si>
    <t>[香港]香港九龙海湾酒店(Kowloon Harbourfront Hotel)(80247305)</t>
  </si>
  <si>
    <t>双卧室城景套房&lt;2人入住&gt;</t>
  </si>
  <si>
    <t>Wong/Yuen Ling,Wong/Yuen Ling</t>
  </si>
  <si>
    <t>王军</t>
  </si>
  <si>
    <t>CHIU/HOIMING</t>
  </si>
  <si>
    <t>马梅</t>
  </si>
  <si>
    <t>CA13744210922CNY</t>
  </si>
  <si>
    <t>[香港]铜锣湾迷你精品酒店(Mini Hotel Causeway Bay)(80247418)</t>
  </si>
  <si>
    <t>迷你双床房&lt;2人入住&gt;</t>
  </si>
  <si>
    <t>law/chi kin</t>
  </si>
  <si>
    <t>[北京]北京蔓兰酒店(80243204)</t>
  </si>
  <si>
    <t>豪华房&lt;2人入住&gt;</t>
  </si>
  <si>
    <t>贾凌烟</t>
  </si>
  <si>
    <t>[贵阳]派酒店(贵阳喷水池地铁站店)(80244448)</t>
  </si>
  <si>
    <t>惠选双床房&lt;2人入住&gt;</t>
  </si>
  <si>
    <t>范勐铭</t>
  </si>
  <si>
    <t>[常州]格盟酒店(常州金坛汽车客运站东门大街店)(80245872)</t>
  </si>
  <si>
    <t>张淞晖</t>
  </si>
  <si>
    <t>[安顺]7天优品酒店(安顺火车站广场店)(80247494)</t>
  </si>
  <si>
    <t>精选特优房&lt;2人入住&gt;</t>
  </si>
  <si>
    <t>吴艳米</t>
  </si>
  <si>
    <t>[延安]喆啡酒店(延安宝塔山万达店)(80244028)</t>
  </si>
  <si>
    <t>啡凡双床房&lt;2人入住&gt;</t>
  </si>
  <si>
    <t>王亚皓</t>
  </si>
  <si>
    <t>，</t>
  </si>
  <si>
    <t>9649.26 CNY</t>
  </si>
  <si>
    <t>A210922094427481</t>
  </si>
  <si>
    <t>总计：9649.26元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</si>
  <si>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</si>
  <si>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</si>
  <si>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</si>
  <si>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</si>
  <si>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</si>
  <si>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</si>
  <si>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</si>
  <si>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</si>
  <si>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</si>
  <si>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</si>
  <si>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</si>
  <si>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</si>
  <si>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</si>
  <si>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</si>
  <si>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</si>
  <si>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</si>
  <si>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</si>
  <si>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2021-09-06</t>
  </si>
  <si>
    <t>2245627</t>
  </si>
  <si>
    <t>喆啡酒店(延安宝塔山万达店)</t>
  </si>
  <si>
    <t>2021-09-07</t>
  </si>
  <si>
    <t>退房日月结</t>
  </si>
  <si>
    <t>226.96</t>
  </si>
  <si>
    <t>RMB</t>
  </si>
  <si>
    <t>0</t>
  </si>
  <si>
    <t>0.00</t>
  </si>
  <si>
    <t>携程汇登国内直连</t>
  </si>
  <si>
    <t>2021-09-06 22:45:38</t>
  </si>
  <si>
    <t>否</t>
  </si>
  <si>
    <t>广州汇登信息科技有限公司</t>
  </si>
  <si>
    <t>直连</t>
  </si>
  <si>
    <t>2245513</t>
  </si>
  <si>
    <t>7天优品酒店（安顺火车站广场店）</t>
  </si>
  <si>
    <t>117.21</t>
  </si>
  <si>
    <t>2021-09-06 21:02:51</t>
  </si>
  <si>
    <t>2245297</t>
  </si>
  <si>
    <t>格盟酒店（常州金坛汽车客运站东门大街店）</t>
  </si>
  <si>
    <t>119.77</t>
  </si>
  <si>
    <t>2021-09-06 18:10:10</t>
  </si>
  <si>
    <t>2245293</t>
  </si>
  <si>
    <t>派酒店(贵阳喷水池地铁站店)</t>
  </si>
  <si>
    <t>96.02</t>
  </si>
  <si>
    <t>2021-09-06 18:09:08</t>
  </si>
  <si>
    <t>2245201</t>
  </si>
  <si>
    <t>北京蔓兰酒店</t>
  </si>
  <si>
    <t>716.39</t>
  </si>
  <si>
    <t>2021-09-06 16:51:10</t>
  </si>
  <si>
    <t>2244884</t>
  </si>
  <si>
    <t>铜锣湾迷你精品酒店</t>
  </si>
  <si>
    <t>law chi kin</t>
  </si>
  <si>
    <t>162.48</t>
  </si>
  <si>
    <t>2021-09-06 11:45:58</t>
  </si>
  <si>
    <t>2021-09-05</t>
  </si>
  <si>
    <t>2244545</t>
  </si>
  <si>
    <t>香港乐仕酒店</t>
  </si>
  <si>
    <t>CHIU HOIMING</t>
  </si>
  <si>
    <t>214.09</t>
  </si>
  <si>
    <t>2021-09-05 23:05:36</t>
  </si>
  <si>
    <t>2244136</t>
  </si>
  <si>
    <t>派酒店（海阳汽车站商业中心店）</t>
  </si>
  <si>
    <t>135.42</t>
  </si>
  <si>
    <t>2021-09-05 16:34:31</t>
  </si>
  <si>
    <t>2244085</t>
  </si>
  <si>
    <t>香港九龙海湾酒店</t>
  </si>
  <si>
    <t>Wong Yuen Ling,Wong Yuen Ling</t>
  </si>
  <si>
    <t>555.88</t>
  </si>
  <si>
    <t>2021-09-05 15:36:50</t>
  </si>
  <si>
    <t>2244079</t>
  </si>
  <si>
    <t>格盟酒店(贵阳花果园双子塔店)</t>
  </si>
  <si>
    <t>陈宏</t>
  </si>
  <si>
    <t>148.36</t>
  </si>
  <si>
    <t>2021-09-05 15:25:58</t>
  </si>
  <si>
    <t>2243820</t>
  </si>
  <si>
    <t>IU酒店（太原迎泽大街柳巷店）</t>
  </si>
  <si>
    <t>134.63</t>
  </si>
  <si>
    <t>2021-09-05 11:13:54</t>
  </si>
  <si>
    <t>2243755</t>
  </si>
  <si>
    <t>2021-09-05 09:59:38</t>
  </si>
  <si>
    <t>2021-09-04</t>
  </si>
  <si>
    <t>2243207</t>
  </si>
  <si>
    <t>锦江之星(临沂罗庄店)</t>
  </si>
  <si>
    <t>147.57</t>
  </si>
  <si>
    <t>2021-09-04 18:22:07</t>
  </si>
  <si>
    <t>2243133</t>
  </si>
  <si>
    <t>骏怡连锁酒店（成都郫都区郫都大学城店）</t>
  </si>
  <si>
    <t>121.80</t>
  </si>
  <si>
    <t>2021-09-04 17:15:11</t>
  </si>
  <si>
    <t>2243028</t>
  </si>
  <si>
    <t>Yu Yau Hing</t>
  </si>
  <si>
    <t>359.28</t>
  </si>
  <si>
    <t>2021-09-04 15:06:58</t>
  </si>
  <si>
    <t>2243003</t>
  </si>
  <si>
    <t>义乌幸福湖国际会议中心</t>
  </si>
  <si>
    <t>567.24</t>
  </si>
  <si>
    <t>2021-09-04 14:46:50</t>
  </si>
  <si>
    <t>2242809</t>
  </si>
  <si>
    <t>城市便捷恩施金港百佳广场店</t>
  </si>
  <si>
    <t>163.14</t>
  </si>
  <si>
    <t>2021-09-04 11:50:27</t>
  </si>
  <si>
    <t>2242778</t>
  </si>
  <si>
    <t>尚客优品酒店(郓城水浒东路店)</t>
  </si>
  <si>
    <t>151.24</t>
  </si>
  <si>
    <t>2021-09-04 11:15:26</t>
  </si>
  <si>
    <t>2021-09-03</t>
  </si>
  <si>
    <t>2242481</t>
  </si>
  <si>
    <t>都市118连锁酒店（济南大学店）</t>
  </si>
  <si>
    <t>326.36</t>
  </si>
  <si>
    <t>2021-09-03 23:54:19</t>
  </si>
  <si>
    <t>2242371</t>
  </si>
  <si>
    <t>郫县芳岸酒店</t>
  </si>
  <si>
    <t>171.92</t>
  </si>
  <si>
    <t>2021-09-03 22:00:35</t>
  </si>
  <si>
    <t>2242229</t>
  </si>
  <si>
    <t>城市便捷酒店(合肥马鞍山路绿地赢海店)</t>
  </si>
  <si>
    <t>176.94</t>
  </si>
  <si>
    <t>2021-09-03 20:11:02</t>
  </si>
  <si>
    <t>2242074</t>
  </si>
  <si>
    <t>武汉光谷皇家格雷斯大酒店</t>
  </si>
  <si>
    <t>434.19</t>
  </si>
  <si>
    <t>2021-09-03 18:36:26</t>
  </si>
  <si>
    <t>2241897</t>
  </si>
  <si>
    <t>2021-09-03 15:55:27</t>
  </si>
  <si>
    <t>2241782</t>
  </si>
  <si>
    <t>柏曼酒店衡阳市政府半岛假日店</t>
  </si>
  <si>
    <t>207.36</t>
  </si>
  <si>
    <t>2021-09-03 13:59:48</t>
  </si>
  <si>
    <t>2021-09-02</t>
  </si>
  <si>
    <t>2240390</t>
  </si>
  <si>
    <t>302.48</t>
  </si>
  <si>
    <t>2021-09-02 11:31:08</t>
  </si>
  <si>
    <t>2021-09-01</t>
  </si>
  <si>
    <t>2238867</t>
  </si>
  <si>
    <t>北京瑞成大酒店</t>
  </si>
  <si>
    <t>609.16</t>
  </si>
  <si>
    <t>2021-09-01 05:07:18</t>
  </si>
  <si>
    <t>2021-08-30</t>
  </si>
  <si>
    <t>2237124</t>
  </si>
  <si>
    <t>港青-香港基督教青年会</t>
  </si>
  <si>
    <t>LAU KA KI CATHERINE</t>
  </si>
  <si>
    <t>2686.92</t>
  </si>
  <si>
    <t>2021-08-30 12:37:32</t>
  </si>
  <si>
    <t>2021-08-27</t>
  </si>
  <si>
    <t>2235055</t>
  </si>
  <si>
    <t>326.40</t>
  </si>
  <si>
    <t>2021-08-27 22:01:58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</si>
</sst>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6" borderId="6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2" fillId="13" borderId="2" applyNumberFormat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3"/>
  <sheetViews>
    <sheetView workbookViewId="0">
      <selection activeCell="C39" sqref="C39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4">
      <c r="A2" s="4">
        <v>16164906912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44441</v>
      </c>
      <c r="G2" s="5">
        <v>44443</v>
      </c>
      <c r="H2" s="4">
        <v>1</v>
      </c>
      <c r="I2" s="4">
        <v>2</v>
      </c>
      <c r="J2" s="4">
        <v>2</v>
      </c>
      <c r="K2" s="4" t="s">
        <v>29</v>
      </c>
      <c r="L2" s="4">
        <v>2686.92</v>
      </c>
      <c r="M2" s="4">
        <v>2686.92</v>
      </c>
      <c r="N2" s="4" t="s">
        <v>30</v>
      </c>
      <c r="O2" s="4" t="s">
        <v>31</v>
      </c>
      <c r="P2" s="4" t="s">
        <v>32</v>
      </c>
      <c r="Q2" s="4">
        <v>0</v>
      </c>
      <c r="R2" s="6">
        <v>44438</v>
      </c>
      <c r="S2" s="5">
        <v>44458</v>
      </c>
      <c r="T2" s="4" t="s">
        <v>33</v>
      </c>
      <c r="U2" s="4">
        <v>2686.92</v>
      </c>
      <c r="V2" s="4">
        <v>0</v>
      </c>
      <c r="W2" s="4">
        <v>0</v>
      </c>
      <c r="X2" s="4">
        <v>2237124</v>
      </c>
    </row>
    <row r="3" s="4" customFormat="1" spans="1:24">
      <c r="A3" s="4">
        <v>16176549943</v>
      </c>
      <c r="B3" s="4" t="s">
        <v>25</v>
      </c>
      <c r="C3" s="4" t="s">
        <v>26</v>
      </c>
      <c r="D3" s="4" t="s">
        <v>34</v>
      </c>
      <c r="E3" s="4" t="s">
        <v>35</v>
      </c>
      <c r="F3" s="5">
        <v>44441</v>
      </c>
      <c r="G3" s="5">
        <v>44443</v>
      </c>
      <c r="H3" s="4">
        <v>1</v>
      </c>
      <c r="I3" s="4">
        <v>2</v>
      </c>
      <c r="J3" s="4">
        <v>2</v>
      </c>
      <c r="K3" s="4" t="s">
        <v>29</v>
      </c>
      <c r="L3" s="4">
        <v>609.16</v>
      </c>
      <c r="M3" s="4">
        <v>609.16</v>
      </c>
      <c r="N3" s="4" t="s">
        <v>36</v>
      </c>
      <c r="O3" s="4" t="s">
        <v>31</v>
      </c>
      <c r="P3" s="4" t="s">
        <v>32</v>
      </c>
      <c r="Q3" s="4">
        <v>0</v>
      </c>
      <c r="R3" s="6">
        <v>44440</v>
      </c>
      <c r="S3" s="5">
        <v>44458</v>
      </c>
      <c r="T3" s="4" t="s">
        <v>33</v>
      </c>
      <c r="U3" s="4">
        <v>609.16</v>
      </c>
      <c r="V3" s="4">
        <v>0</v>
      </c>
      <c r="W3" s="4">
        <v>0</v>
      </c>
      <c r="X3" s="4">
        <v>2238867</v>
      </c>
    </row>
    <row r="4" s="4" customFormat="1" spans="1:23">
      <c r="A4" s="4">
        <v>16186412609</v>
      </c>
      <c r="B4" s="4" t="s">
        <v>25</v>
      </c>
      <c r="C4" s="4" t="s">
        <v>26</v>
      </c>
      <c r="D4" s="4" t="s">
        <v>37</v>
      </c>
      <c r="E4" s="4" t="s">
        <v>38</v>
      </c>
      <c r="F4" s="5">
        <v>44441</v>
      </c>
      <c r="G4" s="5">
        <v>44443</v>
      </c>
      <c r="H4" s="4">
        <v>1</v>
      </c>
      <c r="I4" s="4">
        <v>2</v>
      </c>
      <c r="J4" s="4">
        <v>2</v>
      </c>
      <c r="K4" s="4" t="s">
        <v>29</v>
      </c>
      <c r="L4" s="4">
        <v>302.48</v>
      </c>
      <c r="M4" s="4">
        <v>302.48</v>
      </c>
      <c r="N4" s="4" t="s">
        <v>39</v>
      </c>
      <c r="O4" s="4" t="s">
        <v>31</v>
      </c>
      <c r="P4" s="4" t="s">
        <v>32</v>
      </c>
      <c r="Q4" s="4">
        <v>0</v>
      </c>
      <c r="R4" s="6">
        <v>44441</v>
      </c>
      <c r="S4" s="5">
        <v>44458</v>
      </c>
      <c r="T4" s="4" t="s">
        <v>33</v>
      </c>
      <c r="U4" s="4">
        <v>302.48</v>
      </c>
      <c r="V4" s="4">
        <v>0</v>
      </c>
      <c r="W4" s="4">
        <v>0</v>
      </c>
    </row>
    <row r="5" s="4" customFormat="1" spans="1:25">
      <c r="A5" s="4">
        <v>16195483676</v>
      </c>
      <c r="B5" s="4" t="s">
        <v>25</v>
      </c>
      <c r="C5" s="4" t="s">
        <v>26</v>
      </c>
      <c r="D5" s="4" t="s">
        <v>40</v>
      </c>
      <c r="E5" s="4" t="s">
        <v>41</v>
      </c>
      <c r="F5" s="5">
        <v>44442</v>
      </c>
      <c r="G5" s="5">
        <v>44443</v>
      </c>
      <c r="H5" s="4">
        <v>1</v>
      </c>
      <c r="I5" s="4">
        <v>1</v>
      </c>
      <c r="J5" s="4">
        <v>1</v>
      </c>
      <c r="K5" s="4" t="s">
        <v>29</v>
      </c>
      <c r="L5" s="4">
        <v>207.36</v>
      </c>
      <c r="M5" s="4">
        <v>207.36</v>
      </c>
      <c r="N5" s="4" t="s">
        <v>42</v>
      </c>
      <c r="O5" s="4" t="s">
        <v>31</v>
      </c>
      <c r="P5" s="4" t="s">
        <v>32</v>
      </c>
      <c r="Q5" s="4">
        <v>0</v>
      </c>
      <c r="R5" s="6">
        <v>44442</v>
      </c>
      <c r="S5" s="5">
        <v>44458</v>
      </c>
      <c r="T5" s="4" t="s">
        <v>33</v>
      </c>
      <c r="U5" s="4">
        <v>207.36</v>
      </c>
      <c r="V5" s="4">
        <v>0</v>
      </c>
      <c r="W5" s="4">
        <v>0</v>
      </c>
      <c r="X5" s="4">
        <v>2241782</v>
      </c>
      <c r="Y5" s="4" t="s">
        <v>43</v>
      </c>
    </row>
    <row r="6" s="4" customFormat="1" spans="1:25">
      <c r="A6" s="4">
        <v>16196022701</v>
      </c>
      <c r="B6" s="4" t="s">
        <v>25</v>
      </c>
      <c r="C6" s="4" t="s">
        <v>26</v>
      </c>
      <c r="D6" s="4" t="s">
        <v>44</v>
      </c>
      <c r="E6" s="4" t="s">
        <v>45</v>
      </c>
      <c r="F6" s="5">
        <v>44442</v>
      </c>
      <c r="G6" s="5">
        <v>44443</v>
      </c>
      <c r="H6" s="4">
        <v>1</v>
      </c>
      <c r="I6" s="4">
        <v>1</v>
      </c>
      <c r="J6" s="4">
        <v>1</v>
      </c>
      <c r="K6" s="4" t="s">
        <v>29</v>
      </c>
      <c r="L6" s="4">
        <v>135.42</v>
      </c>
      <c r="M6" s="4">
        <v>135.42</v>
      </c>
      <c r="N6" s="4" t="s">
        <v>46</v>
      </c>
      <c r="O6" s="4" t="s">
        <v>31</v>
      </c>
      <c r="P6" s="4" t="s">
        <v>32</v>
      </c>
      <c r="Q6" s="4">
        <v>0</v>
      </c>
      <c r="R6" s="6">
        <v>44442</v>
      </c>
      <c r="S6" s="5">
        <v>44458</v>
      </c>
      <c r="T6" s="4" t="s">
        <v>33</v>
      </c>
      <c r="U6" s="4">
        <v>135.42</v>
      </c>
      <c r="V6" s="4">
        <v>0</v>
      </c>
      <c r="W6" s="4">
        <v>0</v>
      </c>
      <c r="X6" s="4"/>
      <c r="Y6" s="4">
        <v>103828974674</v>
      </c>
    </row>
    <row r="7" s="4" customFormat="1" spans="1:25">
      <c r="A7" s="4">
        <v>16199879584</v>
      </c>
      <c r="B7" s="4" t="s">
        <v>25</v>
      </c>
      <c r="C7" s="4" t="s">
        <v>26</v>
      </c>
      <c r="D7" s="4" t="s">
        <v>47</v>
      </c>
      <c r="E7" s="4" t="s">
        <v>48</v>
      </c>
      <c r="F7" s="5">
        <v>44442</v>
      </c>
      <c r="G7" s="5">
        <v>44443</v>
      </c>
      <c r="H7" s="4">
        <v>1</v>
      </c>
      <c r="I7" s="4">
        <v>1</v>
      </c>
      <c r="J7" s="4">
        <v>1</v>
      </c>
      <c r="K7" s="4" t="s">
        <v>29</v>
      </c>
      <c r="L7" s="4">
        <v>434.19</v>
      </c>
      <c r="M7" s="4">
        <v>434.19</v>
      </c>
      <c r="N7" s="4" t="s">
        <v>49</v>
      </c>
      <c r="O7" s="4" t="s">
        <v>31</v>
      </c>
      <c r="P7" s="4" t="s">
        <v>32</v>
      </c>
      <c r="Q7" s="4">
        <v>0</v>
      </c>
      <c r="R7" s="6">
        <v>44442</v>
      </c>
      <c r="S7" s="5">
        <v>44458</v>
      </c>
      <c r="T7" s="4" t="s">
        <v>33</v>
      </c>
      <c r="U7" s="4">
        <v>434.19</v>
      </c>
      <c r="V7" s="4">
        <v>0</v>
      </c>
      <c r="W7" s="4">
        <v>0</v>
      </c>
      <c r="X7" s="4">
        <v>2242074</v>
      </c>
      <c r="Y7" s="4">
        <v>6.31238218934652e+17</v>
      </c>
    </row>
    <row r="8" s="4" customFormat="1" spans="1:25">
      <c r="A8" s="4">
        <v>16200664363</v>
      </c>
      <c r="B8" s="4" t="s">
        <v>25</v>
      </c>
      <c r="C8" s="4" t="s">
        <v>26</v>
      </c>
      <c r="D8" s="4" t="s">
        <v>50</v>
      </c>
      <c r="E8" s="4" t="s">
        <v>45</v>
      </c>
      <c r="F8" s="5">
        <v>44442</v>
      </c>
      <c r="G8" s="5">
        <v>44443</v>
      </c>
      <c r="H8" s="4">
        <v>1</v>
      </c>
      <c r="I8" s="4">
        <v>1</v>
      </c>
      <c r="J8" s="4">
        <v>1</v>
      </c>
      <c r="K8" s="4" t="s">
        <v>29</v>
      </c>
      <c r="L8" s="4">
        <v>176.94</v>
      </c>
      <c r="M8" s="4">
        <v>176.94</v>
      </c>
      <c r="N8" s="4" t="s">
        <v>51</v>
      </c>
      <c r="O8" s="4" t="s">
        <v>31</v>
      </c>
      <c r="P8" s="4" t="s">
        <v>32</v>
      </c>
      <c r="Q8" s="4">
        <v>0</v>
      </c>
      <c r="R8" s="6">
        <v>44442</v>
      </c>
      <c r="S8" s="5">
        <v>44458</v>
      </c>
      <c r="T8" s="4" t="s">
        <v>33</v>
      </c>
      <c r="U8" s="4">
        <v>176.94</v>
      </c>
      <c r="V8" s="4">
        <v>0</v>
      </c>
      <c r="W8" s="4">
        <v>0</v>
      </c>
      <c r="X8" s="4"/>
      <c r="Y8" s="4" t="s">
        <v>52</v>
      </c>
    </row>
    <row r="9" s="4" customFormat="1" spans="1:25">
      <c r="A9" s="4">
        <v>16201278537</v>
      </c>
      <c r="B9" s="4" t="s">
        <v>25</v>
      </c>
      <c r="C9" s="4" t="s">
        <v>26</v>
      </c>
      <c r="D9" s="4" t="s">
        <v>53</v>
      </c>
      <c r="E9" s="4" t="s">
        <v>54</v>
      </c>
      <c r="F9" s="5">
        <v>44442</v>
      </c>
      <c r="G9" s="5">
        <v>44443</v>
      </c>
      <c r="H9" s="4">
        <v>1</v>
      </c>
      <c r="I9" s="4">
        <v>1</v>
      </c>
      <c r="J9" s="4">
        <v>1</v>
      </c>
      <c r="K9" s="4" t="s">
        <v>29</v>
      </c>
      <c r="L9" s="4">
        <v>171.92</v>
      </c>
      <c r="M9" s="4">
        <v>171.92</v>
      </c>
      <c r="N9" s="4" t="s">
        <v>55</v>
      </c>
      <c r="O9" s="4" t="s">
        <v>31</v>
      </c>
      <c r="P9" s="4" t="s">
        <v>32</v>
      </c>
      <c r="Q9" s="4">
        <v>0</v>
      </c>
      <c r="R9" s="6">
        <v>44442</v>
      </c>
      <c r="S9" s="5">
        <v>44458</v>
      </c>
      <c r="T9" s="4" t="s">
        <v>33</v>
      </c>
      <c r="U9" s="4">
        <v>171.92</v>
      </c>
      <c r="V9" s="4">
        <v>0</v>
      </c>
      <c r="W9" s="4">
        <v>0</v>
      </c>
      <c r="X9" s="4">
        <v>2242371</v>
      </c>
      <c r="Y9" s="4">
        <v>618605284</v>
      </c>
    </row>
    <row r="10" s="4" customFormat="1" spans="1:23">
      <c r="A10" s="4">
        <v>16129826936</v>
      </c>
      <c r="B10" s="4" t="s">
        <v>25</v>
      </c>
      <c r="C10" s="4" t="s">
        <v>26</v>
      </c>
      <c r="D10" s="4" t="s">
        <v>56</v>
      </c>
      <c r="E10" s="4" t="s">
        <v>57</v>
      </c>
      <c r="F10" s="5">
        <v>44443</v>
      </c>
      <c r="G10" s="5">
        <v>44444</v>
      </c>
      <c r="H10" s="4">
        <v>1</v>
      </c>
      <c r="I10" s="4">
        <v>1</v>
      </c>
      <c r="J10" s="4">
        <v>1</v>
      </c>
      <c r="K10" s="4" t="s">
        <v>29</v>
      </c>
      <c r="L10" s="4">
        <v>327.38</v>
      </c>
      <c r="M10" s="4">
        <v>327.38</v>
      </c>
      <c r="N10" s="4" t="s">
        <v>58</v>
      </c>
      <c r="O10" s="4" t="s">
        <v>59</v>
      </c>
      <c r="P10" s="4" t="s">
        <v>32</v>
      </c>
      <c r="Q10" s="4">
        <v>0</v>
      </c>
      <c r="R10" s="6">
        <v>44433</v>
      </c>
      <c r="S10" s="5">
        <v>44459</v>
      </c>
      <c r="T10" s="4" t="s">
        <v>33</v>
      </c>
      <c r="U10" s="4">
        <v>327.38</v>
      </c>
      <c r="V10" s="4">
        <v>0</v>
      </c>
      <c r="W10" s="4">
        <v>0</v>
      </c>
    </row>
    <row r="11" s="4" customFormat="1" spans="1:23">
      <c r="A11" s="4">
        <v>16129826936</v>
      </c>
      <c r="B11" s="4" t="s">
        <v>25</v>
      </c>
      <c r="C11" s="4" t="s">
        <v>60</v>
      </c>
      <c r="D11" s="4" t="s">
        <v>56</v>
      </c>
      <c r="E11" s="4" t="s">
        <v>57</v>
      </c>
      <c r="F11" s="5">
        <v>44443</v>
      </c>
      <c r="G11" s="5">
        <v>44444</v>
      </c>
      <c r="H11" s="4">
        <v>1</v>
      </c>
      <c r="I11" s="4">
        <v>1</v>
      </c>
      <c r="J11" s="4">
        <v>1</v>
      </c>
      <c r="K11" s="4" t="s">
        <v>29</v>
      </c>
      <c r="L11" s="4">
        <v>-327.38</v>
      </c>
      <c r="M11" s="4">
        <v>-327.38</v>
      </c>
      <c r="N11" s="4" t="s">
        <v>58</v>
      </c>
      <c r="O11" s="4" t="s">
        <v>59</v>
      </c>
      <c r="P11" s="4" t="s">
        <v>32</v>
      </c>
      <c r="Q11" s="4">
        <v>0</v>
      </c>
      <c r="R11" s="6">
        <v>44433</v>
      </c>
      <c r="S11" s="5">
        <v>44459</v>
      </c>
      <c r="T11" s="4" t="s">
        <v>33</v>
      </c>
      <c r="U11" s="4">
        <v>-327.38</v>
      </c>
      <c r="V11" s="4">
        <v>0</v>
      </c>
      <c r="W11" s="4">
        <v>0</v>
      </c>
    </row>
    <row r="12" s="4" customFormat="1" spans="1:23">
      <c r="A12" s="4">
        <v>16203000120</v>
      </c>
      <c r="B12" s="4" t="s">
        <v>25</v>
      </c>
      <c r="C12" s="4" t="s">
        <v>26</v>
      </c>
      <c r="D12" s="4" t="s">
        <v>37</v>
      </c>
      <c r="E12" s="4" t="s">
        <v>38</v>
      </c>
      <c r="F12" s="5">
        <v>44443</v>
      </c>
      <c r="G12" s="5">
        <v>44444</v>
      </c>
      <c r="H12" s="4">
        <v>1</v>
      </c>
      <c r="I12" s="4">
        <v>1</v>
      </c>
      <c r="J12" s="4">
        <v>1</v>
      </c>
      <c r="K12" s="4" t="s">
        <v>29</v>
      </c>
      <c r="L12" s="4">
        <v>151.24</v>
      </c>
      <c r="M12" s="4">
        <v>151.24</v>
      </c>
      <c r="N12" s="4" t="s">
        <v>61</v>
      </c>
      <c r="O12" s="4" t="s">
        <v>59</v>
      </c>
      <c r="P12" s="4" t="s">
        <v>32</v>
      </c>
      <c r="Q12" s="4">
        <v>0</v>
      </c>
      <c r="R12" s="6">
        <v>44443</v>
      </c>
      <c r="S12" s="5">
        <v>44459</v>
      </c>
      <c r="T12" s="4" t="s">
        <v>33</v>
      </c>
      <c r="U12" s="4">
        <v>151.24</v>
      </c>
      <c r="V12" s="4">
        <v>0</v>
      </c>
      <c r="W12" s="4">
        <v>0</v>
      </c>
    </row>
    <row r="13" s="4" customFormat="1" spans="1:25">
      <c r="A13" s="4">
        <v>16203177380</v>
      </c>
      <c r="B13" s="4" t="s">
        <v>25</v>
      </c>
      <c r="C13" s="4" t="s">
        <v>26</v>
      </c>
      <c r="D13" s="4" t="s">
        <v>62</v>
      </c>
      <c r="E13" s="4" t="s">
        <v>63</v>
      </c>
      <c r="F13" s="5">
        <v>44443</v>
      </c>
      <c r="G13" s="5">
        <v>44444</v>
      </c>
      <c r="H13" s="4">
        <v>1</v>
      </c>
      <c r="I13" s="4">
        <v>1</v>
      </c>
      <c r="J13" s="4">
        <v>1</v>
      </c>
      <c r="K13" s="4" t="s">
        <v>29</v>
      </c>
      <c r="L13" s="4">
        <v>163.14</v>
      </c>
      <c r="M13" s="4">
        <v>163.14</v>
      </c>
      <c r="N13" s="4" t="s">
        <v>64</v>
      </c>
      <c r="O13" s="4" t="s">
        <v>59</v>
      </c>
      <c r="P13" s="4" t="s">
        <v>32</v>
      </c>
      <c r="Q13" s="4">
        <v>0</v>
      </c>
      <c r="R13" s="6">
        <v>44443</v>
      </c>
      <c r="S13" s="5">
        <v>44459</v>
      </c>
      <c r="T13" s="4" t="s">
        <v>33</v>
      </c>
      <c r="U13" s="4">
        <v>163.14</v>
      </c>
      <c r="V13" s="4">
        <v>0</v>
      </c>
      <c r="W13" s="4">
        <v>0</v>
      </c>
      <c r="X13" s="4"/>
      <c r="Y13" s="4" t="s">
        <v>65</v>
      </c>
    </row>
    <row r="14" s="4" customFormat="1" spans="1:25">
      <c r="A14" s="4">
        <v>16204093936</v>
      </c>
      <c r="B14" s="4" t="s">
        <v>25</v>
      </c>
      <c r="C14" s="4" t="s">
        <v>26</v>
      </c>
      <c r="D14" s="4" t="s">
        <v>66</v>
      </c>
      <c r="E14" s="4" t="s">
        <v>67</v>
      </c>
      <c r="F14" s="5">
        <v>44443</v>
      </c>
      <c r="G14" s="5">
        <v>44444</v>
      </c>
      <c r="H14" s="4">
        <v>1</v>
      </c>
      <c r="I14" s="4">
        <v>1</v>
      </c>
      <c r="J14" s="4">
        <v>1</v>
      </c>
      <c r="K14" s="4" t="s">
        <v>29</v>
      </c>
      <c r="L14" s="4">
        <v>567.24</v>
      </c>
      <c r="M14" s="4">
        <v>567.24</v>
      </c>
      <c r="N14" s="4" t="s">
        <v>68</v>
      </c>
      <c r="O14" s="4" t="s">
        <v>59</v>
      </c>
      <c r="P14" s="4" t="s">
        <v>32</v>
      </c>
      <c r="Q14" s="4">
        <v>0</v>
      </c>
      <c r="R14" s="6">
        <v>44443</v>
      </c>
      <c r="S14" s="5">
        <v>44459</v>
      </c>
      <c r="T14" s="4" t="s">
        <v>33</v>
      </c>
      <c r="U14" s="4">
        <v>567.24</v>
      </c>
      <c r="V14" s="4">
        <v>0</v>
      </c>
      <c r="W14" s="4">
        <v>0</v>
      </c>
      <c r="X14" s="4"/>
      <c r="Y14" s="4">
        <v>6.31542821723054e+17</v>
      </c>
    </row>
    <row r="15" s="4" customFormat="1" spans="1:25">
      <c r="A15" s="4">
        <v>16204184081</v>
      </c>
      <c r="B15" s="4" t="s">
        <v>25</v>
      </c>
      <c r="C15" s="4" t="s">
        <v>26</v>
      </c>
      <c r="D15" s="4" t="s">
        <v>69</v>
      </c>
      <c r="E15" s="4" t="s">
        <v>70</v>
      </c>
      <c r="F15" s="5">
        <v>44443</v>
      </c>
      <c r="G15" s="5">
        <v>44444</v>
      </c>
      <c r="H15" s="4">
        <v>1</v>
      </c>
      <c r="I15" s="4">
        <v>1</v>
      </c>
      <c r="J15" s="4">
        <v>1</v>
      </c>
      <c r="K15" s="4" t="s">
        <v>29</v>
      </c>
      <c r="L15" s="4">
        <v>359.28</v>
      </c>
      <c r="M15" s="4">
        <v>359.28</v>
      </c>
      <c r="N15" s="4" t="s">
        <v>71</v>
      </c>
      <c r="O15" s="4" t="s">
        <v>59</v>
      </c>
      <c r="P15" s="4" t="s">
        <v>32</v>
      </c>
      <c r="Q15" s="4">
        <v>0</v>
      </c>
      <c r="R15" s="6">
        <v>44443</v>
      </c>
      <c r="S15" s="5">
        <v>44459</v>
      </c>
      <c r="T15" s="4" t="s">
        <v>33</v>
      </c>
      <c r="U15" s="4">
        <v>359.28</v>
      </c>
      <c r="V15" s="4">
        <v>0</v>
      </c>
      <c r="W15" s="4">
        <v>0</v>
      </c>
      <c r="X15" s="4"/>
      <c r="Y15" s="4">
        <v>66623</v>
      </c>
    </row>
    <row r="16" s="4" customFormat="1" spans="1:23">
      <c r="A16" s="4">
        <v>16204775227</v>
      </c>
      <c r="B16" s="4" t="s">
        <v>25</v>
      </c>
      <c r="C16" s="4" t="s">
        <v>26</v>
      </c>
      <c r="D16" s="4" t="s">
        <v>72</v>
      </c>
      <c r="E16" s="4" t="s">
        <v>73</v>
      </c>
      <c r="F16" s="5">
        <v>44443</v>
      </c>
      <c r="G16" s="5">
        <v>44444</v>
      </c>
      <c r="H16" s="4">
        <v>1</v>
      </c>
      <c r="I16" s="4">
        <v>1</v>
      </c>
      <c r="J16" s="4">
        <v>1</v>
      </c>
      <c r="K16" s="4" t="s">
        <v>29</v>
      </c>
      <c r="L16" s="4">
        <v>121.8</v>
      </c>
      <c r="M16" s="4">
        <v>121.8</v>
      </c>
      <c r="N16" s="4" t="s">
        <v>74</v>
      </c>
      <c r="O16" s="4" t="s">
        <v>59</v>
      </c>
      <c r="P16" s="4" t="s">
        <v>32</v>
      </c>
      <c r="Q16" s="4">
        <v>0</v>
      </c>
      <c r="R16" s="6">
        <v>44443</v>
      </c>
      <c r="S16" s="5">
        <v>44459</v>
      </c>
      <c r="T16" s="4" t="s">
        <v>33</v>
      </c>
      <c r="U16" s="4">
        <v>121.8</v>
      </c>
      <c r="V16" s="4">
        <v>0</v>
      </c>
      <c r="W16" s="4">
        <v>0</v>
      </c>
    </row>
    <row r="17" s="4" customFormat="1" spans="1:25">
      <c r="A17" s="4">
        <v>16205114636</v>
      </c>
      <c r="B17" s="4" t="s">
        <v>25</v>
      </c>
      <c r="C17" s="4" t="s">
        <v>26</v>
      </c>
      <c r="D17" s="4" t="s">
        <v>75</v>
      </c>
      <c r="E17" s="4" t="s">
        <v>76</v>
      </c>
      <c r="F17" s="5">
        <v>44443</v>
      </c>
      <c r="G17" s="5">
        <v>44444</v>
      </c>
      <c r="H17" s="4">
        <v>1</v>
      </c>
      <c r="I17" s="4">
        <v>1</v>
      </c>
      <c r="J17" s="4">
        <v>1</v>
      </c>
      <c r="K17" s="4" t="s">
        <v>29</v>
      </c>
      <c r="L17" s="4">
        <v>147.57</v>
      </c>
      <c r="M17" s="4">
        <v>147.57</v>
      </c>
      <c r="N17" s="4" t="s">
        <v>77</v>
      </c>
      <c r="O17" s="4" t="s">
        <v>59</v>
      </c>
      <c r="P17" s="4" t="s">
        <v>32</v>
      </c>
      <c r="Q17" s="4">
        <v>0</v>
      </c>
      <c r="R17" s="6">
        <v>44443</v>
      </c>
      <c r="S17" s="5">
        <v>44459</v>
      </c>
      <c r="T17" s="4" t="s">
        <v>33</v>
      </c>
      <c r="U17" s="4">
        <v>147.57</v>
      </c>
      <c r="V17" s="4">
        <v>0</v>
      </c>
      <c r="W17" s="4">
        <v>0</v>
      </c>
      <c r="X17" s="4"/>
      <c r="Y17" s="4">
        <v>103832232204</v>
      </c>
    </row>
    <row r="18" s="4" customFormat="1" spans="1:25">
      <c r="A18" s="4">
        <v>16201807497</v>
      </c>
      <c r="B18" s="4" t="s">
        <v>25</v>
      </c>
      <c r="C18" s="4" t="s">
        <v>26</v>
      </c>
      <c r="D18" s="4" t="s">
        <v>78</v>
      </c>
      <c r="E18" s="4" t="s">
        <v>79</v>
      </c>
      <c r="F18" s="5">
        <v>44444</v>
      </c>
      <c r="G18" s="5">
        <v>44445</v>
      </c>
      <c r="H18" s="4">
        <v>2</v>
      </c>
      <c r="I18" s="4">
        <v>1</v>
      </c>
      <c r="J18" s="4">
        <v>2</v>
      </c>
      <c r="K18" s="4" t="s">
        <v>29</v>
      </c>
      <c r="L18" s="4">
        <v>326.36</v>
      </c>
      <c r="M18" s="4">
        <v>326.36</v>
      </c>
      <c r="N18" s="4" t="s">
        <v>80</v>
      </c>
      <c r="O18" s="4" t="s">
        <v>81</v>
      </c>
      <c r="P18" s="4" t="s">
        <v>32</v>
      </c>
      <c r="Q18" s="4">
        <v>0</v>
      </c>
      <c r="R18" s="6">
        <v>44442</v>
      </c>
      <c r="S18" s="5">
        <v>44460</v>
      </c>
      <c r="T18" s="4" t="s">
        <v>33</v>
      </c>
      <c r="U18" s="4">
        <v>326.36</v>
      </c>
      <c r="V18" s="4">
        <v>0</v>
      </c>
      <c r="W18" s="4">
        <v>0</v>
      </c>
      <c r="X18" s="4"/>
      <c r="Y18" s="4" t="s">
        <v>82</v>
      </c>
    </row>
    <row r="19" s="4" customFormat="1" spans="1:25">
      <c r="A19" s="4">
        <v>16211437561</v>
      </c>
      <c r="B19" s="4" t="s">
        <v>25</v>
      </c>
      <c r="C19" s="4" t="s">
        <v>26</v>
      </c>
      <c r="D19" s="4" t="s">
        <v>83</v>
      </c>
      <c r="E19" s="4" t="s">
        <v>84</v>
      </c>
      <c r="F19" s="5">
        <v>44444</v>
      </c>
      <c r="G19" s="5">
        <v>44445</v>
      </c>
      <c r="H19" s="4">
        <v>1</v>
      </c>
      <c r="I19" s="4">
        <v>1</v>
      </c>
      <c r="J19" s="4">
        <v>1</v>
      </c>
      <c r="K19" s="4" t="s">
        <v>29</v>
      </c>
      <c r="L19" s="4">
        <v>134.63</v>
      </c>
      <c r="M19" s="4">
        <v>134.63</v>
      </c>
      <c r="N19" s="4" t="s">
        <v>85</v>
      </c>
      <c r="O19" s="4" t="s">
        <v>81</v>
      </c>
      <c r="P19" s="4" t="s">
        <v>32</v>
      </c>
      <c r="Q19" s="4">
        <v>0</v>
      </c>
      <c r="R19" s="6">
        <v>44444</v>
      </c>
      <c r="S19" s="5">
        <v>44460</v>
      </c>
      <c r="T19" s="4" t="s">
        <v>33</v>
      </c>
      <c r="U19" s="4">
        <v>134.63</v>
      </c>
      <c r="V19" s="4">
        <v>0</v>
      </c>
      <c r="W19" s="4">
        <v>0</v>
      </c>
      <c r="X19" s="4"/>
      <c r="Y19" s="4">
        <v>103833695544</v>
      </c>
    </row>
    <row r="20" s="4" customFormat="1" spans="1:23">
      <c r="A20" s="4">
        <v>16211671373</v>
      </c>
      <c r="B20" s="4" t="s">
        <v>25</v>
      </c>
      <c r="C20" s="4" t="s">
        <v>26</v>
      </c>
      <c r="D20" s="4" t="s">
        <v>86</v>
      </c>
      <c r="E20" s="4" t="s">
        <v>87</v>
      </c>
      <c r="F20" s="5">
        <v>44444</v>
      </c>
      <c r="G20" s="5">
        <v>44445</v>
      </c>
      <c r="H20" s="4">
        <v>1</v>
      </c>
      <c r="I20" s="4">
        <v>1</v>
      </c>
      <c r="J20" s="4">
        <v>1</v>
      </c>
      <c r="K20" s="4" t="s">
        <v>29</v>
      </c>
      <c r="L20" s="4">
        <v>192.64</v>
      </c>
      <c r="M20" s="4">
        <v>192.64</v>
      </c>
      <c r="N20" s="4" t="s">
        <v>88</v>
      </c>
      <c r="O20" s="4" t="s">
        <v>81</v>
      </c>
      <c r="P20" s="4" t="s">
        <v>32</v>
      </c>
      <c r="Q20" s="4">
        <v>0</v>
      </c>
      <c r="R20" s="6">
        <v>44444</v>
      </c>
      <c r="S20" s="5">
        <v>44460</v>
      </c>
      <c r="T20" s="4" t="s">
        <v>33</v>
      </c>
      <c r="U20" s="4">
        <v>192.64</v>
      </c>
      <c r="V20" s="4">
        <v>0</v>
      </c>
      <c r="W20" s="4">
        <v>0</v>
      </c>
    </row>
    <row r="21" s="4" customFormat="1" spans="1:25">
      <c r="A21" s="4">
        <v>16211697282</v>
      </c>
      <c r="B21" s="4" t="s">
        <v>25</v>
      </c>
      <c r="C21" s="4" t="s">
        <v>26</v>
      </c>
      <c r="D21" s="4" t="s">
        <v>83</v>
      </c>
      <c r="E21" s="4" t="s">
        <v>84</v>
      </c>
      <c r="F21" s="5">
        <v>44444</v>
      </c>
      <c r="G21" s="5">
        <v>44445</v>
      </c>
      <c r="H21" s="4">
        <v>1</v>
      </c>
      <c r="I21" s="4">
        <v>1</v>
      </c>
      <c r="J21" s="4">
        <v>1</v>
      </c>
      <c r="K21" s="4" t="s">
        <v>29</v>
      </c>
      <c r="L21" s="4">
        <v>134.63</v>
      </c>
      <c r="M21" s="4">
        <v>134.63</v>
      </c>
      <c r="N21" s="4" t="s">
        <v>89</v>
      </c>
      <c r="O21" s="4" t="s">
        <v>81</v>
      </c>
      <c r="P21" s="4" t="s">
        <v>32</v>
      </c>
      <c r="Q21" s="4">
        <v>0</v>
      </c>
      <c r="R21" s="6">
        <v>44444</v>
      </c>
      <c r="S21" s="5">
        <v>44460</v>
      </c>
      <c r="T21" s="4" t="s">
        <v>33</v>
      </c>
      <c r="U21" s="4">
        <v>134.63</v>
      </c>
      <c r="V21" s="4">
        <v>0</v>
      </c>
      <c r="W21" s="4">
        <v>0</v>
      </c>
      <c r="X21" s="4"/>
      <c r="Y21" s="4">
        <v>103833825534</v>
      </c>
    </row>
    <row r="22" s="4" customFormat="1" spans="1:23">
      <c r="A22" s="4">
        <v>16211671373</v>
      </c>
      <c r="B22" s="4" t="s">
        <v>25</v>
      </c>
      <c r="C22" s="4" t="s">
        <v>60</v>
      </c>
      <c r="D22" s="4" t="s">
        <v>86</v>
      </c>
      <c r="E22" s="4" t="s">
        <v>87</v>
      </c>
      <c r="F22" s="5">
        <v>44444</v>
      </c>
      <c r="G22" s="5">
        <v>44445</v>
      </c>
      <c r="H22" s="4">
        <v>1</v>
      </c>
      <c r="I22" s="4">
        <v>1</v>
      </c>
      <c r="J22" s="4">
        <v>1</v>
      </c>
      <c r="K22" s="4" t="s">
        <v>29</v>
      </c>
      <c r="L22" s="4">
        <v>-192.64</v>
      </c>
      <c r="M22" s="4">
        <v>-192.64</v>
      </c>
      <c r="N22" s="4" t="s">
        <v>88</v>
      </c>
      <c r="O22" s="4" t="s">
        <v>81</v>
      </c>
      <c r="P22" s="4" t="s">
        <v>32</v>
      </c>
      <c r="Q22" s="4">
        <v>0</v>
      </c>
      <c r="R22" s="6">
        <v>44444</v>
      </c>
      <c r="S22" s="5">
        <v>44460</v>
      </c>
      <c r="T22" s="4" t="s">
        <v>33</v>
      </c>
      <c r="U22" s="4">
        <v>-192.64</v>
      </c>
      <c r="V22" s="4">
        <v>0</v>
      </c>
      <c r="W22" s="4">
        <v>0</v>
      </c>
    </row>
    <row r="23" s="4" customFormat="1" spans="1:23">
      <c r="A23" s="4">
        <v>16212780402</v>
      </c>
      <c r="B23" s="4" t="s">
        <v>25</v>
      </c>
      <c r="C23" s="4" t="s">
        <v>26</v>
      </c>
      <c r="D23" s="4" t="s">
        <v>90</v>
      </c>
      <c r="E23" s="4"/>
      <c r="F23" s="5">
        <v>44444</v>
      </c>
      <c r="G23" s="5">
        <v>44445</v>
      </c>
      <c r="H23" s="4">
        <v>0</v>
      </c>
      <c r="I23" s="4">
        <v>1</v>
      </c>
      <c r="J23" s="4">
        <v>0</v>
      </c>
      <c r="K23" s="4" t="s">
        <v>29</v>
      </c>
      <c r="L23" s="4">
        <v>148.36</v>
      </c>
      <c r="M23" s="4">
        <v>148.36</v>
      </c>
      <c r="N23" s="4"/>
      <c r="O23" s="4" t="s">
        <v>81</v>
      </c>
      <c r="P23" s="4" t="s">
        <v>32</v>
      </c>
      <c r="Q23" s="4">
        <v>0</v>
      </c>
      <c r="R23" s="6">
        <v>44444</v>
      </c>
      <c r="S23" s="5">
        <v>44460</v>
      </c>
      <c r="T23" s="4" t="s">
        <v>33</v>
      </c>
      <c r="U23" s="4">
        <v>148.36</v>
      </c>
      <c r="V23" s="4">
        <v>0</v>
      </c>
      <c r="W23" s="4">
        <v>0</v>
      </c>
    </row>
    <row r="24" s="4" customFormat="1" spans="1:24">
      <c r="A24" s="4">
        <v>16212821399</v>
      </c>
      <c r="B24" s="4" t="s">
        <v>25</v>
      </c>
      <c r="C24" s="4" t="s">
        <v>26</v>
      </c>
      <c r="D24" s="4" t="s">
        <v>91</v>
      </c>
      <c r="E24" s="4" t="s">
        <v>92</v>
      </c>
      <c r="F24" s="5">
        <v>44444</v>
      </c>
      <c r="G24" s="5">
        <v>44445</v>
      </c>
      <c r="H24" s="4">
        <v>1</v>
      </c>
      <c r="I24" s="4">
        <v>1</v>
      </c>
      <c r="J24" s="4">
        <v>1</v>
      </c>
      <c r="K24" s="4" t="s">
        <v>29</v>
      </c>
      <c r="L24" s="4">
        <v>555.88</v>
      </c>
      <c r="M24" s="4">
        <v>555.88</v>
      </c>
      <c r="N24" s="4" t="s">
        <v>93</v>
      </c>
      <c r="O24" s="4" t="s">
        <v>81</v>
      </c>
      <c r="P24" s="4" t="s">
        <v>32</v>
      </c>
      <c r="Q24" s="4">
        <v>0</v>
      </c>
      <c r="R24" s="6">
        <v>44444</v>
      </c>
      <c r="S24" s="5">
        <v>44460</v>
      </c>
      <c r="T24" s="4" t="s">
        <v>33</v>
      </c>
      <c r="U24" s="4">
        <v>555.88</v>
      </c>
      <c r="V24" s="4">
        <v>0</v>
      </c>
      <c r="W24" s="4">
        <v>0</v>
      </c>
      <c r="X24" s="4">
        <v>2244085</v>
      </c>
    </row>
    <row r="25" s="4" customFormat="1" spans="1:25">
      <c r="A25" s="4">
        <v>16213048598</v>
      </c>
      <c r="B25" s="4" t="s">
        <v>25</v>
      </c>
      <c r="C25" s="4" t="s">
        <v>26</v>
      </c>
      <c r="D25" s="4" t="s">
        <v>44</v>
      </c>
      <c r="E25" s="4" t="s">
        <v>45</v>
      </c>
      <c r="F25" s="5">
        <v>44444</v>
      </c>
      <c r="G25" s="5">
        <v>44445</v>
      </c>
      <c r="H25" s="4">
        <v>1</v>
      </c>
      <c r="I25" s="4">
        <v>1</v>
      </c>
      <c r="J25" s="4">
        <v>1</v>
      </c>
      <c r="K25" s="4" t="s">
        <v>29</v>
      </c>
      <c r="L25" s="4">
        <v>135.42</v>
      </c>
      <c r="M25" s="4">
        <v>135.42</v>
      </c>
      <c r="N25" s="4" t="s">
        <v>94</v>
      </c>
      <c r="O25" s="4" t="s">
        <v>81</v>
      </c>
      <c r="P25" s="4" t="s">
        <v>32</v>
      </c>
      <c r="Q25" s="4">
        <v>0</v>
      </c>
      <c r="R25" s="6">
        <v>44444</v>
      </c>
      <c r="S25" s="5">
        <v>44460</v>
      </c>
      <c r="T25" s="4" t="s">
        <v>33</v>
      </c>
      <c r="U25" s="4">
        <v>135.42</v>
      </c>
      <c r="V25" s="4">
        <v>0</v>
      </c>
      <c r="W25" s="4">
        <v>0</v>
      </c>
      <c r="X25" s="4"/>
      <c r="Y25" s="4">
        <v>103834558134</v>
      </c>
    </row>
    <row r="26" s="4" customFormat="1" spans="1:25">
      <c r="A26" s="4">
        <v>16214713329</v>
      </c>
      <c r="B26" s="4" t="s">
        <v>25</v>
      </c>
      <c r="C26" s="4" t="s">
        <v>26</v>
      </c>
      <c r="D26" s="4" t="s">
        <v>69</v>
      </c>
      <c r="E26" s="4" t="s">
        <v>70</v>
      </c>
      <c r="F26" s="5">
        <v>44444</v>
      </c>
      <c r="G26" s="5">
        <v>44445</v>
      </c>
      <c r="H26" s="4">
        <v>1</v>
      </c>
      <c r="I26" s="4">
        <v>1</v>
      </c>
      <c r="J26" s="4">
        <v>1</v>
      </c>
      <c r="K26" s="4" t="s">
        <v>29</v>
      </c>
      <c r="L26" s="4">
        <v>214.09</v>
      </c>
      <c r="M26" s="4">
        <v>214.09</v>
      </c>
      <c r="N26" s="4" t="s">
        <v>95</v>
      </c>
      <c r="O26" s="4" t="s">
        <v>81</v>
      </c>
      <c r="P26" s="4" t="s">
        <v>32</v>
      </c>
      <c r="Q26" s="4">
        <v>0</v>
      </c>
      <c r="R26" s="6">
        <v>44444</v>
      </c>
      <c r="S26" s="5">
        <v>44460</v>
      </c>
      <c r="T26" s="4" t="s">
        <v>33</v>
      </c>
      <c r="U26" s="4">
        <v>214.09</v>
      </c>
      <c r="V26" s="4">
        <v>0</v>
      </c>
      <c r="W26" s="4">
        <v>0</v>
      </c>
      <c r="X26" s="4"/>
      <c r="Y26" s="4">
        <v>66646</v>
      </c>
    </row>
    <row r="27" s="4" customFormat="1" spans="1:24">
      <c r="A27" s="4">
        <v>16150362311</v>
      </c>
      <c r="B27" s="4" t="s">
        <v>25</v>
      </c>
      <c r="C27" s="4" t="s">
        <v>26</v>
      </c>
      <c r="D27" s="4" t="s">
        <v>78</v>
      </c>
      <c r="E27" s="4" t="s">
        <v>79</v>
      </c>
      <c r="F27" s="5">
        <v>44444</v>
      </c>
      <c r="G27" s="5">
        <v>44446</v>
      </c>
      <c r="H27" s="4">
        <v>1</v>
      </c>
      <c r="I27" s="4">
        <v>2</v>
      </c>
      <c r="J27" s="4">
        <v>2</v>
      </c>
      <c r="K27" s="4" t="s">
        <v>29</v>
      </c>
      <c r="L27" s="4">
        <v>326.4</v>
      </c>
      <c r="M27" s="4">
        <v>326.4</v>
      </c>
      <c r="N27" s="4" t="s">
        <v>96</v>
      </c>
      <c r="O27" s="4" t="s">
        <v>97</v>
      </c>
      <c r="P27" s="4" t="s">
        <v>32</v>
      </c>
      <c r="Q27" s="4">
        <v>0</v>
      </c>
      <c r="R27" s="6">
        <v>44435</v>
      </c>
      <c r="S27" s="5">
        <v>44461</v>
      </c>
      <c r="T27" s="4" t="s">
        <v>33</v>
      </c>
      <c r="U27" s="4">
        <v>326.4</v>
      </c>
      <c r="V27" s="4">
        <v>0</v>
      </c>
      <c r="W27" s="4">
        <v>0</v>
      </c>
      <c r="X27" s="4">
        <v>2235055</v>
      </c>
    </row>
    <row r="28" s="4" customFormat="1" spans="1:24">
      <c r="A28" s="4">
        <v>16219559005</v>
      </c>
      <c r="B28" s="4" t="s">
        <v>25</v>
      </c>
      <c r="C28" s="4" t="s">
        <v>26</v>
      </c>
      <c r="D28" s="4" t="s">
        <v>98</v>
      </c>
      <c r="E28" s="4" t="s">
        <v>99</v>
      </c>
      <c r="F28" s="5">
        <v>44445</v>
      </c>
      <c r="G28" s="5">
        <v>44446</v>
      </c>
      <c r="H28" s="4">
        <v>1</v>
      </c>
      <c r="I28" s="4">
        <v>1</v>
      </c>
      <c r="J28" s="4">
        <v>1</v>
      </c>
      <c r="K28" s="4" t="s">
        <v>29</v>
      </c>
      <c r="L28" s="4">
        <v>162.48</v>
      </c>
      <c r="M28" s="4">
        <v>162.48</v>
      </c>
      <c r="N28" s="4" t="s">
        <v>100</v>
      </c>
      <c r="O28" s="4" t="s">
        <v>97</v>
      </c>
      <c r="P28" s="4" t="s">
        <v>32</v>
      </c>
      <c r="Q28" s="4">
        <v>0</v>
      </c>
      <c r="R28" s="6">
        <v>44445</v>
      </c>
      <c r="S28" s="5">
        <v>44461</v>
      </c>
      <c r="T28" s="4" t="s">
        <v>33</v>
      </c>
      <c r="U28" s="4">
        <v>162.48</v>
      </c>
      <c r="V28" s="4">
        <v>0</v>
      </c>
      <c r="W28" s="4">
        <v>0</v>
      </c>
      <c r="X28" s="4">
        <v>2244884</v>
      </c>
    </row>
    <row r="29" s="4" customFormat="1" spans="1:25">
      <c r="A29" s="4">
        <v>16221189635</v>
      </c>
      <c r="B29" s="4" t="s">
        <v>25</v>
      </c>
      <c r="C29" s="4" t="s">
        <v>26</v>
      </c>
      <c r="D29" s="4" t="s">
        <v>101</v>
      </c>
      <c r="E29" s="4" t="s">
        <v>102</v>
      </c>
      <c r="F29" s="5">
        <v>44445</v>
      </c>
      <c r="G29" s="5">
        <v>44446</v>
      </c>
      <c r="H29" s="4">
        <v>1</v>
      </c>
      <c r="I29" s="4">
        <v>1</v>
      </c>
      <c r="J29" s="4">
        <v>1</v>
      </c>
      <c r="K29" s="4" t="s">
        <v>29</v>
      </c>
      <c r="L29" s="4">
        <v>716.39</v>
      </c>
      <c r="M29" s="4">
        <v>716.39</v>
      </c>
      <c r="N29" s="4" t="s">
        <v>103</v>
      </c>
      <c r="O29" s="4" t="s">
        <v>97</v>
      </c>
      <c r="P29" s="4" t="s">
        <v>32</v>
      </c>
      <c r="Q29" s="4">
        <v>0</v>
      </c>
      <c r="R29" s="6">
        <v>44445</v>
      </c>
      <c r="S29" s="5">
        <v>44461</v>
      </c>
      <c r="T29" s="4" t="s">
        <v>33</v>
      </c>
      <c r="U29" s="4">
        <v>716.39</v>
      </c>
      <c r="V29" s="4">
        <v>0</v>
      </c>
      <c r="W29" s="4">
        <v>0</v>
      </c>
      <c r="X29" s="4">
        <v>2245201</v>
      </c>
      <c r="Y29" s="4">
        <v>71827</v>
      </c>
    </row>
    <row r="30" s="4" customFormat="1" spans="1:25">
      <c r="A30" s="4">
        <v>16221623049</v>
      </c>
      <c r="B30" s="4" t="s">
        <v>25</v>
      </c>
      <c r="C30" s="4" t="s">
        <v>26</v>
      </c>
      <c r="D30" s="4" t="s">
        <v>104</v>
      </c>
      <c r="E30" s="4" t="s">
        <v>105</v>
      </c>
      <c r="F30" s="5">
        <v>44445</v>
      </c>
      <c r="G30" s="5">
        <v>44446</v>
      </c>
      <c r="H30" s="4">
        <v>1</v>
      </c>
      <c r="I30" s="4">
        <v>1</v>
      </c>
      <c r="J30" s="4">
        <v>1</v>
      </c>
      <c r="K30" s="4" t="s">
        <v>29</v>
      </c>
      <c r="L30" s="4">
        <v>96.02</v>
      </c>
      <c r="M30" s="4">
        <v>96.02</v>
      </c>
      <c r="N30" s="4" t="s">
        <v>106</v>
      </c>
      <c r="O30" s="4" t="s">
        <v>97</v>
      </c>
      <c r="P30" s="4" t="s">
        <v>32</v>
      </c>
      <c r="Q30" s="4">
        <v>0</v>
      </c>
      <c r="R30" s="6">
        <v>44445</v>
      </c>
      <c r="S30" s="5">
        <v>44461</v>
      </c>
      <c r="T30" s="4" t="s">
        <v>33</v>
      </c>
      <c r="U30" s="4">
        <v>96.02</v>
      </c>
      <c r="V30" s="4">
        <v>0</v>
      </c>
      <c r="W30" s="4">
        <v>0</v>
      </c>
      <c r="X30" s="4">
        <v>2245293</v>
      </c>
      <c r="Y30" s="4">
        <v>103837448294</v>
      </c>
    </row>
    <row r="31" s="4" customFormat="1" spans="1:25">
      <c r="A31" s="4">
        <v>16221628441</v>
      </c>
      <c r="B31" s="4" t="s">
        <v>25</v>
      </c>
      <c r="C31" s="4" t="s">
        <v>26</v>
      </c>
      <c r="D31" s="4" t="s">
        <v>107</v>
      </c>
      <c r="E31" s="4" t="s">
        <v>57</v>
      </c>
      <c r="F31" s="5">
        <v>44445</v>
      </c>
      <c r="G31" s="5">
        <v>44446</v>
      </c>
      <c r="H31" s="4">
        <v>1</v>
      </c>
      <c r="I31" s="4">
        <v>1</v>
      </c>
      <c r="J31" s="4">
        <v>1</v>
      </c>
      <c r="K31" s="4" t="s">
        <v>29</v>
      </c>
      <c r="L31" s="4">
        <v>119.77</v>
      </c>
      <c r="M31" s="4">
        <v>119.77</v>
      </c>
      <c r="N31" s="4" t="s">
        <v>108</v>
      </c>
      <c r="O31" s="4" t="s">
        <v>97</v>
      </c>
      <c r="P31" s="4" t="s">
        <v>32</v>
      </c>
      <c r="Q31" s="4">
        <v>0</v>
      </c>
      <c r="R31" s="6">
        <v>44445</v>
      </c>
      <c r="S31" s="5">
        <v>44461</v>
      </c>
      <c r="T31" s="4" t="s">
        <v>33</v>
      </c>
      <c r="U31" s="4">
        <v>119.77</v>
      </c>
      <c r="V31" s="4">
        <v>0</v>
      </c>
      <c r="W31" s="4">
        <v>0</v>
      </c>
      <c r="X31" s="4">
        <v>2245297</v>
      </c>
      <c r="Y31" s="4">
        <v>2.08648310420072e+18</v>
      </c>
    </row>
    <row r="32" s="4" customFormat="1" spans="1:25">
      <c r="A32" s="4">
        <v>16222551809</v>
      </c>
      <c r="B32" s="4" t="s">
        <v>25</v>
      </c>
      <c r="C32" s="4" t="s">
        <v>26</v>
      </c>
      <c r="D32" s="4" t="s">
        <v>109</v>
      </c>
      <c r="E32" s="4" t="s">
        <v>110</v>
      </c>
      <c r="F32" s="5">
        <v>44445</v>
      </c>
      <c r="G32" s="5">
        <v>44446</v>
      </c>
      <c r="H32" s="4">
        <v>1</v>
      </c>
      <c r="I32" s="4">
        <v>1</v>
      </c>
      <c r="J32" s="4">
        <v>1</v>
      </c>
      <c r="K32" s="4" t="s">
        <v>29</v>
      </c>
      <c r="L32" s="4">
        <v>117.21</v>
      </c>
      <c r="M32" s="4">
        <v>117.21</v>
      </c>
      <c r="N32" s="4" t="s">
        <v>111</v>
      </c>
      <c r="O32" s="4" t="s">
        <v>97</v>
      </c>
      <c r="P32" s="4" t="s">
        <v>32</v>
      </c>
      <c r="Q32" s="4">
        <v>0</v>
      </c>
      <c r="R32" s="6">
        <v>44445</v>
      </c>
      <c r="S32" s="5">
        <v>44461</v>
      </c>
      <c r="T32" s="4" t="s">
        <v>33</v>
      </c>
      <c r="U32" s="4">
        <v>117.21</v>
      </c>
      <c r="V32" s="4">
        <v>0</v>
      </c>
      <c r="W32" s="4">
        <v>0</v>
      </c>
      <c r="X32" s="4">
        <v>2245513</v>
      </c>
      <c r="Y32" s="4">
        <v>103837955364</v>
      </c>
    </row>
    <row r="33" s="4" customFormat="1" spans="1:25">
      <c r="A33" s="4">
        <v>16223063604</v>
      </c>
      <c r="B33" s="4" t="s">
        <v>25</v>
      </c>
      <c r="C33" s="4" t="s">
        <v>26</v>
      </c>
      <c r="D33" s="4" t="s">
        <v>112</v>
      </c>
      <c r="E33" s="4" t="s">
        <v>113</v>
      </c>
      <c r="F33" s="5">
        <v>44445</v>
      </c>
      <c r="G33" s="5">
        <v>44446</v>
      </c>
      <c r="H33" s="4">
        <v>1</v>
      </c>
      <c r="I33" s="4">
        <v>1</v>
      </c>
      <c r="J33" s="4">
        <v>1</v>
      </c>
      <c r="K33" s="4" t="s">
        <v>29</v>
      </c>
      <c r="L33" s="4">
        <v>226.96</v>
      </c>
      <c r="M33" s="4">
        <v>226.96</v>
      </c>
      <c r="N33" s="4" t="s">
        <v>114</v>
      </c>
      <c r="O33" s="4" t="s">
        <v>97</v>
      </c>
      <c r="P33" s="4" t="s">
        <v>32</v>
      </c>
      <c r="Q33" s="4">
        <v>0</v>
      </c>
      <c r="R33" s="6">
        <v>44445</v>
      </c>
      <c r="S33" s="5">
        <v>44461</v>
      </c>
      <c r="T33" s="4" t="s">
        <v>33</v>
      </c>
      <c r="U33" s="4">
        <v>226.96</v>
      </c>
      <c r="V33" s="4">
        <v>0</v>
      </c>
      <c r="W33" s="4">
        <v>0</v>
      </c>
      <c r="X33" s="4">
        <v>2245627</v>
      </c>
      <c r="Y33" s="4">
        <v>103838234134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38"/>
  <sheetViews>
    <sheetView tabSelected="1" workbookViewId="0">
      <selection activeCell="A37" sqref="A37:A38"/>
    </sheetView>
  </sheetViews>
  <sheetFormatPr defaultColWidth="9" defaultRowHeight="13.5"/>
  <cols>
    <col min="1" max="1" width="13.5" style="4" customWidth="1"/>
    <col min="2" max="3" width="9.375" style="4"/>
    <col min="4" max="16363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115</v>
      </c>
    </row>
    <row r="2" s="4" customFormat="1" spans="1:9">
      <c r="A2" s="4">
        <v>16164906912</v>
      </c>
      <c r="B2" s="5">
        <v>44441</v>
      </c>
      <c r="C2" s="5">
        <v>44443</v>
      </c>
      <c r="D2" s="4">
        <v>2686.92</v>
      </c>
      <c r="E2" s="4" t="str">
        <f>VLOOKUP(A2,HOP!A:L,12,0)</f>
        <v>2686.92</v>
      </c>
      <c r="F2" s="4" t="str">
        <f>VLOOKUP(A2,HOP!A:C,3,0)</f>
        <v>2237124</v>
      </c>
      <c r="G2" s="4">
        <f>D2-E2</f>
        <v>0</v>
      </c>
      <c r="H2" s="4" t="str">
        <f>$H$1&amp;F2</f>
        <v>，2237124</v>
      </c>
      <c r="I2" s="4" t="str">
        <f>VLOOKUP(A2,HOP!A:T,20,0)</f>
        <v>直连</v>
      </c>
    </row>
    <row r="3" s="4" customFormat="1" spans="1:9">
      <c r="A3" s="4">
        <v>16176549943</v>
      </c>
      <c r="B3" s="5">
        <v>44441</v>
      </c>
      <c r="C3" s="5">
        <v>44443</v>
      </c>
      <c r="D3" s="4">
        <v>609.16</v>
      </c>
      <c r="E3" s="4" t="str">
        <f>VLOOKUP(A3,HOP!A:L,12,0)</f>
        <v>609.16</v>
      </c>
      <c r="F3" s="4" t="str">
        <f>VLOOKUP(A3,HOP!A:C,3,0)</f>
        <v>2238867</v>
      </c>
      <c r="G3" s="4">
        <f t="shared" ref="G3:G31" si="0">D3-E3</f>
        <v>0</v>
      </c>
      <c r="H3" s="4" t="str">
        <f t="shared" ref="H3:H31" si="1">$H$1&amp;F3</f>
        <v>，2238867</v>
      </c>
      <c r="I3" s="4" t="str">
        <f>VLOOKUP(A3,HOP!A:T,20,0)</f>
        <v>直连</v>
      </c>
    </row>
    <row r="4" s="4" customFormat="1" spans="1:9">
      <c r="A4" s="4">
        <v>16186412609</v>
      </c>
      <c r="B4" s="5">
        <v>44441</v>
      </c>
      <c r="C4" s="5">
        <v>44443</v>
      </c>
      <c r="D4" s="4">
        <v>302.48</v>
      </c>
      <c r="E4" s="4" t="str">
        <f>VLOOKUP(A4,HOP!A:L,12,0)</f>
        <v>302.48</v>
      </c>
      <c r="F4" s="4" t="str">
        <f>VLOOKUP(A4,HOP!A:C,3,0)</f>
        <v>2240390</v>
      </c>
      <c r="G4" s="4">
        <f t="shared" si="0"/>
        <v>0</v>
      </c>
      <c r="H4" s="4" t="str">
        <f t="shared" si="1"/>
        <v>，2240390</v>
      </c>
      <c r="I4" s="4" t="str">
        <f>VLOOKUP(A4,HOP!A:T,20,0)</f>
        <v>直连</v>
      </c>
    </row>
    <row r="5" s="4" customFormat="1" spans="1:9">
      <c r="A5" s="4">
        <v>16195483676</v>
      </c>
      <c r="B5" s="5">
        <v>44442</v>
      </c>
      <c r="C5" s="5">
        <v>44443</v>
      </c>
      <c r="D5" s="4">
        <v>207.36</v>
      </c>
      <c r="E5" s="4" t="str">
        <f>VLOOKUP(A5,HOP!A:L,12,0)</f>
        <v>207.36</v>
      </c>
      <c r="F5" s="4" t="str">
        <f>VLOOKUP(A5,HOP!A:C,3,0)</f>
        <v>2241782</v>
      </c>
      <c r="G5" s="4">
        <f t="shared" si="0"/>
        <v>0</v>
      </c>
      <c r="H5" s="4" t="str">
        <f t="shared" si="1"/>
        <v>，2241782</v>
      </c>
      <c r="I5" s="4" t="str">
        <f>VLOOKUP(A5,HOP!A:T,20,0)</f>
        <v>直连</v>
      </c>
    </row>
    <row r="6" s="4" customFormat="1" spans="1:9">
      <c r="A6" s="4">
        <v>16196022701</v>
      </c>
      <c r="B6" s="5">
        <v>44442</v>
      </c>
      <c r="C6" s="5">
        <v>44443</v>
      </c>
      <c r="D6" s="4">
        <v>135.42</v>
      </c>
      <c r="E6" s="4" t="str">
        <f>VLOOKUP(A6,HOP!A:L,12,0)</f>
        <v>135.42</v>
      </c>
      <c r="F6" s="4" t="str">
        <f>VLOOKUP(A6,HOP!A:C,3,0)</f>
        <v>2241897</v>
      </c>
      <c r="G6" s="4">
        <f t="shared" si="0"/>
        <v>0</v>
      </c>
      <c r="H6" s="4" t="str">
        <f t="shared" si="1"/>
        <v>，2241897</v>
      </c>
      <c r="I6" s="4" t="str">
        <f>VLOOKUP(A6,HOP!A:T,20,0)</f>
        <v>直连</v>
      </c>
    </row>
    <row r="7" s="4" customFormat="1" spans="1:9">
      <c r="A7" s="4">
        <v>16199879584</v>
      </c>
      <c r="B7" s="5">
        <v>44442</v>
      </c>
      <c r="C7" s="5">
        <v>44443</v>
      </c>
      <c r="D7" s="4">
        <v>434.19</v>
      </c>
      <c r="E7" s="4" t="str">
        <f>VLOOKUP(A7,HOP!A:L,12,0)</f>
        <v>434.19</v>
      </c>
      <c r="F7" s="4" t="str">
        <f>VLOOKUP(A7,HOP!A:C,3,0)</f>
        <v>2242074</v>
      </c>
      <c r="G7" s="4">
        <f t="shared" si="0"/>
        <v>0</v>
      </c>
      <c r="H7" s="4" t="str">
        <f t="shared" si="1"/>
        <v>，2242074</v>
      </c>
      <c r="I7" s="4" t="str">
        <f>VLOOKUP(A7,HOP!A:T,20,0)</f>
        <v>直连</v>
      </c>
    </row>
    <row r="8" s="4" customFormat="1" spans="1:9">
      <c r="A8" s="4">
        <v>16200664363</v>
      </c>
      <c r="B8" s="5">
        <v>44442</v>
      </c>
      <c r="C8" s="5">
        <v>44443</v>
      </c>
      <c r="D8" s="4">
        <v>176.94</v>
      </c>
      <c r="E8" s="4" t="str">
        <f>VLOOKUP(A8,HOP!A:L,12,0)</f>
        <v>176.94</v>
      </c>
      <c r="F8" s="4" t="str">
        <f>VLOOKUP(A8,HOP!A:C,3,0)</f>
        <v>2242229</v>
      </c>
      <c r="G8" s="4">
        <f t="shared" si="0"/>
        <v>0</v>
      </c>
      <c r="H8" s="4" t="str">
        <f t="shared" si="1"/>
        <v>，2242229</v>
      </c>
      <c r="I8" s="4" t="str">
        <f>VLOOKUP(A8,HOP!A:T,20,0)</f>
        <v>直连</v>
      </c>
    </row>
    <row r="9" s="4" customFormat="1" spans="1:9">
      <c r="A9" s="4">
        <v>16201278537</v>
      </c>
      <c r="B9" s="5">
        <v>44442</v>
      </c>
      <c r="C9" s="5">
        <v>44443</v>
      </c>
      <c r="D9" s="4">
        <v>171.92</v>
      </c>
      <c r="E9" s="4" t="str">
        <f>VLOOKUP(A9,HOP!A:L,12,0)</f>
        <v>171.92</v>
      </c>
      <c r="F9" s="4" t="str">
        <f>VLOOKUP(A9,HOP!A:C,3,0)</f>
        <v>2242371</v>
      </c>
      <c r="G9" s="4">
        <f t="shared" si="0"/>
        <v>0</v>
      </c>
      <c r="H9" s="4" t="str">
        <f t="shared" si="1"/>
        <v>，2242371</v>
      </c>
      <c r="I9" s="4" t="str">
        <f>VLOOKUP(A9,HOP!A:T,20,0)</f>
        <v>直连</v>
      </c>
    </row>
    <row r="10" s="4" customFormat="1" hidden="1" spans="1:9">
      <c r="A10" s="4">
        <v>16129826936</v>
      </c>
      <c r="B10" s="5">
        <v>44443</v>
      </c>
      <c r="C10" s="5">
        <v>44444</v>
      </c>
      <c r="D10" s="4">
        <v>0</v>
      </c>
      <c r="E10" s="4" t="e">
        <f>VLOOKUP(A10,HOP!A:L,12,0)</f>
        <v>#N/A</v>
      </c>
      <c r="F10" s="4" t="e">
        <f>VLOOKUP(A10,HOP!A:C,3,0)</f>
        <v>#N/A</v>
      </c>
      <c r="G10" s="4" t="e">
        <f t="shared" si="0"/>
        <v>#N/A</v>
      </c>
      <c r="H10" s="4" t="e">
        <f t="shared" si="1"/>
        <v>#N/A</v>
      </c>
      <c r="I10" s="4" t="e">
        <f>VLOOKUP(A10,HOP!A:T,20,0)</f>
        <v>#N/A</v>
      </c>
    </row>
    <row r="11" s="4" customFormat="1" spans="1:9">
      <c r="A11" s="4">
        <v>16203000120</v>
      </c>
      <c r="B11" s="5">
        <v>44443</v>
      </c>
      <c r="C11" s="5">
        <v>44444</v>
      </c>
      <c r="D11" s="4">
        <v>151.24</v>
      </c>
      <c r="E11" s="4" t="str">
        <f>VLOOKUP(A11,HOP!A:L,12,0)</f>
        <v>151.24</v>
      </c>
      <c r="F11" s="4" t="str">
        <f>VLOOKUP(A11,HOP!A:C,3,0)</f>
        <v>2242778</v>
      </c>
      <c r="G11" s="4">
        <f t="shared" si="0"/>
        <v>0</v>
      </c>
      <c r="H11" s="4" t="str">
        <f t="shared" si="1"/>
        <v>，2242778</v>
      </c>
      <c r="I11" s="4" t="str">
        <f>VLOOKUP(A11,HOP!A:T,20,0)</f>
        <v>直连</v>
      </c>
    </row>
    <row r="12" s="4" customFormat="1" spans="1:9">
      <c r="A12" s="4">
        <v>16203177380</v>
      </c>
      <c r="B12" s="5">
        <v>44443</v>
      </c>
      <c r="C12" s="5">
        <v>44444</v>
      </c>
      <c r="D12" s="4">
        <v>163.14</v>
      </c>
      <c r="E12" s="4" t="str">
        <f>VLOOKUP(A12,HOP!A:L,12,0)</f>
        <v>163.14</v>
      </c>
      <c r="F12" s="4" t="str">
        <f>VLOOKUP(A12,HOP!A:C,3,0)</f>
        <v>2242809</v>
      </c>
      <c r="G12" s="4">
        <f t="shared" si="0"/>
        <v>0</v>
      </c>
      <c r="H12" s="4" t="str">
        <f t="shared" si="1"/>
        <v>，2242809</v>
      </c>
      <c r="I12" s="4" t="str">
        <f>VLOOKUP(A12,HOP!A:T,20,0)</f>
        <v>直连</v>
      </c>
    </row>
    <row r="13" s="4" customFormat="1" spans="1:9">
      <c r="A13" s="4">
        <v>16204093936</v>
      </c>
      <c r="B13" s="5">
        <v>44443</v>
      </c>
      <c r="C13" s="5">
        <v>44444</v>
      </c>
      <c r="D13" s="4">
        <v>567.24</v>
      </c>
      <c r="E13" s="4" t="str">
        <f>VLOOKUP(A13,HOP!A:L,12,0)</f>
        <v>567.24</v>
      </c>
      <c r="F13" s="4" t="str">
        <f>VLOOKUP(A13,HOP!A:C,3,0)</f>
        <v>2243003</v>
      </c>
      <c r="G13" s="4">
        <f t="shared" si="0"/>
        <v>0</v>
      </c>
      <c r="H13" s="4" t="str">
        <f t="shared" si="1"/>
        <v>，2243003</v>
      </c>
      <c r="I13" s="4" t="str">
        <f>VLOOKUP(A13,HOP!A:T,20,0)</f>
        <v>直连</v>
      </c>
    </row>
    <row r="14" s="4" customFormat="1" spans="1:9">
      <c r="A14" s="4">
        <v>16204184081</v>
      </c>
      <c r="B14" s="5">
        <v>44443</v>
      </c>
      <c r="C14" s="5">
        <v>44444</v>
      </c>
      <c r="D14" s="4">
        <v>359.28</v>
      </c>
      <c r="E14" s="4" t="str">
        <f>VLOOKUP(A14,HOP!A:L,12,0)</f>
        <v>359.28</v>
      </c>
      <c r="F14" s="4" t="str">
        <f>VLOOKUP(A14,HOP!A:C,3,0)</f>
        <v>2243028</v>
      </c>
      <c r="G14" s="4">
        <f t="shared" si="0"/>
        <v>0</v>
      </c>
      <c r="H14" s="4" t="str">
        <f t="shared" si="1"/>
        <v>，2243028</v>
      </c>
      <c r="I14" s="4" t="str">
        <f>VLOOKUP(A14,HOP!A:T,20,0)</f>
        <v>直连</v>
      </c>
    </row>
    <row r="15" s="4" customFormat="1" spans="1:9">
      <c r="A15" s="4">
        <v>16204775227</v>
      </c>
      <c r="B15" s="5">
        <v>44443</v>
      </c>
      <c r="C15" s="5">
        <v>44444</v>
      </c>
      <c r="D15" s="4">
        <v>121.8</v>
      </c>
      <c r="E15" s="4" t="str">
        <f>VLOOKUP(A15,HOP!A:L,12,0)</f>
        <v>121.80</v>
      </c>
      <c r="F15" s="4" t="str">
        <f>VLOOKUP(A15,HOP!A:C,3,0)</f>
        <v>2243133</v>
      </c>
      <c r="G15" s="4">
        <f t="shared" si="0"/>
        <v>0</v>
      </c>
      <c r="H15" s="4" t="str">
        <f t="shared" si="1"/>
        <v>，2243133</v>
      </c>
      <c r="I15" s="4" t="str">
        <f>VLOOKUP(A15,HOP!A:T,20,0)</f>
        <v>直连</v>
      </c>
    </row>
    <row r="16" s="4" customFormat="1" spans="1:9">
      <c r="A16" s="4">
        <v>16205114636</v>
      </c>
      <c r="B16" s="5">
        <v>44443</v>
      </c>
      <c r="C16" s="5">
        <v>44444</v>
      </c>
      <c r="D16" s="4">
        <v>147.57</v>
      </c>
      <c r="E16" s="4" t="str">
        <f>VLOOKUP(A16,HOP!A:L,12,0)</f>
        <v>147.57</v>
      </c>
      <c r="F16" s="4" t="str">
        <f>VLOOKUP(A16,HOP!A:C,3,0)</f>
        <v>2243207</v>
      </c>
      <c r="G16" s="4">
        <f t="shared" si="0"/>
        <v>0</v>
      </c>
      <c r="H16" s="4" t="str">
        <f t="shared" si="1"/>
        <v>，2243207</v>
      </c>
      <c r="I16" s="4" t="str">
        <f>VLOOKUP(A16,HOP!A:T,20,0)</f>
        <v>直连</v>
      </c>
    </row>
    <row r="17" s="4" customFormat="1" spans="1:9">
      <c r="A17" s="4">
        <v>16201807497</v>
      </c>
      <c r="B17" s="5">
        <v>44444</v>
      </c>
      <c r="C17" s="5">
        <v>44445</v>
      </c>
      <c r="D17" s="4">
        <v>326.36</v>
      </c>
      <c r="E17" s="4" t="str">
        <f>VLOOKUP(A17,HOP!A:L,12,0)</f>
        <v>326.36</v>
      </c>
      <c r="F17" s="4" t="str">
        <f>VLOOKUP(A17,HOP!A:C,3,0)</f>
        <v>2242481</v>
      </c>
      <c r="G17" s="4">
        <f t="shared" si="0"/>
        <v>0</v>
      </c>
      <c r="H17" s="4" t="str">
        <f t="shared" si="1"/>
        <v>，2242481</v>
      </c>
      <c r="I17" s="4" t="str">
        <f>VLOOKUP(A17,HOP!A:T,20,0)</f>
        <v>直连</v>
      </c>
    </row>
    <row r="18" s="4" customFormat="1" spans="1:9">
      <c r="A18" s="4">
        <v>16211437561</v>
      </c>
      <c r="B18" s="5">
        <v>44444</v>
      </c>
      <c r="C18" s="5">
        <v>44445</v>
      </c>
      <c r="D18" s="4">
        <v>134.63</v>
      </c>
      <c r="E18" s="4" t="str">
        <f>VLOOKUP(A18,HOP!A:L,12,0)</f>
        <v>134.63</v>
      </c>
      <c r="F18" s="4" t="str">
        <f>VLOOKUP(A18,HOP!A:C,3,0)</f>
        <v>2243755</v>
      </c>
      <c r="G18" s="4">
        <f t="shared" si="0"/>
        <v>0</v>
      </c>
      <c r="H18" s="4" t="str">
        <f t="shared" si="1"/>
        <v>，2243755</v>
      </c>
      <c r="I18" s="4" t="str">
        <f>VLOOKUP(A18,HOP!A:T,20,0)</f>
        <v>直连</v>
      </c>
    </row>
    <row r="19" s="4" customFormat="1" hidden="1" spans="1:9">
      <c r="A19" s="4">
        <v>16211671373</v>
      </c>
      <c r="B19" s="5">
        <v>44444</v>
      </c>
      <c r="C19" s="5">
        <v>44445</v>
      </c>
      <c r="D19" s="4">
        <v>0</v>
      </c>
      <c r="E19" s="4" t="e">
        <f>VLOOKUP(A19,HOP!A:L,12,0)</f>
        <v>#N/A</v>
      </c>
      <c r="F19" s="4" t="e">
        <f>VLOOKUP(A19,HOP!A:C,3,0)</f>
        <v>#N/A</v>
      </c>
      <c r="G19" s="4" t="e">
        <f t="shared" si="0"/>
        <v>#N/A</v>
      </c>
      <c r="H19" s="4" t="e">
        <f t="shared" si="1"/>
        <v>#N/A</v>
      </c>
      <c r="I19" s="4" t="e">
        <f>VLOOKUP(A19,HOP!A:T,20,0)</f>
        <v>#N/A</v>
      </c>
    </row>
    <row r="20" s="4" customFormat="1" spans="1:9">
      <c r="A20" s="4">
        <v>16211697282</v>
      </c>
      <c r="B20" s="5">
        <v>44444</v>
      </c>
      <c r="C20" s="5">
        <v>44445</v>
      </c>
      <c r="D20" s="4">
        <v>134.63</v>
      </c>
      <c r="E20" s="4" t="str">
        <f>VLOOKUP(A20,HOP!A:L,12,0)</f>
        <v>134.63</v>
      </c>
      <c r="F20" s="4" t="str">
        <f>VLOOKUP(A20,HOP!A:C,3,0)</f>
        <v>2243820</v>
      </c>
      <c r="G20" s="4">
        <f t="shared" si="0"/>
        <v>0</v>
      </c>
      <c r="H20" s="4" t="str">
        <f t="shared" si="1"/>
        <v>，2243820</v>
      </c>
      <c r="I20" s="4" t="str">
        <f>VLOOKUP(A20,HOP!A:T,20,0)</f>
        <v>直连</v>
      </c>
    </row>
    <row r="21" s="4" customFormat="1" spans="1:9">
      <c r="A21" s="4">
        <v>16212780402</v>
      </c>
      <c r="B21" s="5">
        <v>44444</v>
      </c>
      <c r="C21" s="5">
        <v>44445</v>
      </c>
      <c r="D21" s="4">
        <v>148.36</v>
      </c>
      <c r="E21" s="4" t="str">
        <f>VLOOKUP(A21,HOP!A:L,12,0)</f>
        <v>148.36</v>
      </c>
      <c r="F21" s="4" t="str">
        <f>VLOOKUP(A21,HOP!A:C,3,0)</f>
        <v>2244079</v>
      </c>
      <c r="G21" s="4">
        <f t="shared" si="0"/>
        <v>0</v>
      </c>
      <c r="H21" s="4" t="str">
        <f t="shared" si="1"/>
        <v>，2244079</v>
      </c>
      <c r="I21" s="4" t="str">
        <f>VLOOKUP(A21,HOP!A:T,20,0)</f>
        <v>直连</v>
      </c>
    </row>
    <row r="22" s="4" customFormat="1" spans="1:9">
      <c r="A22" s="4">
        <v>16212821399</v>
      </c>
      <c r="B22" s="5">
        <v>44444</v>
      </c>
      <c r="C22" s="5">
        <v>44445</v>
      </c>
      <c r="D22" s="4">
        <v>555.88</v>
      </c>
      <c r="E22" s="4" t="str">
        <f>VLOOKUP(A22,HOP!A:L,12,0)</f>
        <v>555.88</v>
      </c>
      <c r="F22" s="4" t="str">
        <f>VLOOKUP(A22,HOP!A:C,3,0)</f>
        <v>2244085</v>
      </c>
      <c r="G22" s="4">
        <f t="shared" si="0"/>
        <v>0</v>
      </c>
      <c r="H22" s="4" t="str">
        <f t="shared" si="1"/>
        <v>，2244085</v>
      </c>
      <c r="I22" s="4" t="str">
        <f>VLOOKUP(A22,HOP!A:T,20,0)</f>
        <v>直连</v>
      </c>
    </row>
    <row r="23" s="4" customFormat="1" spans="1:9">
      <c r="A23" s="4">
        <v>16213048598</v>
      </c>
      <c r="B23" s="5">
        <v>44444</v>
      </c>
      <c r="C23" s="5">
        <v>44445</v>
      </c>
      <c r="D23" s="4">
        <v>135.42</v>
      </c>
      <c r="E23" s="4" t="str">
        <f>VLOOKUP(A23,HOP!A:L,12,0)</f>
        <v>135.42</v>
      </c>
      <c r="F23" s="4" t="str">
        <f>VLOOKUP(A23,HOP!A:C,3,0)</f>
        <v>2244136</v>
      </c>
      <c r="G23" s="4">
        <f t="shared" si="0"/>
        <v>0</v>
      </c>
      <c r="H23" s="4" t="str">
        <f t="shared" si="1"/>
        <v>，2244136</v>
      </c>
      <c r="I23" s="4" t="str">
        <f>VLOOKUP(A23,HOP!A:T,20,0)</f>
        <v>直连</v>
      </c>
    </row>
    <row r="24" s="4" customFormat="1" spans="1:9">
      <c r="A24" s="4">
        <v>16214713329</v>
      </c>
      <c r="B24" s="5">
        <v>44444</v>
      </c>
      <c r="C24" s="5">
        <v>44445</v>
      </c>
      <c r="D24" s="4">
        <v>214.09</v>
      </c>
      <c r="E24" s="4" t="str">
        <f>VLOOKUP(A24,HOP!A:L,12,0)</f>
        <v>214.09</v>
      </c>
      <c r="F24" s="4" t="str">
        <f>VLOOKUP(A24,HOP!A:C,3,0)</f>
        <v>2244545</v>
      </c>
      <c r="G24" s="4">
        <f t="shared" si="0"/>
        <v>0</v>
      </c>
      <c r="H24" s="4" t="str">
        <f t="shared" si="1"/>
        <v>，2244545</v>
      </c>
      <c r="I24" s="4" t="str">
        <f>VLOOKUP(A24,HOP!A:T,20,0)</f>
        <v>直连</v>
      </c>
    </row>
    <row r="25" s="4" customFormat="1" spans="1:9">
      <c r="A25" s="4">
        <v>16150362311</v>
      </c>
      <c r="B25" s="5">
        <v>44444</v>
      </c>
      <c r="C25" s="5">
        <v>44446</v>
      </c>
      <c r="D25" s="4">
        <v>326.4</v>
      </c>
      <c r="E25" s="4" t="str">
        <f>VLOOKUP(A25,HOP!A:L,12,0)</f>
        <v>326.40</v>
      </c>
      <c r="F25" s="4" t="str">
        <f>VLOOKUP(A25,HOP!A:C,3,0)</f>
        <v>2235055</v>
      </c>
      <c r="G25" s="4">
        <f t="shared" si="0"/>
        <v>0</v>
      </c>
      <c r="H25" s="4" t="str">
        <f t="shared" si="1"/>
        <v>，2235055</v>
      </c>
      <c r="I25" s="4" t="str">
        <f>VLOOKUP(A25,HOP!A:T,20,0)</f>
        <v>直连</v>
      </c>
    </row>
    <row r="26" s="4" customFormat="1" spans="1:9">
      <c r="A26" s="4">
        <v>16219559005</v>
      </c>
      <c r="B26" s="5">
        <v>44445</v>
      </c>
      <c r="C26" s="5">
        <v>44446</v>
      </c>
      <c r="D26" s="4">
        <v>162.48</v>
      </c>
      <c r="E26" s="4" t="str">
        <f>VLOOKUP(A26,HOP!A:L,12,0)</f>
        <v>162.48</v>
      </c>
      <c r="F26" s="4" t="str">
        <f>VLOOKUP(A26,HOP!A:C,3,0)</f>
        <v>2244884</v>
      </c>
      <c r="G26" s="4">
        <f t="shared" si="0"/>
        <v>0</v>
      </c>
      <c r="H26" s="4" t="str">
        <f t="shared" si="1"/>
        <v>，2244884</v>
      </c>
      <c r="I26" s="4" t="str">
        <f>VLOOKUP(A26,HOP!A:T,20,0)</f>
        <v>直连</v>
      </c>
    </row>
    <row r="27" s="4" customFormat="1" spans="1:9">
      <c r="A27" s="4">
        <v>16221189635</v>
      </c>
      <c r="B27" s="5">
        <v>44445</v>
      </c>
      <c r="C27" s="5">
        <v>44446</v>
      </c>
      <c r="D27" s="4">
        <v>716.39</v>
      </c>
      <c r="E27" s="4" t="str">
        <f>VLOOKUP(A27,HOP!A:L,12,0)</f>
        <v>716.39</v>
      </c>
      <c r="F27" s="4" t="str">
        <f>VLOOKUP(A27,HOP!A:C,3,0)</f>
        <v>2245201</v>
      </c>
      <c r="G27" s="4">
        <f t="shared" si="0"/>
        <v>0</v>
      </c>
      <c r="H27" s="4" t="str">
        <f t="shared" si="1"/>
        <v>，2245201</v>
      </c>
      <c r="I27" s="4" t="str">
        <f>VLOOKUP(A27,HOP!A:T,20,0)</f>
        <v>直连</v>
      </c>
    </row>
    <row r="28" s="4" customFormat="1" spans="1:9">
      <c r="A28" s="4">
        <v>16221623049</v>
      </c>
      <c r="B28" s="5">
        <v>44445</v>
      </c>
      <c r="C28" s="5">
        <v>44446</v>
      </c>
      <c r="D28" s="4">
        <v>96.02</v>
      </c>
      <c r="E28" s="4" t="str">
        <f>VLOOKUP(A28,HOP!A:L,12,0)</f>
        <v>96.02</v>
      </c>
      <c r="F28" s="4" t="str">
        <f>VLOOKUP(A28,HOP!A:C,3,0)</f>
        <v>2245293</v>
      </c>
      <c r="G28" s="4">
        <f t="shared" si="0"/>
        <v>0</v>
      </c>
      <c r="H28" s="4" t="str">
        <f t="shared" si="1"/>
        <v>，2245293</v>
      </c>
      <c r="I28" s="4" t="str">
        <f>VLOOKUP(A28,HOP!A:T,20,0)</f>
        <v>直连</v>
      </c>
    </row>
    <row r="29" s="4" customFormat="1" spans="1:9">
      <c r="A29" s="4">
        <v>16221628441</v>
      </c>
      <c r="B29" s="5">
        <v>44445</v>
      </c>
      <c r="C29" s="5">
        <v>44446</v>
      </c>
      <c r="D29" s="4">
        <v>119.77</v>
      </c>
      <c r="E29" s="4" t="str">
        <f>VLOOKUP(A29,HOP!A:L,12,0)</f>
        <v>119.77</v>
      </c>
      <c r="F29" s="4" t="str">
        <f>VLOOKUP(A29,HOP!A:C,3,0)</f>
        <v>2245297</v>
      </c>
      <c r="G29" s="4">
        <f t="shared" si="0"/>
        <v>0</v>
      </c>
      <c r="H29" s="4" t="str">
        <f t="shared" si="1"/>
        <v>，2245297</v>
      </c>
      <c r="I29" s="4" t="str">
        <f>VLOOKUP(A29,HOP!A:T,20,0)</f>
        <v>直连</v>
      </c>
    </row>
    <row r="30" s="4" customFormat="1" spans="1:9">
      <c r="A30" s="4">
        <v>16222551809</v>
      </c>
      <c r="B30" s="5">
        <v>44445</v>
      </c>
      <c r="C30" s="5">
        <v>44446</v>
      </c>
      <c r="D30" s="4">
        <v>117.21</v>
      </c>
      <c r="E30" s="4" t="str">
        <f>VLOOKUP(A30,HOP!A:L,12,0)</f>
        <v>117.21</v>
      </c>
      <c r="F30" s="4" t="str">
        <f>VLOOKUP(A30,HOP!A:C,3,0)</f>
        <v>2245513</v>
      </c>
      <c r="G30" s="4">
        <f t="shared" si="0"/>
        <v>0</v>
      </c>
      <c r="H30" s="4" t="str">
        <f t="shared" si="1"/>
        <v>，2245513</v>
      </c>
      <c r="I30" s="4" t="str">
        <f>VLOOKUP(A30,HOP!A:T,20,0)</f>
        <v>直连</v>
      </c>
    </row>
    <row r="31" s="4" customFormat="1" spans="1:9">
      <c r="A31" s="4">
        <v>16223063604</v>
      </c>
      <c r="B31" s="5">
        <v>44445</v>
      </c>
      <c r="C31" s="5">
        <v>44446</v>
      </c>
      <c r="D31" s="4">
        <v>226.96</v>
      </c>
      <c r="E31" s="4" t="str">
        <f>VLOOKUP(A31,HOP!A:L,12,0)</f>
        <v>226.96</v>
      </c>
      <c r="F31" s="4" t="str">
        <f>VLOOKUP(A31,HOP!A:C,3,0)</f>
        <v>2245627</v>
      </c>
      <c r="G31" s="4">
        <f t="shared" si="0"/>
        <v>0</v>
      </c>
      <c r="H31" s="4" t="str">
        <f t="shared" si="1"/>
        <v>，2245627</v>
      </c>
      <c r="I31" s="4" t="str">
        <f>VLOOKUP(A31,HOP!A:T,20,0)</f>
        <v>直连</v>
      </c>
    </row>
    <row r="33" spans="4:4">
      <c r="D33" s="4">
        <f>SUM(D2:D32)</f>
        <v>9649.26</v>
      </c>
    </row>
    <row r="34" spans="4:4">
      <c r="D34" s="4" t="s">
        <v>116</v>
      </c>
    </row>
    <row r="37" spans="1:1">
      <c r="A37" s="4" t="s">
        <v>117</v>
      </c>
    </row>
    <row r="38" spans="1:1">
      <c r="A38" s="4" t="s">
        <v>118</v>
      </c>
    </row>
  </sheetData>
  <autoFilter ref="A1:X31">
    <filterColumn colId="3">
      <filters>
        <filter val="171.92"/>
        <filter val="163.14"/>
        <filter val="176.94"/>
        <filter val="226.96"/>
        <filter val="609.16"/>
        <filter val="147.57"/>
        <filter val="434.19"/>
        <filter val="117.21"/>
        <filter val="134.63"/>
        <filter val="326.4"/>
        <filter val="151.24"/>
        <filter val="567.24"/>
        <filter val="121.8"/>
        <filter val="359.28"/>
        <filter val="148.36"/>
        <filter val="207.36"/>
        <filter val="326.36"/>
        <filter val="119.77"/>
        <filter val="716.39"/>
        <filter val="96.02"/>
        <filter val="135.42"/>
        <filter val="2686.92"/>
        <filter val="162.48"/>
        <filter val="302.48"/>
        <filter val="555.88"/>
        <filter val="214.0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9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119</v>
      </c>
      <c r="B1" s="2" t="s">
        <v>120</v>
      </c>
      <c r="C1" s="2" t="s">
        <v>121</v>
      </c>
      <c r="D1" s="2" t="s">
        <v>122</v>
      </c>
      <c r="E1" s="2" t="s">
        <v>13</v>
      </c>
      <c r="F1" s="2" t="s">
        <v>5</v>
      </c>
      <c r="G1" s="2" t="s">
        <v>6</v>
      </c>
      <c r="H1" s="2" t="s">
        <v>123</v>
      </c>
      <c r="I1" s="2" t="s">
        <v>124</v>
      </c>
      <c r="J1" s="2" t="s">
        <v>125</v>
      </c>
      <c r="K1" s="2" t="s">
        <v>126</v>
      </c>
      <c r="L1" s="2" t="s">
        <v>127</v>
      </c>
      <c r="M1" s="2" t="s">
        <v>128</v>
      </c>
      <c r="N1" s="2" t="s">
        <v>129</v>
      </c>
      <c r="O1" s="2" t="s">
        <v>130</v>
      </c>
      <c r="P1" s="2" t="s">
        <v>131</v>
      </c>
      <c r="Q1" s="2" t="s">
        <v>132</v>
      </c>
      <c r="R1" s="2" t="s">
        <v>133</v>
      </c>
      <c r="S1" s="2" t="s">
        <v>134</v>
      </c>
      <c r="T1" s="2" t="s">
        <v>135</v>
      </c>
    </row>
    <row r="2" s="1" customFormat="1" spans="1:20">
      <c r="A2" s="3">
        <v>16223063604</v>
      </c>
      <c r="B2" s="1" t="s">
        <v>136</v>
      </c>
      <c r="C2" s="1" t="s">
        <v>137</v>
      </c>
      <c r="D2" s="1" t="s">
        <v>138</v>
      </c>
      <c r="E2" s="1" t="s">
        <v>114</v>
      </c>
      <c r="F2" s="1" t="s">
        <v>136</v>
      </c>
      <c r="G2" s="1" t="s">
        <v>139</v>
      </c>
      <c r="H2" s="1" t="s">
        <v>140</v>
      </c>
      <c r="I2" s="1" t="s">
        <v>141</v>
      </c>
      <c r="J2" s="1" t="s">
        <v>142</v>
      </c>
      <c r="K2" s="1" t="s">
        <v>141</v>
      </c>
      <c r="L2" s="1" t="s">
        <v>141</v>
      </c>
      <c r="M2" s="1" t="s">
        <v>143</v>
      </c>
      <c r="N2" s="1" t="s">
        <v>143</v>
      </c>
      <c r="O2" s="1" t="s">
        <v>144</v>
      </c>
      <c r="P2" s="1" t="s">
        <v>145</v>
      </c>
      <c r="Q2" s="1" t="s">
        <v>146</v>
      </c>
      <c r="R2" s="1" t="s">
        <v>147</v>
      </c>
      <c r="S2" s="1" t="s">
        <v>148</v>
      </c>
      <c r="T2" s="1" t="s">
        <v>149</v>
      </c>
    </row>
    <row r="3" s="1" customFormat="1" spans="1:20">
      <c r="A3" s="3">
        <v>16222551809</v>
      </c>
      <c r="B3" s="1" t="s">
        <v>136</v>
      </c>
      <c r="C3" s="1" t="s">
        <v>150</v>
      </c>
      <c r="D3" s="1" t="s">
        <v>151</v>
      </c>
      <c r="E3" s="1" t="s">
        <v>111</v>
      </c>
      <c r="F3" s="1" t="s">
        <v>136</v>
      </c>
      <c r="G3" s="1" t="s">
        <v>139</v>
      </c>
      <c r="H3" s="1" t="s">
        <v>140</v>
      </c>
      <c r="I3" s="1" t="s">
        <v>152</v>
      </c>
      <c r="J3" s="1" t="s">
        <v>142</v>
      </c>
      <c r="K3" s="1" t="s">
        <v>152</v>
      </c>
      <c r="L3" s="1" t="s">
        <v>152</v>
      </c>
      <c r="M3" s="1" t="s">
        <v>143</v>
      </c>
      <c r="N3" s="1" t="s">
        <v>143</v>
      </c>
      <c r="O3" s="1" t="s">
        <v>144</v>
      </c>
      <c r="P3" s="1" t="s">
        <v>145</v>
      </c>
      <c r="Q3" s="1" t="s">
        <v>153</v>
      </c>
      <c r="R3" s="1" t="s">
        <v>147</v>
      </c>
      <c r="S3" s="1" t="s">
        <v>148</v>
      </c>
      <c r="T3" s="1" t="s">
        <v>149</v>
      </c>
    </row>
    <row r="4" s="1" customFormat="1" spans="1:20">
      <c r="A4" s="3">
        <v>16221628441</v>
      </c>
      <c r="B4" s="1" t="s">
        <v>136</v>
      </c>
      <c r="C4" s="1" t="s">
        <v>154</v>
      </c>
      <c r="D4" s="1" t="s">
        <v>155</v>
      </c>
      <c r="E4" s="1" t="s">
        <v>108</v>
      </c>
      <c r="F4" s="1" t="s">
        <v>136</v>
      </c>
      <c r="G4" s="1" t="s">
        <v>139</v>
      </c>
      <c r="H4" s="1" t="s">
        <v>140</v>
      </c>
      <c r="I4" s="1" t="s">
        <v>156</v>
      </c>
      <c r="J4" s="1" t="s">
        <v>142</v>
      </c>
      <c r="K4" s="1" t="s">
        <v>156</v>
      </c>
      <c r="L4" s="1" t="s">
        <v>156</v>
      </c>
      <c r="M4" s="1" t="s">
        <v>143</v>
      </c>
      <c r="N4" s="1" t="s">
        <v>143</v>
      </c>
      <c r="O4" s="1" t="s">
        <v>144</v>
      </c>
      <c r="P4" s="1" t="s">
        <v>145</v>
      </c>
      <c r="Q4" s="1" t="s">
        <v>157</v>
      </c>
      <c r="R4" s="1" t="s">
        <v>147</v>
      </c>
      <c r="S4" s="1" t="s">
        <v>148</v>
      </c>
      <c r="T4" s="1" t="s">
        <v>149</v>
      </c>
    </row>
    <row r="5" s="1" customFormat="1" spans="1:20">
      <c r="A5" s="3">
        <v>16221623049</v>
      </c>
      <c r="B5" s="1" t="s">
        <v>136</v>
      </c>
      <c r="C5" s="1" t="s">
        <v>158</v>
      </c>
      <c r="D5" s="1" t="s">
        <v>159</v>
      </c>
      <c r="E5" s="1" t="s">
        <v>106</v>
      </c>
      <c r="F5" s="1" t="s">
        <v>136</v>
      </c>
      <c r="G5" s="1" t="s">
        <v>139</v>
      </c>
      <c r="H5" s="1" t="s">
        <v>140</v>
      </c>
      <c r="I5" s="1" t="s">
        <v>160</v>
      </c>
      <c r="J5" s="1" t="s">
        <v>142</v>
      </c>
      <c r="K5" s="1" t="s">
        <v>160</v>
      </c>
      <c r="L5" s="1" t="s">
        <v>160</v>
      </c>
      <c r="M5" s="1" t="s">
        <v>143</v>
      </c>
      <c r="N5" s="1" t="s">
        <v>143</v>
      </c>
      <c r="O5" s="1" t="s">
        <v>144</v>
      </c>
      <c r="P5" s="1" t="s">
        <v>145</v>
      </c>
      <c r="Q5" s="1" t="s">
        <v>161</v>
      </c>
      <c r="R5" s="1" t="s">
        <v>147</v>
      </c>
      <c r="S5" s="1" t="s">
        <v>148</v>
      </c>
      <c r="T5" s="1" t="s">
        <v>149</v>
      </c>
    </row>
    <row r="6" s="1" customFormat="1" spans="1:20">
      <c r="A6" s="3">
        <v>16221189635</v>
      </c>
      <c r="B6" s="1" t="s">
        <v>136</v>
      </c>
      <c r="C6" s="1" t="s">
        <v>162</v>
      </c>
      <c r="D6" s="1" t="s">
        <v>163</v>
      </c>
      <c r="E6" s="1" t="s">
        <v>103</v>
      </c>
      <c r="F6" s="1" t="s">
        <v>136</v>
      </c>
      <c r="G6" s="1" t="s">
        <v>139</v>
      </c>
      <c r="H6" s="1" t="s">
        <v>140</v>
      </c>
      <c r="I6" s="1" t="s">
        <v>164</v>
      </c>
      <c r="J6" s="1" t="s">
        <v>142</v>
      </c>
      <c r="K6" s="1" t="s">
        <v>164</v>
      </c>
      <c r="L6" s="1" t="s">
        <v>164</v>
      </c>
      <c r="M6" s="1" t="s">
        <v>143</v>
      </c>
      <c r="N6" s="1" t="s">
        <v>143</v>
      </c>
      <c r="O6" s="1" t="s">
        <v>144</v>
      </c>
      <c r="P6" s="1" t="s">
        <v>145</v>
      </c>
      <c r="Q6" s="1" t="s">
        <v>165</v>
      </c>
      <c r="R6" s="1" t="s">
        <v>147</v>
      </c>
      <c r="S6" s="1" t="s">
        <v>148</v>
      </c>
      <c r="T6" s="1" t="s">
        <v>149</v>
      </c>
    </row>
    <row r="7" s="1" customFormat="1" spans="1:20">
      <c r="A7" s="3">
        <v>16219559005</v>
      </c>
      <c r="B7" s="1" t="s">
        <v>136</v>
      </c>
      <c r="C7" s="1" t="s">
        <v>166</v>
      </c>
      <c r="D7" s="1" t="s">
        <v>167</v>
      </c>
      <c r="E7" s="1" t="s">
        <v>168</v>
      </c>
      <c r="F7" s="1" t="s">
        <v>136</v>
      </c>
      <c r="G7" s="1" t="s">
        <v>139</v>
      </c>
      <c r="H7" s="1" t="s">
        <v>140</v>
      </c>
      <c r="I7" s="1" t="s">
        <v>169</v>
      </c>
      <c r="J7" s="1" t="s">
        <v>142</v>
      </c>
      <c r="K7" s="1" t="s">
        <v>169</v>
      </c>
      <c r="L7" s="1" t="s">
        <v>169</v>
      </c>
      <c r="M7" s="1" t="s">
        <v>143</v>
      </c>
      <c r="N7" s="1" t="s">
        <v>143</v>
      </c>
      <c r="O7" s="1" t="s">
        <v>144</v>
      </c>
      <c r="P7" s="1" t="s">
        <v>145</v>
      </c>
      <c r="Q7" s="1" t="s">
        <v>170</v>
      </c>
      <c r="R7" s="1" t="s">
        <v>147</v>
      </c>
      <c r="S7" s="1" t="s">
        <v>148</v>
      </c>
      <c r="T7" s="1" t="s">
        <v>149</v>
      </c>
    </row>
    <row r="8" s="1" customFormat="1" spans="1:20">
      <c r="A8" s="3">
        <v>16214713329</v>
      </c>
      <c r="B8" s="1" t="s">
        <v>171</v>
      </c>
      <c r="C8" s="1" t="s">
        <v>172</v>
      </c>
      <c r="D8" s="1" t="s">
        <v>173</v>
      </c>
      <c r="E8" s="1" t="s">
        <v>174</v>
      </c>
      <c r="F8" s="1" t="s">
        <v>171</v>
      </c>
      <c r="G8" s="1" t="s">
        <v>136</v>
      </c>
      <c r="H8" s="1" t="s">
        <v>140</v>
      </c>
      <c r="I8" s="1" t="s">
        <v>175</v>
      </c>
      <c r="J8" s="1" t="s">
        <v>142</v>
      </c>
      <c r="K8" s="1" t="s">
        <v>175</v>
      </c>
      <c r="L8" s="1" t="s">
        <v>175</v>
      </c>
      <c r="M8" s="1" t="s">
        <v>143</v>
      </c>
      <c r="N8" s="1" t="s">
        <v>143</v>
      </c>
      <c r="O8" s="1" t="s">
        <v>144</v>
      </c>
      <c r="P8" s="1" t="s">
        <v>145</v>
      </c>
      <c r="Q8" s="1" t="s">
        <v>176</v>
      </c>
      <c r="R8" s="1" t="s">
        <v>147</v>
      </c>
      <c r="S8" s="1" t="s">
        <v>148</v>
      </c>
      <c r="T8" s="1" t="s">
        <v>149</v>
      </c>
    </row>
    <row r="9" s="1" customFormat="1" spans="1:20">
      <c r="A9" s="3">
        <v>16213048598</v>
      </c>
      <c r="B9" s="1" t="s">
        <v>171</v>
      </c>
      <c r="C9" s="1" t="s">
        <v>177</v>
      </c>
      <c r="D9" s="1" t="s">
        <v>178</v>
      </c>
      <c r="E9" s="1" t="s">
        <v>94</v>
      </c>
      <c r="F9" s="1" t="s">
        <v>171</v>
      </c>
      <c r="G9" s="1" t="s">
        <v>136</v>
      </c>
      <c r="H9" s="1" t="s">
        <v>140</v>
      </c>
      <c r="I9" s="1" t="s">
        <v>179</v>
      </c>
      <c r="J9" s="1" t="s">
        <v>142</v>
      </c>
      <c r="K9" s="1" t="s">
        <v>179</v>
      </c>
      <c r="L9" s="1" t="s">
        <v>179</v>
      </c>
      <c r="M9" s="1" t="s">
        <v>143</v>
      </c>
      <c r="N9" s="1" t="s">
        <v>143</v>
      </c>
      <c r="O9" s="1" t="s">
        <v>144</v>
      </c>
      <c r="P9" s="1" t="s">
        <v>145</v>
      </c>
      <c r="Q9" s="1" t="s">
        <v>180</v>
      </c>
      <c r="R9" s="1" t="s">
        <v>147</v>
      </c>
      <c r="S9" s="1" t="s">
        <v>148</v>
      </c>
      <c r="T9" s="1" t="s">
        <v>149</v>
      </c>
    </row>
    <row r="10" s="1" customFormat="1" spans="1:20">
      <c r="A10" s="3">
        <v>16212821399</v>
      </c>
      <c r="B10" s="1" t="s">
        <v>171</v>
      </c>
      <c r="C10" s="1" t="s">
        <v>181</v>
      </c>
      <c r="D10" s="1" t="s">
        <v>182</v>
      </c>
      <c r="E10" s="1" t="s">
        <v>183</v>
      </c>
      <c r="F10" s="1" t="s">
        <v>171</v>
      </c>
      <c r="G10" s="1" t="s">
        <v>136</v>
      </c>
      <c r="H10" s="1" t="s">
        <v>140</v>
      </c>
      <c r="I10" s="1" t="s">
        <v>184</v>
      </c>
      <c r="J10" s="1" t="s">
        <v>142</v>
      </c>
      <c r="K10" s="1" t="s">
        <v>184</v>
      </c>
      <c r="L10" s="1" t="s">
        <v>184</v>
      </c>
      <c r="M10" s="1" t="s">
        <v>143</v>
      </c>
      <c r="N10" s="1" t="s">
        <v>143</v>
      </c>
      <c r="O10" s="1" t="s">
        <v>144</v>
      </c>
      <c r="P10" s="1" t="s">
        <v>145</v>
      </c>
      <c r="Q10" s="1" t="s">
        <v>185</v>
      </c>
      <c r="R10" s="1" t="s">
        <v>147</v>
      </c>
      <c r="S10" s="1" t="s">
        <v>148</v>
      </c>
      <c r="T10" s="1" t="s">
        <v>149</v>
      </c>
    </row>
    <row r="11" s="1" customFormat="1" spans="1:20">
      <c r="A11" s="3">
        <v>16212780402</v>
      </c>
      <c r="B11" s="1" t="s">
        <v>171</v>
      </c>
      <c r="C11" s="1" t="s">
        <v>186</v>
      </c>
      <c r="D11" s="1" t="s">
        <v>187</v>
      </c>
      <c r="E11" s="1" t="s">
        <v>188</v>
      </c>
      <c r="F11" s="1" t="s">
        <v>171</v>
      </c>
      <c r="G11" s="1" t="s">
        <v>136</v>
      </c>
      <c r="H11" s="1" t="s">
        <v>140</v>
      </c>
      <c r="I11" s="1" t="s">
        <v>189</v>
      </c>
      <c r="J11" s="1" t="s">
        <v>142</v>
      </c>
      <c r="K11" s="1" t="s">
        <v>189</v>
      </c>
      <c r="L11" s="1" t="s">
        <v>189</v>
      </c>
      <c r="M11" s="1" t="s">
        <v>143</v>
      </c>
      <c r="N11" s="1" t="s">
        <v>143</v>
      </c>
      <c r="O11" s="1" t="s">
        <v>144</v>
      </c>
      <c r="P11" s="1" t="s">
        <v>145</v>
      </c>
      <c r="Q11" s="1" t="s">
        <v>190</v>
      </c>
      <c r="R11" s="1" t="s">
        <v>147</v>
      </c>
      <c r="S11" s="1" t="s">
        <v>148</v>
      </c>
      <c r="T11" s="1" t="s">
        <v>149</v>
      </c>
    </row>
    <row r="12" s="1" customFormat="1" spans="1:20">
      <c r="A12" s="3">
        <v>16211697282</v>
      </c>
      <c r="B12" s="1" t="s">
        <v>171</v>
      </c>
      <c r="C12" s="1" t="s">
        <v>191</v>
      </c>
      <c r="D12" s="1" t="s">
        <v>192</v>
      </c>
      <c r="E12" s="1" t="s">
        <v>89</v>
      </c>
      <c r="F12" s="1" t="s">
        <v>171</v>
      </c>
      <c r="G12" s="1" t="s">
        <v>136</v>
      </c>
      <c r="H12" s="1" t="s">
        <v>140</v>
      </c>
      <c r="I12" s="1" t="s">
        <v>193</v>
      </c>
      <c r="J12" s="1" t="s">
        <v>142</v>
      </c>
      <c r="K12" s="1" t="s">
        <v>193</v>
      </c>
      <c r="L12" s="1" t="s">
        <v>193</v>
      </c>
      <c r="M12" s="1" t="s">
        <v>143</v>
      </c>
      <c r="N12" s="1" t="s">
        <v>143</v>
      </c>
      <c r="O12" s="1" t="s">
        <v>144</v>
      </c>
      <c r="P12" s="1" t="s">
        <v>145</v>
      </c>
      <c r="Q12" s="1" t="s">
        <v>194</v>
      </c>
      <c r="R12" s="1" t="s">
        <v>147</v>
      </c>
      <c r="S12" s="1" t="s">
        <v>148</v>
      </c>
      <c r="T12" s="1" t="s">
        <v>149</v>
      </c>
    </row>
    <row r="13" s="1" customFormat="1" spans="1:20">
      <c r="A13" s="3">
        <v>16211437561</v>
      </c>
      <c r="B13" s="1" t="s">
        <v>171</v>
      </c>
      <c r="C13" s="1" t="s">
        <v>195</v>
      </c>
      <c r="D13" s="1" t="s">
        <v>192</v>
      </c>
      <c r="E13" s="1" t="s">
        <v>85</v>
      </c>
      <c r="F13" s="1" t="s">
        <v>171</v>
      </c>
      <c r="G13" s="1" t="s">
        <v>136</v>
      </c>
      <c r="H13" s="1" t="s">
        <v>140</v>
      </c>
      <c r="I13" s="1" t="s">
        <v>193</v>
      </c>
      <c r="J13" s="1" t="s">
        <v>142</v>
      </c>
      <c r="K13" s="1" t="s">
        <v>193</v>
      </c>
      <c r="L13" s="1" t="s">
        <v>193</v>
      </c>
      <c r="M13" s="1" t="s">
        <v>143</v>
      </c>
      <c r="N13" s="1" t="s">
        <v>143</v>
      </c>
      <c r="O13" s="1" t="s">
        <v>144</v>
      </c>
      <c r="P13" s="1" t="s">
        <v>145</v>
      </c>
      <c r="Q13" s="1" t="s">
        <v>196</v>
      </c>
      <c r="R13" s="1" t="s">
        <v>147</v>
      </c>
      <c r="S13" s="1" t="s">
        <v>148</v>
      </c>
      <c r="T13" s="1" t="s">
        <v>149</v>
      </c>
    </row>
    <row r="14" s="1" customFormat="1" spans="1:20">
      <c r="A14" s="3">
        <v>16205114636</v>
      </c>
      <c r="B14" s="1" t="s">
        <v>197</v>
      </c>
      <c r="C14" s="1" t="s">
        <v>198</v>
      </c>
      <c r="D14" s="1" t="s">
        <v>199</v>
      </c>
      <c r="E14" s="1" t="s">
        <v>77</v>
      </c>
      <c r="F14" s="1" t="s">
        <v>197</v>
      </c>
      <c r="G14" s="1" t="s">
        <v>171</v>
      </c>
      <c r="H14" s="1" t="s">
        <v>140</v>
      </c>
      <c r="I14" s="1" t="s">
        <v>200</v>
      </c>
      <c r="J14" s="1" t="s">
        <v>142</v>
      </c>
      <c r="K14" s="1" t="s">
        <v>200</v>
      </c>
      <c r="L14" s="1" t="s">
        <v>200</v>
      </c>
      <c r="M14" s="1" t="s">
        <v>143</v>
      </c>
      <c r="N14" s="1" t="s">
        <v>143</v>
      </c>
      <c r="O14" s="1" t="s">
        <v>144</v>
      </c>
      <c r="P14" s="1" t="s">
        <v>145</v>
      </c>
      <c r="Q14" s="1" t="s">
        <v>201</v>
      </c>
      <c r="R14" s="1" t="s">
        <v>147</v>
      </c>
      <c r="S14" s="1" t="s">
        <v>148</v>
      </c>
      <c r="T14" s="1" t="s">
        <v>149</v>
      </c>
    </row>
    <row r="15" s="1" customFormat="1" spans="1:20">
      <c r="A15" s="3">
        <v>16204775227</v>
      </c>
      <c r="B15" s="1" t="s">
        <v>197</v>
      </c>
      <c r="C15" s="1" t="s">
        <v>202</v>
      </c>
      <c r="D15" s="1" t="s">
        <v>203</v>
      </c>
      <c r="E15" s="1" t="s">
        <v>74</v>
      </c>
      <c r="F15" s="1" t="s">
        <v>197</v>
      </c>
      <c r="G15" s="1" t="s">
        <v>171</v>
      </c>
      <c r="H15" s="1" t="s">
        <v>140</v>
      </c>
      <c r="I15" s="1" t="s">
        <v>204</v>
      </c>
      <c r="J15" s="1" t="s">
        <v>142</v>
      </c>
      <c r="K15" s="1" t="s">
        <v>204</v>
      </c>
      <c r="L15" s="1" t="s">
        <v>204</v>
      </c>
      <c r="M15" s="1" t="s">
        <v>143</v>
      </c>
      <c r="N15" s="1" t="s">
        <v>143</v>
      </c>
      <c r="O15" s="1" t="s">
        <v>144</v>
      </c>
      <c r="P15" s="1" t="s">
        <v>145</v>
      </c>
      <c r="Q15" s="1" t="s">
        <v>205</v>
      </c>
      <c r="R15" s="1" t="s">
        <v>147</v>
      </c>
      <c r="S15" s="1" t="s">
        <v>148</v>
      </c>
      <c r="T15" s="1" t="s">
        <v>149</v>
      </c>
    </row>
    <row r="16" s="1" customFormat="1" spans="1:20">
      <c r="A16" s="3">
        <v>16204184081</v>
      </c>
      <c r="B16" s="1" t="s">
        <v>197</v>
      </c>
      <c r="C16" s="1" t="s">
        <v>206</v>
      </c>
      <c r="D16" s="1" t="s">
        <v>173</v>
      </c>
      <c r="E16" s="1" t="s">
        <v>207</v>
      </c>
      <c r="F16" s="1" t="s">
        <v>197</v>
      </c>
      <c r="G16" s="1" t="s">
        <v>171</v>
      </c>
      <c r="H16" s="1" t="s">
        <v>140</v>
      </c>
      <c r="I16" s="1" t="s">
        <v>208</v>
      </c>
      <c r="J16" s="1" t="s">
        <v>142</v>
      </c>
      <c r="K16" s="1" t="s">
        <v>208</v>
      </c>
      <c r="L16" s="1" t="s">
        <v>208</v>
      </c>
      <c r="M16" s="1" t="s">
        <v>143</v>
      </c>
      <c r="N16" s="1" t="s">
        <v>143</v>
      </c>
      <c r="O16" s="1" t="s">
        <v>144</v>
      </c>
      <c r="P16" s="1" t="s">
        <v>145</v>
      </c>
      <c r="Q16" s="1" t="s">
        <v>209</v>
      </c>
      <c r="R16" s="1" t="s">
        <v>147</v>
      </c>
      <c r="S16" s="1" t="s">
        <v>148</v>
      </c>
      <c r="T16" s="1" t="s">
        <v>149</v>
      </c>
    </row>
    <row r="17" s="1" customFormat="1" spans="1:20">
      <c r="A17" s="3">
        <v>16204093936</v>
      </c>
      <c r="B17" s="1" t="s">
        <v>197</v>
      </c>
      <c r="C17" s="1" t="s">
        <v>210</v>
      </c>
      <c r="D17" s="1" t="s">
        <v>211</v>
      </c>
      <c r="E17" s="1" t="s">
        <v>68</v>
      </c>
      <c r="F17" s="1" t="s">
        <v>197</v>
      </c>
      <c r="G17" s="1" t="s">
        <v>171</v>
      </c>
      <c r="H17" s="1" t="s">
        <v>140</v>
      </c>
      <c r="I17" s="1" t="s">
        <v>212</v>
      </c>
      <c r="J17" s="1" t="s">
        <v>142</v>
      </c>
      <c r="K17" s="1" t="s">
        <v>212</v>
      </c>
      <c r="L17" s="1" t="s">
        <v>212</v>
      </c>
      <c r="M17" s="1" t="s">
        <v>143</v>
      </c>
      <c r="N17" s="1" t="s">
        <v>143</v>
      </c>
      <c r="O17" s="1" t="s">
        <v>144</v>
      </c>
      <c r="P17" s="1" t="s">
        <v>145</v>
      </c>
      <c r="Q17" s="1" t="s">
        <v>213</v>
      </c>
      <c r="R17" s="1" t="s">
        <v>147</v>
      </c>
      <c r="S17" s="1" t="s">
        <v>148</v>
      </c>
      <c r="T17" s="1" t="s">
        <v>149</v>
      </c>
    </row>
    <row r="18" s="1" customFormat="1" spans="1:20">
      <c r="A18" s="3">
        <v>16203177380</v>
      </c>
      <c r="B18" s="1" t="s">
        <v>197</v>
      </c>
      <c r="C18" s="1" t="s">
        <v>214</v>
      </c>
      <c r="D18" s="1" t="s">
        <v>215</v>
      </c>
      <c r="E18" s="1" t="s">
        <v>64</v>
      </c>
      <c r="F18" s="1" t="s">
        <v>197</v>
      </c>
      <c r="G18" s="1" t="s">
        <v>171</v>
      </c>
      <c r="H18" s="1" t="s">
        <v>140</v>
      </c>
      <c r="I18" s="1" t="s">
        <v>216</v>
      </c>
      <c r="J18" s="1" t="s">
        <v>142</v>
      </c>
      <c r="K18" s="1" t="s">
        <v>216</v>
      </c>
      <c r="L18" s="1" t="s">
        <v>216</v>
      </c>
      <c r="M18" s="1" t="s">
        <v>143</v>
      </c>
      <c r="N18" s="1" t="s">
        <v>143</v>
      </c>
      <c r="O18" s="1" t="s">
        <v>144</v>
      </c>
      <c r="P18" s="1" t="s">
        <v>145</v>
      </c>
      <c r="Q18" s="1" t="s">
        <v>217</v>
      </c>
      <c r="R18" s="1" t="s">
        <v>147</v>
      </c>
      <c r="S18" s="1" t="s">
        <v>148</v>
      </c>
      <c r="T18" s="1" t="s">
        <v>149</v>
      </c>
    </row>
    <row r="19" s="1" customFormat="1" spans="1:20">
      <c r="A19" s="3">
        <v>16203000120</v>
      </c>
      <c r="B19" s="1" t="s">
        <v>197</v>
      </c>
      <c r="C19" s="1" t="s">
        <v>218</v>
      </c>
      <c r="D19" s="1" t="s">
        <v>219</v>
      </c>
      <c r="E19" s="1" t="s">
        <v>61</v>
      </c>
      <c r="F19" s="1" t="s">
        <v>197</v>
      </c>
      <c r="G19" s="1" t="s">
        <v>171</v>
      </c>
      <c r="H19" s="1" t="s">
        <v>140</v>
      </c>
      <c r="I19" s="1" t="s">
        <v>220</v>
      </c>
      <c r="J19" s="1" t="s">
        <v>142</v>
      </c>
      <c r="K19" s="1" t="s">
        <v>220</v>
      </c>
      <c r="L19" s="1" t="s">
        <v>220</v>
      </c>
      <c r="M19" s="1" t="s">
        <v>143</v>
      </c>
      <c r="N19" s="1" t="s">
        <v>143</v>
      </c>
      <c r="O19" s="1" t="s">
        <v>144</v>
      </c>
      <c r="P19" s="1" t="s">
        <v>145</v>
      </c>
      <c r="Q19" s="1" t="s">
        <v>221</v>
      </c>
      <c r="R19" s="1" t="s">
        <v>147</v>
      </c>
      <c r="S19" s="1" t="s">
        <v>148</v>
      </c>
      <c r="T19" s="1" t="s">
        <v>149</v>
      </c>
    </row>
    <row r="20" s="1" customFormat="1" spans="1:20">
      <c r="A20" s="3">
        <v>16201807497</v>
      </c>
      <c r="B20" s="1" t="s">
        <v>222</v>
      </c>
      <c r="C20" s="1" t="s">
        <v>223</v>
      </c>
      <c r="D20" s="1" t="s">
        <v>224</v>
      </c>
      <c r="E20" s="1" t="s">
        <v>80</v>
      </c>
      <c r="F20" s="1" t="s">
        <v>171</v>
      </c>
      <c r="G20" s="1" t="s">
        <v>136</v>
      </c>
      <c r="H20" s="1" t="s">
        <v>140</v>
      </c>
      <c r="I20" s="1" t="s">
        <v>225</v>
      </c>
      <c r="J20" s="1" t="s">
        <v>142</v>
      </c>
      <c r="K20" s="1" t="s">
        <v>225</v>
      </c>
      <c r="L20" s="1" t="s">
        <v>225</v>
      </c>
      <c r="M20" s="1" t="s">
        <v>143</v>
      </c>
      <c r="N20" s="1" t="s">
        <v>143</v>
      </c>
      <c r="O20" s="1" t="s">
        <v>144</v>
      </c>
      <c r="P20" s="1" t="s">
        <v>145</v>
      </c>
      <c r="Q20" s="1" t="s">
        <v>226</v>
      </c>
      <c r="R20" s="1" t="s">
        <v>147</v>
      </c>
      <c r="S20" s="1" t="s">
        <v>148</v>
      </c>
      <c r="T20" s="1" t="s">
        <v>149</v>
      </c>
    </row>
    <row r="21" s="1" customFormat="1" spans="1:20">
      <c r="A21" s="3">
        <v>16201278537</v>
      </c>
      <c r="B21" s="1" t="s">
        <v>222</v>
      </c>
      <c r="C21" s="1" t="s">
        <v>227</v>
      </c>
      <c r="D21" s="1" t="s">
        <v>228</v>
      </c>
      <c r="E21" s="1" t="s">
        <v>55</v>
      </c>
      <c r="F21" s="1" t="s">
        <v>222</v>
      </c>
      <c r="G21" s="1" t="s">
        <v>197</v>
      </c>
      <c r="H21" s="1" t="s">
        <v>140</v>
      </c>
      <c r="I21" s="1" t="s">
        <v>229</v>
      </c>
      <c r="J21" s="1" t="s">
        <v>142</v>
      </c>
      <c r="K21" s="1" t="s">
        <v>229</v>
      </c>
      <c r="L21" s="1" t="s">
        <v>229</v>
      </c>
      <c r="M21" s="1" t="s">
        <v>143</v>
      </c>
      <c r="N21" s="1" t="s">
        <v>143</v>
      </c>
      <c r="O21" s="1" t="s">
        <v>144</v>
      </c>
      <c r="P21" s="1" t="s">
        <v>145</v>
      </c>
      <c r="Q21" s="1" t="s">
        <v>230</v>
      </c>
      <c r="R21" s="1" t="s">
        <v>147</v>
      </c>
      <c r="S21" s="1" t="s">
        <v>148</v>
      </c>
      <c r="T21" s="1" t="s">
        <v>149</v>
      </c>
    </row>
    <row r="22" s="1" customFormat="1" spans="1:20">
      <c r="A22" s="3">
        <v>16200664363</v>
      </c>
      <c r="B22" s="1" t="s">
        <v>222</v>
      </c>
      <c r="C22" s="1" t="s">
        <v>231</v>
      </c>
      <c r="D22" s="1" t="s">
        <v>232</v>
      </c>
      <c r="E22" s="1" t="s">
        <v>51</v>
      </c>
      <c r="F22" s="1" t="s">
        <v>222</v>
      </c>
      <c r="G22" s="1" t="s">
        <v>197</v>
      </c>
      <c r="H22" s="1" t="s">
        <v>140</v>
      </c>
      <c r="I22" s="1" t="s">
        <v>233</v>
      </c>
      <c r="J22" s="1" t="s">
        <v>142</v>
      </c>
      <c r="K22" s="1" t="s">
        <v>233</v>
      </c>
      <c r="L22" s="1" t="s">
        <v>233</v>
      </c>
      <c r="M22" s="1" t="s">
        <v>143</v>
      </c>
      <c r="N22" s="1" t="s">
        <v>143</v>
      </c>
      <c r="O22" s="1" t="s">
        <v>144</v>
      </c>
      <c r="P22" s="1" t="s">
        <v>145</v>
      </c>
      <c r="Q22" s="1" t="s">
        <v>234</v>
      </c>
      <c r="R22" s="1" t="s">
        <v>147</v>
      </c>
      <c r="S22" s="1" t="s">
        <v>148</v>
      </c>
      <c r="T22" s="1" t="s">
        <v>149</v>
      </c>
    </row>
    <row r="23" s="1" customFormat="1" spans="1:20">
      <c r="A23" s="3">
        <v>16199879584</v>
      </c>
      <c r="B23" s="1" t="s">
        <v>222</v>
      </c>
      <c r="C23" s="1" t="s">
        <v>235</v>
      </c>
      <c r="D23" s="1" t="s">
        <v>236</v>
      </c>
      <c r="E23" s="1" t="s">
        <v>49</v>
      </c>
      <c r="F23" s="1" t="s">
        <v>222</v>
      </c>
      <c r="G23" s="1" t="s">
        <v>197</v>
      </c>
      <c r="H23" s="1" t="s">
        <v>140</v>
      </c>
      <c r="I23" s="1" t="s">
        <v>237</v>
      </c>
      <c r="J23" s="1" t="s">
        <v>142</v>
      </c>
      <c r="K23" s="1" t="s">
        <v>237</v>
      </c>
      <c r="L23" s="1" t="s">
        <v>237</v>
      </c>
      <c r="M23" s="1" t="s">
        <v>143</v>
      </c>
      <c r="N23" s="1" t="s">
        <v>143</v>
      </c>
      <c r="O23" s="1" t="s">
        <v>144</v>
      </c>
      <c r="P23" s="1" t="s">
        <v>145</v>
      </c>
      <c r="Q23" s="1" t="s">
        <v>238</v>
      </c>
      <c r="R23" s="1" t="s">
        <v>147</v>
      </c>
      <c r="S23" s="1" t="s">
        <v>148</v>
      </c>
      <c r="T23" s="1" t="s">
        <v>149</v>
      </c>
    </row>
    <row r="24" s="1" customFormat="1" spans="1:20">
      <c r="A24" s="3">
        <v>16196022701</v>
      </c>
      <c r="B24" s="1" t="s">
        <v>222</v>
      </c>
      <c r="C24" s="1" t="s">
        <v>239</v>
      </c>
      <c r="D24" s="1" t="s">
        <v>178</v>
      </c>
      <c r="E24" s="1" t="s">
        <v>46</v>
      </c>
      <c r="F24" s="1" t="s">
        <v>222</v>
      </c>
      <c r="G24" s="1" t="s">
        <v>197</v>
      </c>
      <c r="H24" s="1" t="s">
        <v>140</v>
      </c>
      <c r="I24" s="1" t="s">
        <v>179</v>
      </c>
      <c r="J24" s="1" t="s">
        <v>142</v>
      </c>
      <c r="K24" s="1" t="s">
        <v>179</v>
      </c>
      <c r="L24" s="1" t="s">
        <v>179</v>
      </c>
      <c r="M24" s="1" t="s">
        <v>143</v>
      </c>
      <c r="N24" s="1" t="s">
        <v>143</v>
      </c>
      <c r="O24" s="1" t="s">
        <v>144</v>
      </c>
      <c r="P24" s="1" t="s">
        <v>145</v>
      </c>
      <c r="Q24" s="1" t="s">
        <v>240</v>
      </c>
      <c r="R24" s="1" t="s">
        <v>147</v>
      </c>
      <c r="S24" s="1" t="s">
        <v>148</v>
      </c>
      <c r="T24" s="1" t="s">
        <v>149</v>
      </c>
    </row>
    <row r="25" s="1" customFormat="1" spans="1:20">
      <c r="A25" s="3">
        <v>16195483676</v>
      </c>
      <c r="B25" s="1" t="s">
        <v>222</v>
      </c>
      <c r="C25" s="1" t="s">
        <v>241</v>
      </c>
      <c r="D25" s="1" t="s">
        <v>242</v>
      </c>
      <c r="E25" s="1" t="s">
        <v>42</v>
      </c>
      <c r="F25" s="1" t="s">
        <v>222</v>
      </c>
      <c r="G25" s="1" t="s">
        <v>197</v>
      </c>
      <c r="H25" s="1" t="s">
        <v>140</v>
      </c>
      <c r="I25" s="1" t="s">
        <v>243</v>
      </c>
      <c r="J25" s="1" t="s">
        <v>142</v>
      </c>
      <c r="K25" s="1" t="s">
        <v>243</v>
      </c>
      <c r="L25" s="1" t="s">
        <v>243</v>
      </c>
      <c r="M25" s="1" t="s">
        <v>143</v>
      </c>
      <c r="N25" s="1" t="s">
        <v>143</v>
      </c>
      <c r="O25" s="1" t="s">
        <v>144</v>
      </c>
      <c r="P25" s="1" t="s">
        <v>145</v>
      </c>
      <c r="Q25" s="1" t="s">
        <v>244</v>
      </c>
      <c r="R25" s="1" t="s">
        <v>147</v>
      </c>
      <c r="S25" s="1" t="s">
        <v>148</v>
      </c>
      <c r="T25" s="1" t="s">
        <v>149</v>
      </c>
    </row>
    <row r="26" s="1" customFormat="1" spans="1:20">
      <c r="A26" s="3">
        <v>16186412609</v>
      </c>
      <c r="B26" s="1" t="s">
        <v>245</v>
      </c>
      <c r="C26" s="1" t="s">
        <v>246</v>
      </c>
      <c r="D26" s="1" t="s">
        <v>219</v>
      </c>
      <c r="E26" s="1" t="s">
        <v>39</v>
      </c>
      <c r="F26" s="1" t="s">
        <v>245</v>
      </c>
      <c r="G26" s="1" t="s">
        <v>197</v>
      </c>
      <c r="H26" s="1" t="s">
        <v>140</v>
      </c>
      <c r="I26" s="1" t="s">
        <v>247</v>
      </c>
      <c r="J26" s="1" t="s">
        <v>142</v>
      </c>
      <c r="K26" s="1" t="s">
        <v>247</v>
      </c>
      <c r="L26" s="1" t="s">
        <v>247</v>
      </c>
      <c r="M26" s="1" t="s">
        <v>143</v>
      </c>
      <c r="N26" s="1" t="s">
        <v>143</v>
      </c>
      <c r="O26" s="1" t="s">
        <v>144</v>
      </c>
      <c r="P26" s="1" t="s">
        <v>145</v>
      </c>
      <c r="Q26" s="1" t="s">
        <v>248</v>
      </c>
      <c r="R26" s="1" t="s">
        <v>147</v>
      </c>
      <c r="S26" s="1" t="s">
        <v>148</v>
      </c>
      <c r="T26" s="1" t="s">
        <v>149</v>
      </c>
    </row>
    <row r="27" s="1" customFormat="1" spans="1:20">
      <c r="A27" s="3">
        <v>16176549943</v>
      </c>
      <c r="B27" s="1" t="s">
        <v>249</v>
      </c>
      <c r="C27" s="1" t="s">
        <v>250</v>
      </c>
      <c r="D27" s="1" t="s">
        <v>251</v>
      </c>
      <c r="E27" s="1" t="s">
        <v>36</v>
      </c>
      <c r="F27" s="1" t="s">
        <v>245</v>
      </c>
      <c r="G27" s="1" t="s">
        <v>197</v>
      </c>
      <c r="H27" s="1" t="s">
        <v>140</v>
      </c>
      <c r="I27" s="1" t="s">
        <v>252</v>
      </c>
      <c r="J27" s="1" t="s">
        <v>142</v>
      </c>
      <c r="K27" s="1" t="s">
        <v>252</v>
      </c>
      <c r="L27" s="1" t="s">
        <v>252</v>
      </c>
      <c r="M27" s="1" t="s">
        <v>143</v>
      </c>
      <c r="N27" s="1" t="s">
        <v>143</v>
      </c>
      <c r="O27" s="1" t="s">
        <v>144</v>
      </c>
      <c r="P27" s="1" t="s">
        <v>145</v>
      </c>
      <c r="Q27" s="1" t="s">
        <v>253</v>
      </c>
      <c r="R27" s="1" t="s">
        <v>147</v>
      </c>
      <c r="S27" s="1" t="s">
        <v>148</v>
      </c>
      <c r="T27" s="1" t="s">
        <v>149</v>
      </c>
    </row>
    <row r="28" s="1" customFormat="1" spans="1:20">
      <c r="A28" s="3">
        <v>16164906912</v>
      </c>
      <c r="B28" s="1" t="s">
        <v>254</v>
      </c>
      <c r="C28" s="1" t="s">
        <v>255</v>
      </c>
      <c r="D28" s="1" t="s">
        <v>256</v>
      </c>
      <c r="E28" s="1" t="s">
        <v>257</v>
      </c>
      <c r="F28" s="1" t="s">
        <v>245</v>
      </c>
      <c r="G28" s="1" t="s">
        <v>197</v>
      </c>
      <c r="H28" s="1" t="s">
        <v>140</v>
      </c>
      <c r="I28" s="1" t="s">
        <v>258</v>
      </c>
      <c r="J28" s="1" t="s">
        <v>142</v>
      </c>
      <c r="K28" s="1" t="s">
        <v>258</v>
      </c>
      <c r="L28" s="1" t="s">
        <v>258</v>
      </c>
      <c r="M28" s="1" t="s">
        <v>143</v>
      </c>
      <c r="N28" s="1" t="s">
        <v>143</v>
      </c>
      <c r="O28" s="1" t="s">
        <v>144</v>
      </c>
      <c r="P28" s="1" t="s">
        <v>145</v>
      </c>
      <c r="Q28" s="1" t="s">
        <v>259</v>
      </c>
      <c r="R28" s="1" t="s">
        <v>147</v>
      </c>
      <c r="S28" s="1" t="s">
        <v>148</v>
      </c>
      <c r="T28" s="1" t="s">
        <v>149</v>
      </c>
    </row>
    <row r="29" s="1" customFormat="1" spans="1:20">
      <c r="A29" s="3">
        <v>16150362311</v>
      </c>
      <c r="B29" s="1" t="s">
        <v>260</v>
      </c>
      <c r="C29" s="1" t="s">
        <v>261</v>
      </c>
      <c r="D29" s="1" t="s">
        <v>224</v>
      </c>
      <c r="E29" s="1" t="s">
        <v>96</v>
      </c>
      <c r="F29" s="1" t="s">
        <v>171</v>
      </c>
      <c r="G29" s="1" t="s">
        <v>139</v>
      </c>
      <c r="H29" s="1" t="s">
        <v>140</v>
      </c>
      <c r="I29" s="1" t="s">
        <v>262</v>
      </c>
      <c r="J29" s="1" t="s">
        <v>142</v>
      </c>
      <c r="K29" s="1" t="s">
        <v>262</v>
      </c>
      <c r="L29" s="1" t="s">
        <v>262</v>
      </c>
      <c r="M29" s="1" t="s">
        <v>143</v>
      </c>
      <c r="N29" s="1" t="s">
        <v>143</v>
      </c>
      <c r="O29" s="1" t="s">
        <v>144</v>
      </c>
      <c r="P29" s="1" t="s">
        <v>145</v>
      </c>
      <c r="Q29" s="1" t="s">
        <v>263</v>
      </c>
      <c r="R29" s="1" t="s">
        <v>147</v>
      </c>
      <c r="S29" s="1" t="s">
        <v>148</v>
      </c>
      <c r="T29" s="1" t="s">
        <v>149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2021-09-22T01:37:03Z</dcterms:created>
  <dcterms:modified xsi:type="dcterms:W3CDTF">2021-09-22T01:44:08Z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9903EA2DCFDF4550A1F0F21BA44E470C</vt:lpwstr>
  </property>
  <property fmtid="{D5CDD505-2E9C-101B-9397-08002B2CF9AE}" pid="3" name="KSOProductBuildVer">
    <vt:lpwstr>2052-11.1.0.10938</vt:lpwstr>
  </property>
</Properties>
</file>