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<sst xmlns="http://schemas.openxmlformats.org/spreadsheetml/2006/main" count="185" uniqueCount="97">
  <si>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</si>
  <si>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</si>
  <si>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</si>
  <si>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</si>
  <si>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</si>
  <si>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</si>
  <si>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</si>
  <si>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</si>
  <si>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</si>
  <si>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</si>
  <si>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</si>
  <si>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</si>
  <si>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</si>
  <si>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</si>
  <si>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</si>
  <si>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</si>
  <si>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</si>
  <si>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</si>
  <si>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</si>
  <si>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</si>
  <si>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</si>
  <si>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</si>
  <si>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</si>
  <si>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</si>
  <si>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</si>
  <si>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</si>
  <si>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</si>
  <si>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[衡阳]衡阳丽波国际酒店(79035098)</t>
  </si>
  <si>
    <t>园景大床房(至少连住2晚及以上)&lt;双人入住&gt;&lt;双早&gt;</t>
  </si>
  <si>
    <t>CNY</t>
  </si>
  <si>
    <t>何子傲</t>
  </si>
  <si>
    <t>CA363210923CNY</t>
  </si>
  <si>
    <t>未提现</t>
  </si>
  <si>
    <t>携程开票</t>
  </si>
  <si>
    <t>取消</t>
  </si>
  <si>
    <t>[和平]和平热龙温泉度假村(78217595)</t>
  </si>
  <si>
    <t>一房木屋别墅&lt;限量特价&gt;&lt;双人入住&gt;&lt;双早&gt;&lt;新酒店礼盒&gt;</t>
  </si>
  <si>
    <t>李淦全</t>
  </si>
  <si>
    <t>[广州]广州白云宾馆(10091524)</t>
  </si>
  <si>
    <t>豪华大床房&lt;双人入住&gt;&lt;双早&gt;</t>
  </si>
  <si>
    <t>郑龙熙</t>
  </si>
  <si>
    <t>F21i070075</t>
  </si>
  <si>
    <t>[广州]广州圣合骐酒店(78830083)</t>
  </si>
  <si>
    <t>特价房&lt;双人入住&gt;&lt;无早&gt;</t>
  </si>
  <si>
    <t>黄耀铭</t>
  </si>
  <si>
    <t>[长沙]锦江之星(长沙贺龙体育场店)(68396705)</t>
  </si>
  <si>
    <t>标准单床房&lt;双人入住&gt;&lt;内宾&gt;&lt;预付&gt;&lt;双早&gt;</t>
  </si>
  <si>
    <t>葛金明</t>
  </si>
  <si>
    <t>，</t>
  </si>
  <si>
    <t>A210923093556481</t>
  </si>
  <si>
    <t>A210923093637481</t>
  </si>
  <si>
    <t>CNY / HKD 当前参考汇率: 1.202959253</t>
  </si>
  <si>
    <t>总计： 1308.6 CNY/
1574.19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</si>
  <si>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</si>
  <si>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</si>
  <si>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</si>
  <si>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</si>
  <si>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</si>
  <si>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</si>
  <si>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</si>
  <si>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</si>
  <si>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</si>
  <si>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</si>
  <si>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</si>
  <si>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</si>
  <si>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</si>
  <si>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</si>
  <si>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</si>
  <si>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</si>
  <si>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</si>
  <si>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2021-09-07</t>
  </si>
  <si>
    <t>2245820</t>
  </si>
  <si>
    <t>和平热龙温泉度假村</t>
  </si>
  <si>
    <t>2021-09-08</t>
  </si>
  <si>
    <t>退房日周结</t>
  </si>
  <si>
    <t>480.00</t>
  </si>
  <si>
    <t>RMB</t>
  </si>
  <si>
    <t>0</t>
  </si>
  <si>
    <t>0.00</t>
  </si>
  <si>
    <t>携程国内直连(DD)</t>
  </si>
  <si>
    <t>2021-09-07 08:30:57</t>
  </si>
  <si>
    <t>否</t>
  </si>
  <si>
    <t>汇智国际旅游发展有限公司</t>
  </si>
  <si>
    <t>直采</t>
  </si>
  <si>
    <t>2246032</t>
  </si>
  <si>
    <t>广州白云宾馆</t>
  </si>
  <si>
    <t>558.00</t>
  </si>
  <si>
    <t>2021-09-07 13:40:45</t>
  </si>
  <si>
    <t>2246140</t>
  </si>
  <si>
    <t>广州圣合骐酒店</t>
  </si>
  <si>
    <t>66.30</t>
  </si>
  <si>
    <t>2021-09-07 14:12:07</t>
  </si>
  <si>
    <t>2246271</t>
  </si>
  <si>
    <t>锦江之星(长沙贺龙体育场店)</t>
  </si>
  <si>
    <t>204.30</t>
  </si>
  <si>
    <t>2021-09-07 16:23:11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</si>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</sst>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16175059562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44445</v>
      </c>
      <c r="G2" s="5">
        <v>44447</v>
      </c>
      <c r="H2" s="4">
        <v>1</v>
      </c>
      <c r="I2" s="4">
        <v>2</v>
      </c>
      <c r="J2" s="4">
        <v>2</v>
      </c>
      <c r="K2" s="4" t="s">
        <v>29</v>
      </c>
      <c r="L2" s="4">
        <v>840</v>
      </c>
      <c r="M2" s="4">
        <v>840</v>
      </c>
      <c r="N2" s="4" t="s">
        <v>30</v>
      </c>
      <c r="O2" s="4" t="s">
        <v>31</v>
      </c>
      <c r="P2" s="4" t="s">
        <v>32</v>
      </c>
      <c r="Q2" s="4">
        <v>0</v>
      </c>
      <c r="R2" s="6">
        <v>44439</v>
      </c>
      <c r="S2" s="5">
        <v>44462</v>
      </c>
      <c r="T2" s="4" t="s">
        <v>33</v>
      </c>
      <c r="U2" s="4">
        <v>840</v>
      </c>
      <c r="V2" s="4">
        <v>0</v>
      </c>
      <c r="W2" s="4">
        <v>0</v>
      </c>
      <c r="X2" s="4">
        <v>2238523</v>
      </c>
    </row>
    <row r="3" s="4" customFormat="1" spans="1:24">
      <c r="A3" s="4">
        <v>16175059562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44445</v>
      </c>
      <c r="G3" s="5">
        <v>44447</v>
      </c>
      <c r="H3" s="4">
        <v>1</v>
      </c>
      <c r="I3" s="4">
        <v>2</v>
      </c>
      <c r="J3" s="4">
        <v>2</v>
      </c>
      <c r="K3" s="4" t="s">
        <v>29</v>
      </c>
      <c r="L3" s="4">
        <v>-840</v>
      </c>
      <c r="M3" s="4">
        <v>-840</v>
      </c>
      <c r="N3" s="4" t="s">
        <v>30</v>
      </c>
      <c r="O3" s="4" t="s">
        <v>31</v>
      </c>
      <c r="P3" s="4" t="s">
        <v>32</v>
      </c>
      <c r="Q3" s="4">
        <v>0</v>
      </c>
      <c r="R3" s="6">
        <v>44439</v>
      </c>
      <c r="S3" s="5">
        <v>44462</v>
      </c>
      <c r="T3" s="4" t="s">
        <v>33</v>
      </c>
      <c r="U3" s="4">
        <v>-840</v>
      </c>
      <c r="V3" s="4">
        <v>0</v>
      </c>
      <c r="W3" s="4">
        <v>0</v>
      </c>
      <c r="X3" s="4">
        <v>2238523</v>
      </c>
    </row>
    <row r="4" s="4" customFormat="1" spans="1:23">
      <c r="A4" s="4">
        <v>16223821698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44446</v>
      </c>
      <c r="G4" s="5">
        <v>44447</v>
      </c>
      <c r="H4" s="4">
        <v>1</v>
      </c>
      <c r="I4" s="4">
        <v>1</v>
      </c>
      <c r="J4" s="4">
        <v>1</v>
      </c>
      <c r="K4" s="4" t="s">
        <v>29</v>
      </c>
      <c r="L4" s="4">
        <v>480</v>
      </c>
      <c r="M4" s="4">
        <v>480</v>
      </c>
      <c r="N4" s="4" t="s">
        <v>37</v>
      </c>
      <c r="O4" s="4" t="s">
        <v>31</v>
      </c>
      <c r="P4" s="4" t="s">
        <v>32</v>
      </c>
      <c r="Q4" s="4">
        <v>0</v>
      </c>
      <c r="R4" s="6">
        <v>44446</v>
      </c>
      <c r="S4" s="5">
        <v>44462</v>
      </c>
      <c r="T4" s="4" t="s">
        <v>33</v>
      </c>
      <c r="U4" s="4">
        <v>480</v>
      </c>
      <c r="V4" s="4">
        <v>0</v>
      </c>
      <c r="W4" s="4">
        <v>0</v>
      </c>
    </row>
    <row r="5" s="4" customFormat="1" spans="1:25">
      <c r="A5" s="4">
        <v>16227505511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44446</v>
      </c>
      <c r="G5" s="5">
        <v>44447</v>
      </c>
      <c r="H5" s="4">
        <v>1</v>
      </c>
      <c r="I5" s="4">
        <v>1</v>
      </c>
      <c r="J5" s="4">
        <v>1</v>
      </c>
      <c r="K5" s="4" t="s">
        <v>29</v>
      </c>
      <c r="L5" s="4">
        <v>558</v>
      </c>
      <c r="M5" s="4">
        <v>558</v>
      </c>
      <c r="N5" s="4" t="s">
        <v>40</v>
      </c>
      <c r="O5" s="4" t="s">
        <v>31</v>
      </c>
      <c r="P5" s="4" t="s">
        <v>32</v>
      </c>
      <c r="Q5" s="4">
        <v>0</v>
      </c>
      <c r="R5" s="6">
        <v>44446</v>
      </c>
      <c r="S5" s="5">
        <v>44462</v>
      </c>
      <c r="T5" s="4" t="s">
        <v>33</v>
      </c>
      <c r="U5" s="4">
        <v>558</v>
      </c>
      <c r="V5" s="4">
        <v>0</v>
      </c>
      <c r="W5" s="4">
        <v>0</v>
      </c>
      <c r="X5" s="4">
        <v>2246032</v>
      </c>
      <c r="Y5" s="4" t="s">
        <v>41</v>
      </c>
    </row>
    <row r="6" s="4" customFormat="1" spans="1:24">
      <c r="A6" s="4">
        <v>16228423088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44446</v>
      </c>
      <c r="G6" s="5">
        <v>44447</v>
      </c>
      <c r="H6" s="4">
        <v>1</v>
      </c>
      <c r="I6" s="4">
        <v>1</v>
      </c>
      <c r="J6" s="4">
        <v>1</v>
      </c>
      <c r="K6" s="4" t="s">
        <v>29</v>
      </c>
      <c r="L6" s="4">
        <v>66.3</v>
      </c>
      <c r="M6" s="4">
        <v>66.3</v>
      </c>
      <c r="N6" s="4" t="s">
        <v>44</v>
      </c>
      <c r="O6" s="4" t="s">
        <v>31</v>
      </c>
      <c r="P6" s="4" t="s">
        <v>32</v>
      </c>
      <c r="Q6" s="4">
        <v>0</v>
      </c>
      <c r="R6" s="6">
        <v>44446</v>
      </c>
      <c r="S6" s="5">
        <v>44462</v>
      </c>
      <c r="T6" s="4" t="s">
        <v>33</v>
      </c>
      <c r="U6" s="4">
        <v>66.3</v>
      </c>
      <c r="V6" s="4">
        <v>0</v>
      </c>
      <c r="W6" s="4">
        <v>0</v>
      </c>
      <c r="X6" s="4">
        <v>2246140</v>
      </c>
    </row>
    <row r="7" s="4" customFormat="1" spans="1:24">
      <c r="A7" s="4">
        <v>16229092216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44446</v>
      </c>
      <c r="G7" s="5">
        <v>44447</v>
      </c>
      <c r="H7" s="4">
        <v>1</v>
      </c>
      <c r="I7" s="4">
        <v>1</v>
      </c>
      <c r="J7" s="4">
        <v>1</v>
      </c>
      <c r="K7" s="4" t="s">
        <v>29</v>
      </c>
      <c r="L7" s="4">
        <v>204.3</v>
      </c>
      <c r="M7" s="4">
        <v>204.3</v>
      </c>
      <c r="N7" s="4" t="s">
        <v>47</v>
      </c>
      <c r="O7" s="4" t="s">
        <v>31</v>
      </c>
      <c r="P7" s="4" t="s">
        <v>32</v>
      </c>
      <c r="Q7" s="4">
        <v>0</v>
      </c>
      <c r="R7" s="6">
        <v>44446</v>
      </c>
      <c r="S7" s="5">
        <v>44462</v>
      </c>
      <c r="T7" s="4" t="s">
        <v>33</v>
      </c>
      <c r="U7" s="4">
        <v>204.3</v>
      </c>
      <c r="V7" s="4">
        <v>0</v>
      </c>
      <c r="W7" s="4">
        <v>0</v>
      </c>
      <c r="X7" s="4">
        <v>2246271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1" sqref="A11:A14"/>
    </sheetView>
  </sheetViews>
  <sheetFormatPr defaultColWidth="9" defaultRowHeight="13.5"/>
  <cols>
    <col min="1" max="1" width="13.2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hidden="1" spans="1:9">
      <c r="A2" s="4">
        <v>16175059562</v>
      </c>
      <c r="B2" s="5">
        <v>44445</v>
      </c>
      <c r="C2" s="5">
        <v>44447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16223821698</v>
      </c>
      <c r="B3" s="5">
        <v>44446</v>
      </c>
      <c r="C3" s="5">
        <v>44447</v>
      </c>
      <c r="D3" s="4">
        <v>480</v>
      </c>
      <c r="E3" s="4" t="str">
        <f>VLOOKUP(A3,HOP!A:L,12,0)</f>
        <v>480.00</v>
      </c>
      <c r="F3" s="4" t="str">
        <f>VLOOKUP(A3,HOP!A:C,3,0)</f>
        <v>2245820</v>
      </c>
      <c r="G3" s="4">
        <f>D3-E3</f>
        <v>0</v>
      </c>
      <c r="H3" s="4" t="str">
        <f>$H$1&amp;F3</f>
        <v>，2245820</v>
      </c>
      <c r="I3" s="4" t="str">
        <f>VLOOKUP(A3,HOP!A:T,20,0)</f>
        <v>直采</v>
      </c>
    </row>
    <row r="4" s="4" customFormat="1" spans="1:9">
      <c r="A4" s="4">
        <v>16227505511</v>
      </c>
      <c r="B4" s="5">
        <v>44446</v>
      </c>
      <c r="C4" s="5">
        <v>44447</v>
      </c>
      <c r="D4" s="4">
        <v>558</v>
      </c>
      <c r="E4" s="4" t="str">
        <f>VLOOKUP(A4,HOP!A:L,12,0)</f>
        <v>558.00</v>
      </c>
      <c r="F4" s="4" t="str">
        <f>VLOOKUP(A4,HOP!A:C,3,0)</f>
        <v>2246032</v>
      </c>
      <c r="G4" s="4">
        <f>D4-E4</f>
        <v>0</v>
      </c>
      <c r="H4" s="4" t="str">
        <f>$H$1&amp;F4</f>
        <v>，2246032</v>
      </c>
      <c r="I4" s="4" t="str">
        <f>VLOOKUP(A4,HOP!A:T,20,0)</f>
        <v>直采</v>
      </c>
    </row>
    <row r="5" s="4" customFormat="1" spans="1:9">
      <c r="A5" s="4">
        <v>16228423088</v>
      </c>
      <c r="B5" s="5">
        <v>44446</v>
      </c>
      <c r="C5" s="5">
        <v>44447</v>
      </c>
      <c r="D5" s="4">
        <v>66.3</v>
      </c>
      <c r="E5" s="4" t="str">
        <f>VLOOKUP(A5,HOP!A:L,12,0)</f>
        <v>66.30</v>
      </c>
      <c r="F5" s="4" t="str">
        <f>VLOOKUP(A5,HOP!A:C,3,0)</f>
        <v>2246140</v>
      </c>
      <c r="G5" s="4">
        <f>D5-E5</f>
        <v>0</v>
      </c>
      <c r="H5" s="4" t="str">
        <f>$H$1&amp;F5</f>
        <v>，2246140</v>
      </c>
      <c r="I5" s="4" t="str">
        <f>VLOOKUP(A5,HOP!A:T,20,0)</f>
        <v>直采</v>
      </c>
    </row>
    <row r="6" s="4" customFormat="1" spans="1:9">
      <c r="A6" s="4">
        <v>16229092216</v>
      </c>
      <c r="B6" s="5">
        <v>44446</v>
      </c>
      <c r="C6" s="5">
        <v>44447</v>
      </c>
      <c r="D6" s="4">
        <v>204.3</v>
      </c>
      <c r="E6" s="4" t="str">
        <f>VLOOKUP(A6,HOP!A:L,12,0)</f>
        <v>204.30</v>
      </c>
      <c r="F6" s="4" t="str">
        <f>VLOOKUP(A6,HOP!A:C,3,0)</f>
        <v>2246271</v>
      </c>
      <c r="G6" s="4">
        <f>D6-E6</f>
        <v>0</v>
      </c>
      <c r="H6" s="4" t="str">
        <f>$H$1&amp;F6</f>
        <v>，2246271</v>
      </c>
      <c r="I6" s="4" t="str">
        <f>VLOOKUP(A6,HOP!A:T,20,0)</f>
        <v>直连</v>
      </c>
    </row>
    <row r="8" spans="4:4">
      <c r="D8" s="4">
        <f>SUM(D2:D7)</f>
        <v>1308.6</v>
      </c>
    </row>
    <row r="11" spans="1:1">
      <c r="A11" s="4" t="s">
        <v>49</v>
      </c>
    </row>
    <row r="12" spans="1:1">
      <c r="A12" s="4" t="s">
        <v>50</v>
      </c>
    </row>
    <row r="13" spans="1:1">
      <c r="A13" s="4" t="s">
        <v>51</v>
      </c>
    </row>
    <row r="14" spans="1:1">
      <c r="A14" s="4" t="s">
        <v>52</v>
      </c>
    </row>
  </sheetData>
  <autoFilter ref="A1:XFD14">
    <filterColumn colId="3">
      <filters blank="1">
        <filter val="480"/>
        <filter val="66.3"/>
        <filter val="204.3"/>
        <filter val="1308.6"/>
        <filter val="5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</row>
    <row r="2" s="1" customFormat="1" spans="1:20">
      <c r="A2" s="3">
        <v>16223821698</v>
      </c>
      <c r="B2" s="1" t="s">
        <v>70</v>
      </c>
      <c r="C2" s="1" t="s">
        <v>71</v>
      </c>
      <c r="D2" s="1" t="s">
        <v>72</v>
      </c>
      <c r="E2" s="1" t="s">
        <v>37</v>
      </c>
      <c r="F2" s="1" t="s">
        <v>70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</row>
    <row r="3" s="1" customFormat="1" spans="1:20">
      <c r="A3" s="3">
        <v>16227505511</v>
      </c>
      <c r="B3" s="1" t="s">
        <v>70</v>
      </c>
      <c r="C3" s="1" t="s">
        <v>84</v>
      </c>
      <c r="D3" s="1" t="s">
        <v>85</v>
      </c>
      <c r="E3" s="1" t="s">
        <v>40</v>
      </c>
      <c r="F3" s="1" t="s">
        <v>70</v>
      </c>
      <c r="G3" s="1" t="s">
        <v>73</v>
      </c>
      <c r="H3" s="1" t="s">
        <v>74</v>
      </c>
      <c r="I3" s="1" t="s">
        <v>86</v>
      </c>
      <c r="J3" s="1" t="s">
        <v>76</v>
      </c>
      <c r="K3" s="1" t="s">
        <v>86</v>
      </c>
      <c r="L3" s="1" t="s">
        <v>86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87</v>
      </c>
      <c r="R3" s="1" t="s">
        <v>81</v>
      </c>
      <c r="S3" s="1" t="s">
        <v>82</v>
      </c>
      <c r="T3" s="1" t="s">
        <v>83</v>
      </c>
    </row>
    <row r="4" s="1" customFormat="1" spans="1:20">
      <c r="A4" s="3">
        <v>16228423088</v>
      </c>
      <c r="B4" s="1" t="s">
        <v>70</v>
      </c>
      <c r="C4" s="1" t="s">
        <v>88</v>
      </c>
      <c r="D4" s="1" t="s">
        <v>89</v>
      </c>
      <c r="E4" s="1" t="s">
        <v>44</v>
      </c>
      <c r="F4" s="1" t="s">
        <v>70</v>
      </c>
      <c r="G4" s="1" t="s">
        <v>73</v>
      </c>
      <c r="H4" s="1" t="s">
        <v>74</v>
      </c>
      <c r="I4" s="1" t="s">
        <v>90</v>
      </c>
      <c r="J4" s="1" t="s">
        <v>76</v>
      </c>
      <c r="K4" s="1" t="s">
        <v>90</v>
      </c>
      <c r="L4" s="1" t="s">
        <v>90</v>
      </c>
      <c r="M4" s="1" t="s">
        <v>77</v>
      </c>
      <c r="N4" s="1" t="s">
        <v>77</v>
      </c>
      <c r="O4" s="1" t="s">
        <v>78</v>
      </c>
      <c r="P4" s="1" t="s">
        <v>79</v>
      </c>
      <c r="Q4" s="1" t="s">
        <v>91</v>
      </c>
      <c r="R4" s="1" t="s">
        <v>81</v>
      </c>
      <c r="S4" s="1" t="s">
        <v>82</v>
      </c>
      <c r="T4" s="1" t="s">
        <v>83</v>
      </c>
    </row>
    <row r="5" s="1" customFormat="1" spans="1:20">
      <c r="A5" s="3">
        <v>16229092216</v>
      </c>
      <c r="B5" s="1" t="s">
        <v>70</v>
      </c>
      <c r="C5" s="1" t="s">
        <v>92</v>
      </c>
      <c r="D5" s="1" t="s">
        <v>93</v>
      </c>
      <c r="E5" s="1" t="s">
        <v>47</v>
      </c>
      <c r="F5" s="1" t="s">
        <v>70</v>
      </c>
      <c r="G5" s="1" t="s">
        <v>73</v>
      </c>
      <c r="H5" s="1" t="s">
        <v>74</v>
      </c>
      <c r="I5" s="1" t="s">
        <v>94</v>
      </c>
      <c r="J5" s="1" t="s">
        <v>76</v>
      </c>
      <c r="K5" s="1" t="s">
        <v>94</v>
      </c>
      <c r="L5" s="1" t="s">
        <v>94</v>
      </c>
      <c r="M5" s="1" t="s">
        <v>77</v>
      </c>
      <c r="N5" s="1" t="s">
        <v>77</v>
      </c>
      <c r="O5" s="1" t="s">
        <v>78</v>
      </c>
      <c r="P5" s="1" t="s">
        <v>79</v>
      </c>
      <c r="Q5" s="1" t="s">
        <v>95</v>
      </c>
      <c r="R5" s="1" t="s">
        <v>81</v>
      </c>
      <c r="S5" s="1" t="s">
        <v>82</v>
      </c>
      <c r="T5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2021-09-23T01:32:09Z</dcterms:created>
  <dcterms:modified xsi:type="dcterms:W3CDTF">2021-09-23T01:36:52Z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EF42FD29189C46839202343E1EB6687F</vt:lpwstr>
  </property>
  <property fmtid="{D5CDD505-2E9C-101B-9397-08002B2CF9AE}" pid="3" name="KSOProductBuildVer">
    <vt:lpwstr>2052-11.1.0.10938</vt:lpwstr>
  </property>
</Properties>
</file>