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<sst xmlns="http://schemas.openxmlformats.org/spreadsheetml/2006/main" count="711" uniqueCount="280">
  <si>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</si>
  <si>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</si>
  <si>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</si>
  <si>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</si>
  <si>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</si>
  <si>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</si>
  <si>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</si>
  <si>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</si>
  <si>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</si>
  <si>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</si>
  <si>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</si>
  <si>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</si>
  <si>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</si>
  <si>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</si>
  <si>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</si>
  <si>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</si>
  <si>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</si>
  <si>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</si>
  <si>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</si>
  <si>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</si>
  <si>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</si>
  <si>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</si>
  <si>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</si>
  <si>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</si>
  <si>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</si>
  <si>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</si>
  <si>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</si>
  <si>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[阿灵顿县]阿灵顿首府美景万丽酒店(Renaissance Arlington Capital View Hotel)(55465515)</t>
  </si>
  <si>
    <t>Guest room, 1 King&lt;不退款&gt;&lt;2人入住&gt;</t>
  </si>
  <si>
    <t>HKD</t>
  </si>
  <si>
    <t>Broer/Sydney</t>
  </si>
  <si>
    <t>CA13030210923HKD</t>
  </si>
  <si>
    <t>未提现</t>
  </si>
  <si>
    <t>携程开票</t>
  </si>
  <si>
    <t>[哈里法克斯]哈里法克斯万豪港湾酒店(Halifax Marriott Harbourfront Hotel)(68027970)</t>
  </si>
  <si>
    <t>特大床客房&lt;2人入住&gt;&lt;不退款&gt;&lt;早餐&gt;</t>
  </si>
  <si>
    <t>LIU/LUHAO</t>
  </si>
  <si>
    <t>[奥克斯纳德]奥克斯纳德/卡马里奥希尔顿花园酒店(Hilton Garden Inn Oxnard/Camarillo)(55367623)</t>
  </si>
  <si>
    <t>客房, 1 张特大床&lt;不退款&gt;&lt;2人入住&gt;</t>
  </si>
  <si>
    <t>CHOI/WAI CHUNG RAYMOND</t>
  </si>
  <si>
    <t>取消</t>
  </si>
  <si>
    <t>[大邱]大邱东城区二月酒店(Daegu February Hotel Dongseongro)(55403044)</t>
  </si>
  <si>
    <t>豪华房&lt;早餐&gt;&lt;不退款&gt;&lt;2人入住&gt;</t>
  </si>
  <si>
    <t>MTONJANA/NALEDI</t>
  </si>
  <si>
    <t>按名字</t>
  </si>
  <si>
    <t>[圣地亚哥]拉霍亚喜来登酒店(Sheraton La Jolla)(68028156)</t>
  </si>
  <si>
    <t>特大床房(带沙发床)&lt;不退款&gt;&lt;2人入住&gt;</t>
  </si>
  <si>
    <t>Che/Kevin</t>
  </si>
  <si>
    <t>[伦敦]伦敦金丝雀码头万豪酒店(London Marriott Hotel Canary Wharf)(68028681)</t>
  </si>
  <si>
    <t>豪华特大床房&lt;2人入住&gt;&lt;不退款&gt;&lt;早餐&gt;</t>
  </si>
  <si>
    <t>peiyi/hsieh</t>
  </si>
  <si>
    <t>[Cilinaya]马塔兰阿斯顿酒店(Aston Inn Mataram)(55598950)</t>
  </si>
  <si>
    <t>高级房&lt;不退款&gt;&lt;2人入住&gt;</t>
  </si>
  <si>
    <t>salim/Emil</t>
  </si>
  <si>
    <t>[普莱森顿]普莱森顿拉克斯珀全套房酒店(Larkspur Landing Pleasanton-An All-Suite Hotel)(55585837)</t>
  </si>
  <si>
    <t>小套房&lt;不退款&gt;&lt;2人入住&gt;</t>
  </si>
  <si>
    <t>Bayanzay/Hedayatullah</t>
  </si>
  <si>
    <t>[基韦斯特]基韦斯特24北部酒店(24 North Hotel Key West)(56196417)</t>
  </si>
  <si>
    <t>标准两张大床房&lt;不退款&gt;&lt;2人入住&gt;</t>
  </si>
  <si>
    <t>Paz/Ana M</t>
  </si>
  <si>
    <t>[迪拜]迪拜绿色社区万豪酒店(Courtyard by Marriott Dubai, Green Community)(68027937)</t>
  </si>
  <si>
    <t>豪华特大床房&lt;不退款&gt;&lt;2人入住&gt;</t>
  </si>
  <si>
    <t>zhu/mei,zhu/mei</t>
  </si>
  <si>
    <t>[海得拉巴]海得拉巴公园酒店(The Park Hyderabad Hotel)(55906970)</t>
  </si>
  <si>
    <t>全景套房&lt;2人入住&gt;&lt;不退款&gt;&lt;早餐&gt;</t>
  </si>
  <si>
    <t>Mahadev/Vinay,Sruthi/Sravya</t>
  </si>
  <si>
    <t>[首尔]首尔斯坦福酒店(Stanford Hotel Seoul)(55439529)</t>
  </si>
  <si>
    <t>双床房&lt;不退款&gt;&lt;2人入住&gt;</t>
  </si>
  <si>
    <t>Sin/Jaehoon</t>
  </si>
  <si>
    <t>[凤凰城]凤凰城芳德瑞酒店(Found Re Phoenix)(55320709)</t>
  </si>
  <si>
    <t>标准间1特大床&lt;不退款&gt;&lt;2人入住&gt;</t>
  </si>
  <si>
    <t>Raphiel/Jayden Seth</t>
  </si>
  <si>
    <t>[新加坡]新加坡京华酒店 (Staycation Approved)(Hotel Royal Singapore (Staycation Approved))(55465127)</t>
  </si>
  <si>
    <t>高级双人房&lt;不退款&gt;&lt;2人入住&gt;</t>
  </si>
  <si>
    <t>Harith/Harith</t>
  </si>
  <si>
    <t>，</t>
  </si>
  <si>
    <t xml:space="preserve"> 19175 HKD</t>
  </si>
  <si>
    <t>A210923101538481</t>
  </si>
  <si>
    <t>总计：19175HKD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</si>
  <si>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</si>
  <si>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</si>
  <si>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</si>
  <si>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</si>
  <si>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</si>
  <si>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</si>
  <si>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</si>
  <si>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</si>
  <si>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</si>
  <si>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</si>
  <si>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</si>
  <si>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</si>
  <si>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</si>
  <si>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</si>
  <si>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</si>
  <si>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</si>
  <si>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</si>
  <si>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2021-07-23</t>
  </si>
  <si>
    <t>2205950</t>
  </si>
  <si>
    <t>博克斯希尔旅馆</t>
  </si>
  <si>
    <t>Packman Janette</t>
  </si>
  <si>
    <t>2021-09-18</t>
  </si>
  <si>
    <t>2021-09-20</t>
  </si>
  <si>
    <t>退房日周结</t>
  </si>
  <si>
    <t>680.71</t>
  </si>
  <si>
    <t>816.00</t>
  </si>
  <si>
    <t>0</t>
  </si>
  <si>
    <t>0.00</t>
  </si>
  <si>
    <t>携程汇智国际直连</t>
  </si>
  <si>
    <t>2021-07-23 07:04:27</t>
  </si>
  <si>
    <t>否</t>
  </si>
  <si>
    <t>汇智国际旅游发展有限公司</t>
  </si>
  <si>
    <t>直连</t>
  </si>
  <si>
    <t>2021-07-24</t>
  </si>
  <si>
    <t>2207833</t>
  </si>
  <si>
    <t>可可比奇海滩戴斯酒店</t>
  </si>
  <si>
    <t>Askew Misty</t>
  </si>
  <si>
    <t>2021-09-19</t>
  </si>
  <si>
    <t>572.39</t>
  </si>
  <si>
    <t>685.00</t>
  </si>
  <si>
    <t>2021-07-24 21:36:26</t>
  </si>
  <si>
    <t>2021-07-30</t>
  </si>
  <si>
    <t>2213207</t>
  </si>
  <si>
    <t>银七酒店&amp;赌场</t>
  </si>
  <si>
    <t>Castillo Alondra Luiza,Hersey Chloe Nicole</t>
  </si>
  <si>
    <t>2021-09-16</t>
  </si>
  <si>
    <t>2383.71</t>
  </si>
  <si>
    <t>2864.00</t>
  </si>
  <si>
    <t>2021-07-30 06:04:29</t>
  </si>
  <si>
    <t>2021-08-15</t>
  </si>
  <si>
    <t>2224247</t>
  </si>
  <si>
    <t>芝加哥喜来登大酒店</t>
  </si>
  <si>
    <t>Carson Maloree</t>
  </si>
  <si>
    <t>2021-09-17</t>
  </si>
  <si>
    <t>3406.91</t>
  </si>
  <si>
    <t>4086.00</t>
  </si>
  <si>
    <t>2021-08-15 03:02:18</t>
  </si>
  <si>
    <t>2021-08-31</t>
  </si>
  <si>
    <t>2238735</t>
  </si>
  <si>
    <t>新加坡圣淘沙湾W酒店</t>
  </si>
  <si>
    <t>Ko Jackson</t>
  </si>
  <si>
    <t>12669.55</t>
  </si>
  <si>
    <t>15226.00</t>
  </si>
  <si>
    <t>2021-08-31 22:40:51</t>
  </si>
  <si>
    <t>2021-09-02</t>
  </si>
  <si>
    <t>2240464</t>
  </si>
  <si>
    <t>口哨云雀酒店</t>
  </si>
  <si>
    <t>PARK JAEHYEONG</t>
  </si>
  <si>
    <t>1280.23</t>
  </si>
  <si>
    <t>1538.00</t>
  </si>
  <si>
    <t>2021-09-02 12:29:15</t>
  </si>
  <si>
    <t>2021-09-03</t>
  </si>
  <si>
    <t>2242385</t>
  </si>
  <si>
    <t>柯蒂斯- 希尔顿逸林酒店</t>
  </si>
  <si>
    <t>Kowell Amy</t>
  </si>
  <si>
    <t>3937.61</t>
  </si>
  <si>
    <t>4731.00</t>
  </si>
  <si>
    <t>2021-09-03 22:31:03</t>
  </si>
  <si>
    <t>2021-09-05</t>
  </si>
  <si>
    <t>2243618</t>
  </si>
  <si>
    <t>拉斯维加斯D酒店</t>
  </si>
  <si>
    <t>Smith Caleb</t>
  </si>
  <si>
    <t>1485.00</t>
  </si>
  <si>
    <t>1784.00</t>
  </si>
  <si>
    <t>2021-09-05 01:40:02</t>
  </si>
  <si>
    <t>2021-09-06</t>
  </si>
  <si>
    <t>2244599</t>
  </si>
  <si>
    <t>丘马什赌场度假村</t>
  </si>
  <si>
    <t>sanchez Delia</t>
  </si>
  <si>
    <t>9148.91</t>
  </si>
  <si>
    <t>10991.00</t>
  </si>
  <si>
    <t>2021-09-06 01:27:34</t>
  </si>
  <si>
    <t>2021-09-07</t>
  </si>
  <si>
    <t>2245734</t>
  </si>
  <si>
    <t>Cosio Kristina</t>
  </si>
  <si>
    <t>4918.89</t>
  </si>
  <si>
    <t>5910.00</t>
  </si>
  <si>
    <t>2021-09-07 03:30:25</t>
  </si>
  <si>
    <t>2245745</t>
  </si>
  <si>
    <t>Roubey Daniel</t>
  </si>
  <si>
    <t>4261.38</t>
  </si>
  <si>
    <t>5120.00</t>
  </si>
  <si>
    <t>2021-09-07 04:32:05</t>
  </si>
  <si>
    <t>2246042</t>
  </si>
  <si>
    <t>圣胡安孔查万丽酒店</t>
  </si>
  <si>
    <t>CLYBURN KATRINA</t>
  </si>
  <si>
    <t>7403.31</t>
  </si>
  <si>
    <t>8895.00</t>
  </si>
  <si>
    <t>2021-09-07 12:27:33</t>
  </si>
  <si>
    <t>2021-09-08</t>
  </si>
  <si>
    <t>2246806</t>
  </si>
  <si>
    <t>Fleming Sean</t>
  </si>
  <si>
    <t>4228.92</t>
  </si>
  <si>
    <t>5081.00</t>
  </si>
  <si>
    <t>2021-09-08 00:12:31</t>
  </si>
  <si>
    <t>2246884</t>
  </si>
  <si>
    <t>弗吉尼亚海滨海滩/南万怡酒店</t>
  </si>
  <si>
    <t>Vickers Tara,Vickers Stephen</t>
  </si>
  <si>
    <t>4982.30</t>
  </si>
  <si>
    <t>5979.00</t>
  </si>
  <si>
    <t>2021-09-08 06:05:31</t>
  </si>
  <si>
    <t>2021-09-14</t>
  </si>
  <si>
    <t>2252949</t>
  </si>
  <si>
    <t>阿灵顿首府美景万丽酒店</t>
  </si>
  <si>
    <t>Broer Sydney</t>
  </si>
  <si>
    <t>2661.37</t>
  </si>
  <si>
    <t>3203.00</t>
  </si>
  <si>
    <t>2021-09-14 09:33:08</t>
  </si>
  <si>
    <t>2021-09-15</t>
  </si>
  <si>
    <t>2253974</t>
  </si>
  <si>
    <t>奥克斯纳德/卡马里奥希尔顿花园酒店</t>
  </si>
  <si>
    <t>CHOI WAI CHUNG RAYMOND</t>
  </si>
  <si>
    <t>2333.93</t>
  </si>
  <si>
    <t>2814.00</t>
  </si>
  <si>
    <t>2021-09-15 02:33:45</t>
  </si>
  <si>
    <t>2257170</t>
  </si>
  <si>
    <t>大邱东城区二月酒店</t>
  </si>
  <si>
    <t>MTONJANA NALEDI</t>
  </si>
  <si>
    <t>800.99</t>
  </si>
  <si>
    <t>964.00</t>
  </si>
  <si>
    <t>2021-09-17 21:21:19</t>
  </si>
  <si>
    <t>2257555</t>
  </si>
  <si>
    <t>佐拉喜来登酒店</t>
  </si>
  <si>
    <t>Che Kevin</t>
  </si>
  <si>
    <t>2670.34</t>
  </si>
  <si>
    <t>3208.00</t>
  </si>
  <si>
    <t>2021-09-18 07:43:52</t>
  </si>
  <si>
    <t>2257562</t>
  </si>
  <si>
    <t>伦敦金丝雀码头万豪酒店</t>
  </si>
  <si>
    <t>peiyi hsieh</t>
  </si>
  <si>
    <t>2366.51</t>
  </si>
  <si>
    <t>2843.00</t>
  </si>
  <si>
    <t>2021-09-18 08:04:30</t>
  </si>
  <si>
    <t>2257688</t>
  </si>
  <si>
    <t>马塔兰阿斯顿酒店</t>
  </si>
  <si>
    <t>salim Emil</t>
  </si>
  <si>
    <t>141.51</t>
  </si>
  <si>
    <t>170.00</t>
  </si>
  <si>
    <t>2021-09-18 11:40:55</t>
  </si>
  <si>
    <t>2258214</t>
  </si>
  <si>
    <t>普莱森顿拉克斯珀全套房酒店</t>
  </si>
  <si>
    <t>Bayanzay Hedayatullah</t>
  </si>
  <si>
    <t>1837.11</t>
  </si>
  <si>
    <t>2207.00</t>
  </si>
  <si>
    <t>2021-09-18 20:49:26</t>
  </si>
  <si>
    <t>2258493</t>
  </si>
  <si>
    <t>基韦斯特24北部酒店</t>
  </si>
  <si>
    <t>Paz Ana M</t>
  </si>
  <si>
    <t>956.43</t>
  </si>
  <si>
    <t>1149.00</t>
  </si>
  <si>
    <t>2021-09-19 01:01:50</t>
  </si>
  <si>
    <t>2258921</t>
  </si>
  <si>
    <t>迪拜绿色社区万豪酒店</t>
  </si>
  <si>
    <t>zhu mei,zhu mei</t>
  </si>
  <si>
    <t>473.07</t>
  </si>
  <si>
    <t>569.00</t>
  </si>
  <si>
    <t>2021-09-19 15:48:09</t>
  </si>
  <si>
    <t>2258971</t>
  </si>
  <si>
    <t>海得拉巴公园酒店</t>
  </si>
  <si>
    <t>Mahadev Vinay,Sruthi Sravya</t>
  </si>
  <si>
    <t>853.02</t>
  </si>
  <si>
    <t>1026.00</t>
  </si>
  <si>
    <t>2021-09-19 17:07:37</t>
  </si>
  <si>
    <t>2259010</t>
  </si>
  <si>
    <t>首尔斯坦福酒店</t>
  </si>
  <si>
    <t>Sin Jaehoon</t>
  </si>
  <si>
    <t>472.24</t>
  </si>
  <si>
    <t>568.00</t>
  </si>
  <si>
    <t>2021-09-19 17:36:45</t>
  </si>
  <si>
    <t>2259060</t>
  </si>
  <si>
    <t>凤凰城 FOUND:RE 酒店</t>
  </si>
  <si>
    <t>Raphiel Jayden Seth</t>
  </si>
  <si>
    <t>902.90</t>
  </si>
  <si>
    <t>1086.00</t>
  </si>
  <si>
    <t>2021-09-19 18:31:19</t>
  </si>
  <si>
    <t>2259237</t>
  </si>
  <si>
    <t>新加坡京华酒店</t>
  </si>
  <si>
    <t>Harith Harith</t>
  </si>
  <si>
    <t>429.83</t>
  </si>
  <si>
    <t>517.00</t>
  </si>
  <si>
    <t>2021-09-19 21:56:50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</si>
</sst>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16280941412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44456</v>
      </c>
      <c r="G2" s="5">
        <v>44459</v>
      </c>
      <c r="H2" s="4">
        <v>1</v>
      </c>
      <c r="I2" s="4">
        <v>3</v>
      </c>
      <c r="J2" s="4">
        <v>3</v>
      </c>
      <c r="K2" s="4" t="s">
        <v>29</v>
      </c>
      <c r="L2" s="4">
        <v>3203</v>
      </c>
      <c r="M2" s="4">
        <v>3203</v>
      </c>
      <c r="N2" s="4" t="s">
        <v>30</v>
      </c>
      <c r="O2" s="4" t="s">
        <v>31</v>
      </c>
      <c r="P2" s="4" t="s">
        <v>32</v>
      </c>
      <c r="Q2" s="4">
        <v>0</v>
      </c>
      <c r="R2" s="6">
        <v>44453</v>
      </c>
      <c r="S2" s="5">
        <v>44462</v>
      </c>
      <c r="T2" s="4" t="s">
        <v>33</v>
      </c>
      <c r="U2" s="4">
        <v>3203</v>
      </c>
      <c r="V2" s="4">
        <v>0</v>
      </c>
      <c r="W2" s="4">
        <v>0</v>
      </c>
      <c r="X2" s="4">
        <v>2252949</v>
      </c>
      <c r="Y2" s="4">
        <v>84002073</v>
      </c>
    </row>
    <row r="3" s="4" customFormat="1" spans="1:25">
      <c r="A3" s="4">
        <v>16288035862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44458</v>
      </c>
      <c r="G3" s="5">
        <v>44459</v>
      </c>
      <c r="H3" s="4">
        <v>1</v>
      </c>
      <c r="I3" s="4">
        <v>1</v>
      </c>
      <c r="J3" s="4">
        <v>1</v>
      </c>
      <c r="K3" s="4" t="s">
        <v>29</v>
      </c>
      <c r="L3" s="4">
        <v>1592</v>
      </c>
      <c r="M3" s="4">
        <v>1592</v>
      </c>
      <c r="N3" s="4" t="s">
        <v>36</v>
      </c>
      <c r="O3" s="4" t="s">
        <v>31</v>
      </c>
      <c r="P3" s="4" t="s">
        <v>32</v>
      </c>
      <c r="Q3" s="4">
        <v>0</v>
      </c>
      <c r="R3" s="6">
        <v>44454</v>
      </c>
      <c r="S3" s="5">
        <v>44462</v>
      </c>
      <c r="T3" s="4" t="s">
        <v>33</v>
      </c>
      <c r="U3" s="4">
        <v>1592</v>
      </c>
      <c r="V3" s="4">
        <v>0</v>
      </c>
      <c r="W3" s="4">
        <v>0</v>
      </c>
      <c r="X3" s="4">
        <v>2253972</v>
      </c>
      <c r="Y3" s="4">
        <v>84614301</v>
      </c>
    </row>
    <row r="4" s="4" customFormat="1" spans="1:25">
      <c r="A4" s="4">
        <v>16288042201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44457</v>
      </c>
      <c r="G4" s="5">
        <v>44459</v>
      </c>
      <c r="H4" s="4">
        <v>1</v>
      </c>
      <c r="I4" s="4">
        <v>2</v>
      </c>
      <c r="J4" s="4">
        <v>2</v>
      </c>
      <c r="K4" s="4" t="s">
        <v>29</v>
      </c>
      <c r="L4" s="4">
        <v>2814</v>
      </c>
      <c r="M4" s="4">
        <v>2814</v>
      </c>
      <c r="N4" s="4" t="s">
        <v>39</v>
      </c>
      <c r="O4" s="4" t="s">
        <v>31</v>
      </c>
      <c r="P4" s="4" t="s">
        <v>32</v>
      </c>
      <c r="Q4" s="4">
        <v>0</v>
      </c>
      <c r="R4" s="6">
        <v>44454</v>
      </c>
      <c r="S4" s="5">
        <v>44462</v>
      </c>
      <c r="T4" s="4" t="s">
        <v>33</v>
      </c>
      <c r="U4" s="4">
        <v>2814</v>
      </c>
      <c r="V4" s="4">
        <v>0</v>
      </c>
      <c r="W4" s="4">
        <v>0</v>
      </c>
      <c r="X4" s="4"/>
      <c r="Y4" s="4">
        <v>3189403601</v>
      </c>
    </row>
    <row r="5" s="4" customFormat="1" spans="1:25">
      <c r="A5" s="4">
        <v>16288035862</v>
      </c>
      <c r="B5" s="4" t="s">
        <v>25</v>
      </c>
      <c r="C5" s="4" t="s">
        <v>40</v>
      </c>
      <c r="D5" s="4" t="s">
        <v>34</v>
      </c>
      <c r="E5" s="4" t="s">
        <v>35</v>
      </c>
      <c r="F5" s="5">
        <v>44458</v>
      </c>
      <c r="G5" s="5">
        <v>44459</v>
      </c>
      <c r="H5" s="4">
        <v>1</v>
      </c>
      <c r="I5" s="4">
        <v>1</v>
      </c>
      <c r="J5" s="4">
        <v>1</v>
      </c>
      <c r="K5" s="4" t="s">
        <v>29</v>
      </c>
      <c r="L5" s="4">
        <v>-1592</v>
      </c>
      <c r="M5" s="4">
        <v>-1592</v>
      </c>
      <c r="N5" s="4" t="s">
        <v>36</v>
      </c>
      <c r="O5" s="4" t="s">
        <v>31</v>
      </c>
      <c r="P5" s="4" t="s">
        <v>32</v>
      </c>
      <c r="Q5" s="4">
        <v>0</v>
      </c>
      <c r="R5" s="6">
        <v>44454</v>
      </c>
      <c r="S5" s="5">
        <v>44462</v>
      </c>
      <c r="T5" s="4" t="s">
        <v>33</v>
      </c>
      <c r="U5" s="4">
        <v>-1592</v>
      </c>
      <c r="V5" s="4">
        <v>0</v>
      </c>
      <c r="W5" s="4">
        <v>0</v>
      </c>
      <c r="X5" s="4">
        <v>2253972</v>
      </c>
      <c r="Y5" s="4">
        <v>84614301</v>
      </c>
    </row>
    <row r="6" s="4" customFormat="1" spans="1:25">
      <c r="A6" s="4">
        <v>16307555931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44458</v>
      </c>
      <c r="G6" s="5">
        <v>44459</v>
      </c>
      <c r="H6" s="4">
        <v>1</v>
      </c>
      <c r="I6" s="4">
        <v>1</v>
      </c>
      <c r="J6" s="4">
        <v>1</v>
      </c>
      <c r="K6" s="4" t="s">
        <v>29</v>
      </c>
      <c r="L6" s="4">
        <v>964</v>
      </c>
      <c r="M6" s="4">
        <v>964</v>
      </c>
      <c r="N6" s="4" t="s">
        <v>43</v>
      </c>
      <c r="O6" s="4" t="s">
        <v>31</v>
      </c>
      <c r="P6" s="4" t="s">
        <v>32</v>
      </c>
      <c r="Q6" s="4">
        <v>0</v>
      </c>
      <c r="R6" s="6">
        <v>44456</v>
      </c>
      <c r="S6" s="5">
        <v>44462</v>
      </c>
      <c r="T6" s="4" t="s">
        <v>33</v>
      </c>
      <c r="U6" s="4">
        <v>964</v>
      </c>
      <c r="V6" s="4">
        <v>0</v>
      </c>
      <c r="W6" s="4">
        <v>0</v>
      </c>
      <c r="X6" s="4">
        <v>2257170</v>
      </c>
      <c r="Y6" s="4" t="s">
        <v>44</v>
      </c>
    </row>
    <row r="7" s="4" customFormat="1" spans="1:25">
      <c r="A7" s="4">
        <v>16310192302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44457</v>
      </c>
      <c r="G7" s="5">
        <v>44459</v>
      </c>
      <c r="H7" s="4">
        <v>1</v>
      </c>
      <c r="I7" s="4">
        <v>2</v>
      </c>
      <c r="J7" s="4">
        <v>2</v>
      </c>
      <c r="K7" s="4" t="s">
        <v>29</v>
      </c>
      <c r="L7" s="4">
        <v>3208</v>
      </c>
      <c r="M7" s="4">
        <v>3208</v>
      </c>
      <c r="N7" s="4" t="s">
        <v>47</v>
      </c>
      <c r="O7" s="4" t="s">
        <v>31</v>
      </c>
      <c r="P7" s="4" t="s">
        <v>32</v>
      </c>
      <c r="Q7" s="4">
        <v>0</v>
      </c>
      <c r="R7" s="6">
        <v>44457</v>
      </c>
      <c r="S7" s="5">
        <v>44462</v>
      </c>
      <c r="T7" s="4" t="s">
        <v>33</v>
      </c>
      <c r="U7" s="4">
        <v>3208</v>
      </c>
      <c r="V7" s="4">
        <v>0</v>
      </c>
      <c r="W7" s="4">
        <v>0</v>
      </c>
      <c r="X7" s="4"/>
      <c r="Y7" s="4">
        <v>87699208</v>
      </c>
    </row>
    <row r="8" s="4" customFormat="1" spans="1:25">
      <c r="A8" s="4">
        <v>16310227029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44457</v>
      </c>
      <c r="G8" s="5">
        <v>44459</v>
      </c>
      <c r="H8" s="4">
        <v>1</v>
      </c>
      <c r="I8" s="4">
        <v>2</v>
      </c>
      <c r="J8" s="4">
        <v>2</v>
      </c>
      <c r="K8" s="4" t="s">
        <v>29</v>
      </c>
      <c r="L8" s="4">
        <v>2843</v>
      </c>
      <c r="M8" s="4">
        <v>2843</v>
      </c>
      <c r="N8" s="4" t="s">
        <v>50</v>
      </c>
      <c r="O8" s="4" t="s">
        <v>31</v>
      </c>
      <c r="P8" s="4" t="s">
        <v>32</v>
      </c>
      <c r="Q8" s="4">
        <v>0</v>
      </c>
      <c r="R8" s="6">
        <v>44457</v>
      </c>
      <c r="S8" s="5">
        <v>44462</v>
      </c>
      <c r="T8" s="4" t="s">
        <v>33</v>
      </c>
      <c r="U8" s="4">
        <v>2843</v>
      </c>
      <c r="V8" s="4">
        <v>0</v>
      </c>
      <c r="W8" s="4">
        <v>0</v>
      </c>
      <c r="X8" s="4"/>
      <c r="Y8" s="4">
        <v>87712704</v>
      </c>
    </row>
    <row r="9" s="4" customFormat="1" spans="1:24">
      <c r="A9" s="4">
        <v>16310990197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44458</v>
      </c>
      <c r="G9" s="5">
        <v>44459</v>
      </c>
      <c r="H9" s="4">
        <v>1</v>
      </c>
      <c r="I9" s="4">
        <v>1</v>
      </c>
      <c r="J9" s="4">
        <v>1</v>
      </c>
      <c r="K9" s="4" t="s">
        <v>29</v>
      </c>
      <c r="L9" s="4">
        <v>170</v>
      </c>
      <c r="M9" s="4">
        <v>170</v>
      </c>
      <c r="N9" s="4" t="s">
        <v>53</v>
      </c>
      <c r="O9" s="4" t="s">
        <v>31</v>
      </c>
      <c r="P9" s="4" t="s">
        <v>32</v>
      </c>
      <c r="Q9" s="4">
        <v>0</v>
      </c>
      <c r="R9" s="6">
        <v>44457</v>
      </c>
      <c r="S9" s="5">
        <v>44462</v>
      </c>
      <c r="T9" s="4" t="s">
        <v>33</v>
      </c>
      <c r="U9" s="4">
        <v>170</v>
      </c>
      <c r="V9" s="4">
        <v>0</v>
      </c>
      <c r="W9" s="4">
        <v>0</v>
      </c>
      <c r="X9" s="4">
        <v>2257688</v>
      </c>
    </row>
    <row r="10" s="4" customFormat="1" spans="1:23">
      <c r="A10" s="4">
        <v>16315220879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44457</v>
      </c>
      <c r="G10" s="5">
        <v>44459</v>
      </c>
      <c r="H10" s="4">
        <v>1</v>
      </c>
      <c r="I10" s="4">
        <v>2</v>
      </c>
      <c r="J10" s="4">
        <v>2</v>
      </c>
      <c r="K10" s="4" t="s">
        <v>29</v>
      </c>
      <c r="L10" s="4">
        <v>2207</v>
      </c>
      <c r="M10" s="4">
        <v>2207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44457</v>
      </c>
      <c r="S10" s="5">
        <v>44462</v>
      </c>
      <c r="T10" s="4" t="s">
        <v>33</v>
      </c>
      <c r="U10" s="4">
        <v>2207</v>
      </c>
      <c r="V10" s="4">
        <v>0</v>
      </c>
      <c r="W10" s="4">
        <v>0</v>
      </c>
    </row>
    <row r="11" s="4" customFormat="1" spans="1:23">
      <c r="A11" s="4">
        <v>16316637613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44458</v>
      </c>
      <c r="G11" s="5">
        <v>44459</v>
      </c>
      <c r="H11" s="4">
        <v>1</v>
      </c>
      <c r="I11" s="4">
        <v>1</v>
      </c>
      <c r="J11" s="4">
        <v>1</v>
      </c>
      <c r="K11" s="4" t="s">
        <v>29</v>
      </c>
      <c r="L11" s="4">
        <v>1149</v>
      </c>
      <c r="M11" s="4">
        <v>1149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44458</v>
      </c>
      <c r="S11" s="5">
        <v>44462</v>
      </c>
      <c r="T11" s="4" t="s">
        <v>33</v>
      </c>
      <c r="U11" s="4">
        <v>1149</v>
      </c>
      <c r="V11" s="4">
        <v>0</v>
      </c>
      <c r="W11" s="4">
        <v>0</v>
      </c>
    </row>
    <row r="12" s="4" customFormat="1" spans="1:25">
      <c r="A12" s="4">
        <v>16320035292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44458</v>
      </c>
      <c r="G12" s="5">
        <v>44459</v>
      </c>
      <c r="H12" s="4">
        <v>1</v>
      </c>
      <c r="I12" s="4">
        <v>1</v>
      </c>
      <c r="J12" s="4">
        <v>1</v>
      </c>
      <c r="K12" s="4" t="s">
        <v>29</v>
      </c>
      <c r="L12" s="4">
        <v>569</v>
      </c>
      <c r="M12" s="4">
        <v>569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44458</v>
      </c>
      <c r="S12" s="5">
        <v>44462</v>
      </c>
      <c r="T12" s="4" t="s">
        <v>33</v>
      </c>
      <c r="U12" s="4">
        <v>569</v>
      </c>
      <c r="V12" s="4">
        <v>0</v>
      </c>
      <c r="W12" s="4">
        <v>0</v>
      </c>
      <c r="X12" s="4">
        <v>2258921</v>
      </c>
      <c r="Y12" s="4">
        <v>88515187</v>
      </c>
    </row>
    <row r="13" s="4" customFormat="1" spans="1:24">
      <c r="A13" s="4">
        <v>16320386452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44458</v>
      </c>
      <c r="G13" s="5">
        <v>44459</v>
      </c>
      <c r="H13" s="4">
        <v>1</v>
      </c>
      <c r="I13" s="4">
        <v>1</v>
      </c>
      <c r="J13" s="4">
        <v>1</v>
      </c>
      <c r="K13" s="4" t="s">
        <v>29</v>
      </c>
      <c r="L13" s="4">
        <v>1026</v>
      </c>
      <c r="M13" s="4">
        <v>1026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44458</v>
      </c>
      <c r="S13" s="5">
        <v>44462</v>
      </c>
      <c r="T13" s="4" t="s">
        <v>33</v>
      </c>
      <c r="U13" s="4">
        <v>1026</v>
      </c>
      <c r="V13" s="4">
        <v>0</v>
      </c>
      <c r="W13" s="4">
        <v>0</v>
      </c>
      <c r="X13" s="4">
        <v>2258971</v>
      </c>
    </row>
    <row r="14" s="4" customFormat="1" spans="1:24">
      <c r="A14" s="4">
        <v>16320571223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44458</v>
      </c>
      <c r="G14" s="5">
        <v>44459</v>
      </c>
      <c r="H14" s="4">
        <v>1</v>
      </c>
      <c r="I14" s="4">
        <v>1</v>
      </c>
      <c r="J14" s="4">
        <v>1</v>
      </c>
      <c r="K14" s="4" t="s">
        <v>29</v>
      </c>
      <c r="L14" s="4">
        <v>568</v>
      </c>
      <c r="M14" s="4">
        <v>568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44458</v>
      </c>
      <c r="S14" s="5">
        <v>44462</v>
      </c>
      <c r="T14" s="4" t="s">
        <v>33</v>
      </c>
      <c r="U14" s="4">
        <v>568</v>
      </c>
      <c r="V14" s="4">
        <v>0</v>
      </c>
      <c r="W14" s="4">
        <v>0</v>
      </c>
      <c r="X14" s="4">
        <v>2259010</v>
      </c>
    </row>
    <row r="15" s="4" customFormat="1" spans="1:23">
      <c r="A15" s="4">
        <v>16320848664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44458</v>
      </c>
      <c r="G15" s="5">
        <v>44459</v>
      </c>
      <c r="H15" s="4">
        <v>1</v>
      </c>
      <c r="I15" s="4">
        <v>1</v>
      </c>
      <c r="J15" s="4">
        <v>1</v>
      </c>
      <c r="K15" s="4" t="s">
        <v>29</v>
      </c>
      <c r="L15" s="4">
        <v>1086</v>
      </c>
      <c r="M15" s="4">
        <v>1086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44458</v>
      </c>
      <c r="S15" s="5">
        <v>44462</v>
      </c>
      <c r="T15" s="4" t="s">
        <v>33</v>
      </c>
      <c r="U15" s="4">
        <v>1086</v>
      </c>
      <c r="V15" s="4">
        <v>0</v>
      </c>
      <c r="W15" s="4">
        <v>0</v>
      </c>
    </row>
    <row r="16" s="4" customFormat="1" spans="1:23">
      <c r="A16" s="4">
        <v>16316637613</v>
      </c>
      <c r="B16" s="4" t="s">
        <v>25</v>
      </c>
      <c r="C16" s="4" t="s">
        <v>40</v>
      </c>
      <c r="D16" s="4" t="s">
        <v>57</v>
      </c>
      <c r="E16" s="4" t="s">
        <v>58</v>
      </c>
      <c r="F16" s="5">
        <v>44458</v>
      </c>
      <c r="G16" s="5">
        <v>44459</v>
      </c>
      <c r="H16" s="4">
        <v>1</v>
      </c>
      <c r="I16" s="4">
        <v>1</v>
      </c>
      <c r="J16" s="4">
        <v>1</v>
      </c>
      <c r="K16" s="4" t="s">
        <v>29</v>
      </c>
      <c r="L16" s="4">
        <v>-1149</v>
      </c>
      <c r="M16" s="4">
        <v>-1149</v>
      </c>
      <c r="N16" s="4" t="s">
        <v>59</v>
      </c>
      <c r="O16" s="4" t="s">
        <v>31</v>
      </c>
      <c r="P16" s="4" t="s">
        <v>32</v>
      </c>
      <c r="Q16" s="4">
        <v>0</v>
      </c>
      <c r="R16" s="6">
        <v>44458</v>
      </c>
      <c r="S16" s="5">
        <v>44462</v>
      </c>
      <c r="T16" s="4" t="s">
        <v>33</v>
      </c>
      <c r="U16" s="4">
        <v>-1149</v>
      </c>
      <c r="V16" s="4">
        <v>0</v>
      </c>
      <c r="W16" s="4">
        <v>0</v>
      </c>
    </row>
    <row r="17" s="4" customFormat="1" spans="1:24">
      <c r="A17" s="4">
        <v>16321952126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44458</v>
      </c>
      <c r="G17" s="5">
        <v>44459</v>
      </c>
      <c r="H17" s="4">
        <v>1</v>
      </c>
      <c r="I17" s="4">
        <v>1</v>
      </c>
      <c r="J17" s="4">
        <v>1</v>
      </c>
      <c r="K17" s="4" t="s">
        <v>29</v>
      </c>
      <c r="L17" s="4">
        <v>517</v>
      </c>
      <c r="M17" s="4">
        <v>517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44458</v>
      </c>
      <c r="S17" s="5">
        <v>44462</v>
      </c>
      <c r="T17" s="4" t="s">
        <v>33</v>
      </c>
      <c r="U17" s="4">
        <v>517</v>
      </c>
      <c r="V17" s="4">
        <v>0</v>
      </c>
      <c r="W17" s="4">
        <v>0</v>
      </c>
      <c r="X17" s="4">
        <v>2259237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H33" sqref="H33"/>
    </sheetView>
  </sheetViews>
  <sheetFormatPr defaultColWidth="9" defaultRowHeight="13.5"/>
  <cols>
    <col min="1" max="1" width="12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spans="1:9">
      <c r="A2" s="4">
        <v>16280941412</v>
      </c>
      <c r="B2" s="5">
        <v>44456</v>
      </c>
      <c r="C2" s="5">
        <v>44459</v>
      </c>
      <c r="D2" s="4">
        <v>3203</v>
      </c>
      <c r="E2" s="4" t="str">
        <f>VLOOKUP(A2,HOP!A:L,12,0)</f>
        <v>3203.00</v>
      </c>
      <c r="F2" s="4" t="str">
        <f>VLOOKUP(A2,HOP!A:C,3,0)</f>
        <v>2252949</v>
      </c>
      <c r="G2" s="4">
        <f>D2-E2</f>
        <v>0</v>
      </c>
      <c r="H2" s="4" t="str">
        <f>$H$1&amp;F2</f>
        <v>，2252949</v>
      </c>
      <c r="I2" s="4" t="str">
        <f>VLOOKUP(A2,HOP!A:T,20,0)</f>
        <v>直连</v>
      </c>
    </row>
    <row r="3" s="4" customFormat="1" hidden="1" spans="1:9">
      <c r="A3" s="4">
        <v>16288035862</v>
      </c>
      <c r="B3" s="5">
        <v>44458</v>
      </c>
      <c r="C3" s="5">
        <v>44459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4" s="4" customFormat="1" spans="1:9">
      <c r="A4" s="4">
        <v>16288042201</v>
      </c>
      <c r="B4" s="5">
        <v>44457</v>
      </c>
      <c r="C4" s="5">
        <v>44459</v>
      </c>
      <c r="D4" s="4">
        <v>2814</v>
      </c>
      <c r="E4" s="4" t="str">
        <f>VLOOKUP(A4,HOP!A:L,12,0)</f>
        <v>2814.00</v>
      </c>
      <c r="F4" s="4" t="str">
        <f>VLOOKUP(A4,HOP!A:C,3,0)</f>
        <v>2253974</v>
      </c>
      <c r="G4" s="4">
        <f>D4-E4</f>
        <v>0</v>
      </c>
      <c r="H4" s="4" t="str">
        <f>$H$1&amp;F4</f>
        <v>，2253974</v>
      </c>
      <c r="I4" s="4" t="str">
        <f>VLOOKUP(A4,HOP!A:T,20,0)</f>
        <v>直连</v>
      </c>
    </row>
    <row r="5" s="4" customFormat="1" spans="1:9">
      <c r="A5" s="4">
        <v>16307555931</v>
      </c>
      <c r="B5" s="5">
        <v>44458</v>
      </c>
      <c r="C5" s="5">
        <v>44459</v>
      </c>
      <c r="D5" s="4">
        <v>964</v>
      </c>
      <c r="E5" s="4" t="str">
        <f>VLOOKUP(A5,HOP!A:L,12,0)</f>
        <v>964.00</v>
      </c>
      <c r="F5" s="4" t="str">
        <f>VLOOKUP(A5,HOP!A:C,3,0)</f>
        <v>2257170</v>
      </c>
      <c r="G5" s="4">
        <f t="shared" ref="G5:G16" si="0">D5-E5</f>
        <v>0</v>
      </c>
      <c r="H5" s="4" t="str">
        <f t="shared" ref="H5:H16" si="1">$H$1&amp;F5</f>
        <v>，2257170</v>
      </c>
      <c r="I5" s="4" t="str">
        <f>VLOOKUP(A5,HOP!A:T,20,0)</f>
        <v>直连</v>
      </c>
    </row>
    <row r="6" s="4" customFormat="1" spans="1:9">
      <c r="A6" s="4">
        <v>16310192302</v>
      </c>
      <c r="B6" s="5">
        <v>44457</v>
      </c>
      <c r="C6" s="5">
        <v>44459</v>
      </c>
      <c r="D6" s="4">
        <v>3208</v>
      </c>
      <c r="E6" s="4" t="str">
        <f>VLOOKUP(A6,HOP!A:L,12,0)</f>
        <v>3208.00</v>
      </c>
      <c r="F6" s="4" t="str">
        <f>VLOOKUP(A6,HOP!A:C,3,0)</f>
        <v>2257555</v>
      </c>
      <c r="G6" s="4">
        <f t="shared" si="0"/>
        <v>0</v>
      </c>
      <c r="H6" s="4" t="str">
        <f t="shared" si="1"/>
        <v>，2257555</v>
      </c>
      <c r="I6" s="4" t="str">
        <f>VLOOKUP(A6,HOP!A:T,20,0)</f>
        <v>直连</v>
      </c>
    </row>
    <row r="7" s="4" customFormat="1" spans="1:9">
      <c r="A7" s="4">
        <v>16310227029</v>
      </c>
      <c r="B7" s="5">
        <v>44457</v>
      </c>
      <c r="C7" s="5">
        <v>44459</v>
      </c>
      <c r="D7" s="4">
        <v>2843</v>
      </c>
      <c r="E7" s="4" t="str">
        <f>VLOOKUP(A7,HOP!A:L,12,0)</f>
        <v>2843.00</v>
      </c>
      <c r="F7" s="4" t="str">
        <f>VLOOKUP(A7,HOP!A:C,3,0)</f>
        <v>2257562</v>
      </c>
      <c r="G7" s="4">
        <f t="shared" si="0"/>
        <v>0</v>
      </c>
      <c r="H7" s="4" t="str">
        <f t="shared" si="1"/>
        <v>，2257562</v>
      </c>
      <c r="I7" s="4" t="str">
        <f>VLOOKUP(A7,HOP!A:T,20,0)</f>
        <v>直连</v>
      </c>
    </row>
    <row r="8" s="4" customFormat="1" spans="1:9">
      <c r="A8" s="4">
        <v>16310990197</v>
      </c>
      <c r="B8" s="5">
        <v>44458</v>
      </c>
      <c r="C8" s="5">
        <v>44459</v>
      </c>
      <c r="D8" s="4">
        <v>170</v>
      </c>
      <c r="E8" s="4" t="str">
        <f>VLOOKUP(A8,HOP!A:L,12,0)</f>
        <v>170.00</v>
      </c>
      <c r="F8" s="4" t="str">
        <f>VLOOKUP(A8,HOP!A:C,3,0)</f>
        <v>2257688</v>
      </c>
      <c r="G8" s="4">
        <f t="shared" si="0"/>
        <v>0</v>
      </c>
      <c r="H8" s="4" t="str">
        <f t="shared" si="1"/>
        <v>，2257688</v>
      </c>
      <c r="I8" s="4" t="str">
        <f>VLOOKUP(A8,HOP!A:T,20,0)</f>
        <v>直连</v>
      </c>
    </row>
    <row r="9" s="4" customFormat="1" spans="1:9">
      <c r="A9" s="4">
        <v>16315220879</v>
      </c>
      <c r="B9" s="5">
        <v>44457</v>
      </c>
      <c r="C9" s="5">
        <v>44459</v>
      </c>
      <c r="D9" s="4">
        <v>2207</v>
      </c>
      <c r="E9" s="4" t="str">
        <f>VLOOKUP(A9,HOP!A:L,12,0)</f>
        <v>2207.00</v>
      </c>
      <c r="F9" s="4" t="str">
        <f>VLOOKUP(A9,HOP!A:C,3,0)</f>
        <v>2258214</v>
      </c>
      <c r="G9" s="4">
        <f t="shared" si="0"/>
        <v>0</v>
      </c>
      <c r="H9" s="4" t="str">
        <f t="shared" si="1"/>
        <v>，2258214</v>
      </c>
      <c r="I9" s="4" t="str">
        <f>VLOOKUP(A9,HOP!A:T,20,0)</f>
        <v>直连</v>
      </c>
    </row>
    <row r="10" s="4" customFormat="1" hidden="1" spans="1:9">
      <c r="A10" s="4">
        <v>16316637613</v>
      </c>
      <c r="B10" s="5">
        <v>44458</v>
      </c>
      <c r="C10" s="5">
        <v>44459</v>
      </c>
      <c r="D10" s="4">
        <v>0</v>
      </c>
      <c r="E10" s="4" t="str">
        <f>VLOOKUP(A10,HOP!A:L,12,0)</f>
        <v>1149.00</v>
      </c>
      <c r="F10" s="4" t="str">
        <f>VLOOKUP(A10,HOP!A:C,3,0)</f>
        <v>2258493</v>
      </c>
      <c r="G10" s="4">
        <f t="shared" si="0"/>
        <v>-1149</v>
      </c>
      <c r="H10" s="4" t="str">
        <f t="shared" si="1"/>
        <v>，2258493</v>
      </c>
      <c r="I10" s="4" t="str">
        <f>VLOOKUP(A10,HOP!A:T,20,0)</f>
        <v>直连</v>
      </c>
    </row>
    <row r="11" s="4" customFormat="1" spans="1:9">
      <c r="A11" s="4">
        <v>16320035292</v>
      </c>
      <c r="B11" s="5">
        <v>44458</v>
      </c>
      <c r="C11" s="5">
        <v>44459</v>
      </c>
      <c r="D11" s="4">
        <v>569</v>
      </c>
      <c r="E11" s="4" t="str">
        <f>VLOOKUP(A11,HOP!A:L,12,0)</f>
        <v>569.00</v>
      </c>
      <c r="F11" s="4" t="str">
        <f>VLOOKUP(A11,HOP!A:C,3,0)</f>
        <v>2258921</v>
      </c>
      <c r="G11" s="4">
        <f t="shared" si="0"/>
        <v>0</v>
      </c>
      <c r="H11" s="4" t="str">
        <f t="shared" si="1"/>
        <v>，2258921</v>
      </c>
      <c r="I11" s="4" t="str">
        <f>VLOOKUP(A11,HOP!A:T,20,0)</f>
        <v>直连</v>
      </c>
    </row>
    <row r="12" s="4" customFormat="1" spans="1:9">
      <c r="A12" s="4">
        <v>16320386452</v>
      </c>
      <c r="B12" s="5">
        <v>44458</v>
      </c>
      <c r="C12" s="5">
        <v>44459</v>
      </c>
      <c r="D12" s="4">
        <v>1026</v>
      </c>
      <c r="E12" s="4" t="str">
        <f>VLOOKUP(A12,HOP!A:L,12,0)</f>
        <v>1026.00</v>
      </c>
      <c r="F12" s="4" t="str">
        <f>VLOOKUP(A12,HOP!A:C,3,0)</f>
        <v>2258971</v>
      </c>
      <c r="G12" s="4">
        <f t="shared" si="0"/>
        <v>0</v>
      </c>
      <c r="H12" s="4" t="str">
        <f t="shared" si="1"/>
        <v>，2258971</v>
      </c>
      <c r="I12" s="4" t="str">
        <f>VLOOKUP(A12,HOP!A:T,20,0)</f>
        <v>直连</v>
      </c>
    </row>
    <row r="13" s="4" customFormat="1" spans="1:9">
      <c r="A13" s="4">
        <v>16320571223</v>
      </c>
      <c r="B13" s="5">
        <v>44458</v>
      </c>
      <c r="C13" s="5">
        <v>44459</v>
      </c>
      <c r="D13" s="4">
        <v>568</v>
      </c>
      <c r="E13" s="4" t="str">
        <f>VLOOKUP(A13,HOP!A:L,12,0)</f>
        <v>568.00</v>
      </c>
      <c r="F13" s="4" t="str">
        <f>VLOOKUP(A13,HOP!A:C,3,0)</f>
        <v>2259010</v>
      </c>
      <c r="G13" s="4">
        <f t="shared" si="0"/>
        <v>0</v>
      </c>
      <c r="H13" s="4" t="str">
        <f t="shared" si="1"/>
        <v>，2259010</v>
      </c>
      <c r="I13" s="4" t="str">
        <f>VLOOKUP(A13,HOP!A:T,20,0)</f>
        <v>直连</v>
      </c>
    </row>
    <row r="14" s="4" customFormat="1" spans="1:9">
      <c r="A14" s="4">
        <v>16320848664</v>
      </c>
      <c r="B14" s="5">
        <v>44458</v>
      </c>
      <c r="C14" s="5">
        <v>44459</v>
      </c>
      <c r="D14" s="4">
        <v>1086</v>
      </c>
      <c r="E14" s="4" t="str">
        <f>VLOOKUP(A14,HOP!A:L,12,0)</f>
        <v>1086.00</v>
      </c>
      <c r="F14" s="4" t="str">
        <f>VLOOKUP(A14,HOP!A:C,3,0)</f>
        <v>2259060</v>
      </c>
      <c r="G14" s="4">
        <f t="shared" si="0"/>
        <v>0</v>
      </c>
      <c r="H14" s="4" t="str">
        <f t="shared" si="1"/>
        <v>，2259060</v>
      </c>
      <c r="I14" s="4" t="str">
        <f>VLOOKUP(A14,HOP!A:T,20,0)</f>
        <v>直连</v>
      </c>
    </row>
    <row r="15" s="4" customFormat="1" spans="1:9">
      <c r="A15" s="4">
        <v>16321952126</v>
      </c>
      <c r="B15" s="5">
        <v>44458</v>
      </c>
      <c r="C15" s="5">
        <v>44459</v>
      </c>
      <c r="D15" s="4">
        <v>517</v>
      </c>
      <c r="E15" s="4" t="str">
        <f>VLOOKUP(A15,HOP!A:L,12,0)</f>
        <v>517.00</v>
      </c>
      <c r="F15" s="4" t="str">
        <f>VLOOKUP(A15,HOP!A:C,3,0)</f>
        <v>2259237</v>
      </c>
      <c r="G15" s="4">
        <f>D15-E15</f>
        <v>0</v>
      </c>
      <c r="H15" s="4" t="str">
        <f>$H$1&amp;F15</f>
        <v>，2259237</v>
      </c>
      <c r="I15" s="4" t="str">
        <f>VLOOKUP(A15,HOP!A:T,20,0)</f>
        <v>直连</v>
      </c>
    </row>
    <row r="17" spans="4:4">
      <c r="D17" s="4">
        <f>SUM(D2:D16)</f>
        <v>19175</v>
      </c>
    </row>
    <row r="18" spans="4:4">
      <c r="D18" s="4" t="s">
        <v>76</v>
      </c>
    </row>
    <row r="21" spans="1:1">
      <c r="A21" s="4" t="s">
        <v>77</v>
      </c>
    </row>
    <row r="22" spans="1:1">
      <c r="A22" s="4" t="s">
        <v>78</v>
      </c>
    </row>
  </sheetData>
  <autoFilter ref="A1:XFD18">
    <filterColumn colId="3">
      <filters blank="1">
        <filter val="170"/>
        <filter val="2843"/>
        <filter val="3203"/>
        <filter val="964"/>
        <filter val="2814"/>
        <filter val="19175 HKD"/>
        <filter val="19175"/>
        <filter val="1026"/>
        <filter val="1086"/>
        <filter val="517"/>
        <filter val="2207"/>
        <filter val="568"/>
        <filter val="3208"/>
        <filter val="5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</row>
    <row r="2" s="1" customFormat="1" spans="1:20">
      <c r="A2" s="3">
        <v>15903669458</v>
      </c>
      <c r="B2" s="1" t="s">
        <v>96</v>
      </c>
      <c r="C2" s="1" t="s">
        <v>97</v>
      </c>
      <c r="D2" s="1" t="s">
        <v>98</v>
      </c>
      <c r="E2" s="1" t="s">
        <v>99</v>
      </c>
      <c r="F2" s="1" t="s">
        <v>100</v>
      </c>
      <c r="G2" s="1" t="s">
        <v>101</v>
      </c>
      <c r="H2" s="1" t="s">
        <v>102</v>
      </c>
      <c r="I2" s="1" t="s">
        <v>103</v>
      </c>
      <c r="J2" s="1" t="s">
        <v>29</v>
      </c>
      <c r="K2" s="1" t="s">
        <v>104</v>
      </c>
      <c r="L2" s="1" t="s">
        <v>104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</row>
    <row r="3" s="1" customFormat="1" spans="1:20">
      <c r="A3" s="3">
        <v>15921106944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  <c r="G3" s="1" t="s">
        <v>101</v>
      </c>
      <c r="H3" s="1" t="s">
        <v>102</v>
      </c>
      <c r="I3" s="1" t="s">
        <v>117</v>
      </c>
      <c r="J3" s="1" t="s">
        <v>29</v>
      </c>
      <c r="K3" s="1" t="s">
        <v>118</v>
      </c>
      <c r="L3" s="1" t="s">
        <v>118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119</v>
      </c>
      <c r="R3" s="1" t="s">
        <v>109</v>
      </c>
      <c r="S3" s="1" t="s">
        <v>110</v>
      </c>
      <c r="T3" s="1" t="s">
        <v>111</v>
      </c>
    </row>
    <row r="4" s="1" customFormat="1" spans="1:20">
      <c r="A4" s="3">
        <v>15974703079</v>
      </c>
      <c r="B4" s="1" t="s">
        <v>120</v>
      </c>
      <c r="C4" s="1" t="s">
        <v>121</v>
      </c>
      <c r="D4" s="1" t="s">
        <v>122</v>
      </c>
      <c r="E4" s="1" t="s">
        <v>123</v>
      </c>
      <c r="F4" s="1" t="s">
        <v>124</v>
      </c>
      <c r="G4" s="1" t="s">
        <v>101</v>
      </c>
      <c r="H4" s="1" t="s">
        <v>102</v>
      </c>
      <c r="I4" s="1" t="s">
        <v>125</v>
      </c>
      <c r="J4" s="1" t="s">
        <v>29</v>
      </c>
      <c r="K4" s="1" t="s">
        <v>126</v>
      </c>
      <c r="L4" s="1" t="s">
        <v>126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127</v>
      </c>
      <c r="R4" s="1" t="s">
        <v>109</v>
      </c>
      <c r="S4" s="1" t="s">
        <v>110</v>
      </c>
      <c r="T4" s="1" t="s">
        <v>111</v>
      </c>
    </row>
    <row r="5" s="1" customFormat="1" spans="1:20">
      <c r="A5" s="3">
        <v>16070348357</v>
      </c>
      <c r="B5" s="1" t="s">
        <v>128</v>
      </c>
      <c r="C5" s="1" t="s">
        <v>129</v>
      </c>
      <c r="D5" s="1" t="s">
        <v>130</v>
      </c>
      <c r="E5" s="1" t="s">
        <v>131</v>
      </c>
      <c r="F5" s="1" t="s">
        <v>132</v>
      </c>
      <c r="G5" s="1" t="s">
        <v>101</v>
      </c>
      <c r="H5" s="1" t="s">
        <v>102</v>
      </c>
      <c r="I5" s="1" t="s">
        <v>133</v>
      </c>
      <c r="J5" s="1" t="s">
        <v>29</v>
      </c>
      <c r="K5" s="1" t="s">
        <v>134</v>
      </c>
      <c r="L5" s="1" t="s">
        <v>134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135</v>
      </c>
      <c r="R5" s="1" t="s">
        <v>109</v>
      </c>
      <c r="S5" s="1" t="s">
        <v>110</v>
      </c>
      <c r="T5" s="1" t="s">
        <v>111</v>
      </c>
    </row>
    <row r="6" s="1" customFormat="1" spans="1:20">
      <c r="A6" s="3">
        <v>16175962578</v>
      </c>
      <c r="B6" s="1" t="s">
        <v>136</v>
      </c>
      <c r="C6" s="1" t="s">
        <v>137</v>
      </c>
      <c r="D6" s="1" t="s">
        <v>138</v>
      </c>
      <c r="E6" s="1" t="s">
        <v>139</v>
      </c>
      <c r="F6" s="1" t="s">
        <v>132</v>
      </c>
      <c r="G6" s="1" t="s">
        <v>101</v>
      </c>
      <c r="H6" s="1" t="s">
        <v>102</v>
      </c>
      <c r="I6" s="1" t="s">
        <v>140</v>
      </c>
      <c r="J6" s="1" t="s">
        <v>29</v>
      </c>
      <c r="K6" s="1" t="s">
        <v>141</v>
      </c>
      <c r="L6" s="1" t="s">
        <v>141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142</v>
      </c>
      <c r="R6" s="1" t="s">
        <v>109</v>
      </c>
      <c r="S6" s="1" t="s">
        <v>110</v>
      </c>
      <c r="T6" s="1" t="s">
        <v>111</v>
      </c>
    </row>
    <row r="7" s="1" customFormat="1" spans="1:20">
      <c r="A7" s="3">
        <v>16186663470</v>
      </c>
      <c r="B7" s="1" t="s">
        <v>143</v>
      </c>
      <c r="C7" s="1" t="s">
        <v>144</v>
      </c>
      <c r="D7" s="1" t="s">
        <v>145</v>
      </c>
      <c r="E7" s="1" t="s">
        <v>146</v>
      </c>
      <c r="F7" s="1" t="s">
        <v>100</v>
      </c>
      <c r="G7" s="1" t="s">
        <v>101</v>
      </c>
      <c r="H7" s="1" t="s">
        <v>102</v>
      </c>
      <c r="I7" s="1" t="s">
        <v>147</v>
      </c>
      <c r="J7" s="1" t="s">
        <v>29</v>
      </c>
      <c r="K7" s="1" t="s">
        <v>148</v>
      </c>
      <c r="L7" s="1" t="s">
        <v>148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149</v>
      </c>
      <c r="R7" s="1" t="s">
        <v>109</v>
      </c>
      <c r="S7" s="1" t="s">
        <v>110</v>
      </c>
      <c r="T7" s="1" t="s">
        <v>111</v>
      </c>
    </row>
    <row r="8" s="1" customFormat="1" spans="1:20">
      <c r="A8" s="3">
        <v>16201339043</v>
      </c>
      <c r="B8" s="1" t="s">
        <v>150</v>
      </c>
      <c r="C8" s="1" t="s">
        <v>151</v>
      </c>
      <c r="D8" s="1" t="s">
        <v>152</v>
      </c>
      <c r="E8" s="1" t="s">
        <v>153</v>
      </c>
      <c r="F8" s="1" t="s">
        <v>132</v>
      </c>
      <c r="G8" s="1" t="s">
        <v>101</v>
      </c>
      <c r="H8" s="1" t="s">
        <v>102</v>
      </c>
      <c r="I8" s="1" t="s">
        <v>154</v>
      </c>
      <c r="J8" s="1" t="s">
        <v>29</v>
      </c>
      <c r="K8" s="1" t="s">
        <v>155</v>
      </c>
      <c r="L8" s="1" t="s">
        <v>155</v>
      </c>
      <c r="M8" s="1" t="s">
        <v>105</v>
      </c>
      <c r="N8" s="1" t="s">
        <v>105</v>
      </c>
      <c r="O8" s="1" t="s">
        <v>106</v>
      </c>
      <c r="P8" s="1" t="s">
        <v>107</v>
      </c>
      <c r="Q8" s="1" t="s">
        <v>156</v>
      </c>
      <c r="R8" s="1" t="s">
        <v>109</v>
      </c>
      <c r="S8" s="1" t="s">
        <v>110</v>
      </c>
      <c r="T8" s="1" t="s">
        <v>111</v>
      </c>
    </row>
    <row r="9" s="1" customFormat="1" spans="1:20">
      <c r="A9" s="3">
        <v>16210901462</v>
      </c>
      <c r="B9" s="1" t="s">
        <v>157</v>
      </c>
      <c r="C9" s="1" t="s">
        <v>158</v>
      </c>
      <c r="D9" s="1" t="s">
        <v>159</v>
      </c>
      <c r="E9" s="1" t="s">
        <v>160</v>
      </c>
      <c r="F9" s="1" t="s">
        <v>116</v>
      </c>
      <c r="G9" s="1" t="s">
        <v>101</v>
      </c>
      <c r="H9" s="1" t="s">
        <v>102</v>
      </c>
      <c r="I9" s="1" t="s">
        <v>161</v>
      </c>
      <c r="J9" s="1" t="s">
        <v>29</v>
      </c>
      <c r="K9" s="1" t="s">
        <v>162</v>
      </c>
      <c r="L9" s="1" t="s">
        <v>162</v>
      </c>
      <c r="M9" s="1" t="s">
        <v>105</v>
      </c>
      <c r="N9" s="1" t="s">
        <v>105</v>
      </c>
      <c r="O9" s="1" t="s">
        <v>106</v>
      </c>
      <c r="P9" s="1" t="s">
        <v>107</v>
      </c>
      <c r="Q9" s="1" t="s">
        <v>163</v>
      </c>
      <c r="R9" s="1" t="s">
        <v>109</v>
      </c>
      <c r="S9" s="1" t="s">
        <v>110</v>
      </c>
      <c r="T9" s="1" t="s">
        <v>111</v>
      </c>
    </row>
    <row r="10" s="1" customFormat="1" spans="1:20">
      <c r="A10" s="3">
        <v>16214987514</v>
      </c>
      <c r="B10" s="1" t="s">
        <v>164</v>
      </c>
      <c r="C10" s="1" t="s">
        <v>165</v>
      </c>
      <c r="D10" s="1" t="s">
        <v>166</v>
      </c>
      <c r="E10" s="1" t="s">
        <v>167</v>
      </c>
      <c r="F10" s="1" t="s">
        <v>132</v>
      </c>
      <c r="G10" s="1" t="s">
        <v>101</v>
      </c>
      <c r="H10" s="1" t="s">
        <v>102</v>
      </c>
      <c r="I10" s="1" t="s">
        <v>168</v>
      </c>
      <c r="J10" s="1" t="s">
        <v>29</v>
      </c>
      <c r="K10" s="1" t="s">
        <v>169</v>
      </c>
      <c r="L10" s="1" t="s">
        <v>169</v>
      </c>
      <c r="M10" s="1" t="s">
        <v>105</v>
      </c>
      <c r="N10" s="1" t="s">
        <v>105</v>
      </c>
      <c r="O10" s="1" t="s">
        <v>106</v>
      </c>
      <c r="P10" s="1" t="s">
        <v>107</v>
      </c>
      <c r="Q10" s="1" t="s">
        <v>170</v>
      </c>
      <c r="R10" s="1" t="s">
        <v>109</v>
      </c>
      <c r="S10" s="1" t="s">
        <v>110</v>
      </c>
      <c r="T10" s="1" t="s">
        <v>111</v>
      </c>
    </row>
    <row r="11" s="1" customFormat="1" spans="1:20">
      <c r="A11" s="3">
        <v>16223613570</v>
      </c>
      <c r="B11" s="1" t="s">
        <v>171</v>
      </c>
      <c r="C11" s="1" t="s">
        <v>172</v>
      </c>
      <c r="D11" s="1" t="s">
        <v>152</v>
      </c>
      <c r="E11" s="1" t="s">
        <v>173</v>
      </c>
      <c r="F11" s="1" t="s">
        <v>124</v>
      </c>
      <c r="G11" s="1" t="s">
        <v>101</v>
      </c>
      <c r="H11" s="1" t="s">
        <v>102</v>
      </c>
      <c r="I11" s="1" t="s">
        <v>174</v>
      </c>
      <c r="J11" s="1" t="s">
        <v>29</v>
      </c>
      <c r="K11" s="1" t="s">
        <v>175</v>
      </c>
      <c r="L11" s="1" t="s">
        <v>175</v>
      </c>
      <c r="M11" s="1" t="s">
        <v>105</v>
      </c>
      <c r="N11" s="1" t="s">
        <v>105</v>
      </c>
      <c r="O11" s="1" t="s">
        <v>106</v>
      </c>
      <c r="P11" s="1" t="s">
        <v>107</v>
      </c>
      <c r="Q11" s="1" t="s">
        <v>176</v>
      </c>
      <c r="R11" s="1" t="s">
        <v>109</v>
      </c>
      <c r="S11" s="1" t="s">
        <v>110</v>
      </c>
      <c r="T11" s="1" t="s">
        <v>111</v>
      </c>
    </row>
    <row r="12" s="1" customFormat="1" spans="1:20">
      <c r="A12" s="3">
        <v>16223647981</v>
      </c>
      <c r="B12" s="1" t="s">
        <v>171</v>
      </c>
      <c r="C12" s="1" t="s">
        <v>177</v>
      </c>
      <c r="D12" s="1" t="s">
        <v>130</v>
      </c>
      <c r="E12" s="1" t="s">
        <v>178</v>
      </c>
      <c r="F12" s="1" t="s">
        <v>124</v>
      </c>
      <c r="G12" s="1" t="s">
        <v>101</v>
      </c>
      <c r="H12" s="1" t="s">
        <v>102</v>
      </c>
      <c r="I12" s="1" t="s">
        <v>179</v>
      </c>
      <c r="J12" s="1" t="s">
        <v>29</v>
      </c>
      <c r="K12" s="1" t="s">
        <v>180</v>
      </c>
      <c r="L12" s="1" t="s">
        <v>180</v>
      </c>
      <c r="M12" s="1" t="s">
        <v>105</v>
      </c>
      <c r="N12" s="1" t="s">
        <v>105</v>
      </c>
      <c r="O12" s="1" t="s">
        <v>106</v>
      </c>
      <c r="P12" s="1" t="s">
        <v>107</v>
      </c>
      <c r="Q12" s="1" t="s">
        <v>181</v>
      </c>
      <c r="R12" s="1" t="s">
        <v>109</v>
      </c>
      <c r="S12" s="1" t="s">
        <v>110</v>
      </c>
      <c r="T12" s="1" t="s">
        <v>111</v>
      </c>
    </row>
    <row r="13" s="1" customFormat="1" spans="1:20">
      <c r="A13" s="3">
        <v>16227565883</v>
      </c>
      <c r="B13" s="1" t="s">
        <v>171</v>
      </c>
      <c r="C13" s="1" t="s">
        <v>182</v>
      </c>
      <c r="D13" s="1" t="s">
        <v>183</v>
      </c>
      <c r="E13" s="1" t="s">
        <v>184</v>
      </c>
      <c r="F13" s="1" t="s">
        <v>132</v>
      </c>
      <c r="G13" s="1" t="s">
        <v>101</v>
      </c>
      <c r="H13" s="1" t="s">
        <v>102</v>
      </c>
      <c r="I13" s="1" t="s">
        <v>185</v>
      </c>
      <c r="J13" s="1" t="s">
        <v>29</v>
      </c>
      <c r="K13" s="1" t="s">
        <v>186</v>
      </c>
      <c r="L13" s="1" t="s">
        <v>186</v>
      </c>
      <c r="M13" s="1" t="s">
        <v>105</v>
      </c>
      <c r="N13" s="1" t="s">
        <v>105</v>
      </c>
      <c r="O13" s="1" t="s">
        <v>106</v>
      </c>
      <c r="P13" s="1" t="s">
        <v>107</v>
      </c>
      <c r="Q13" s="1" t="s">
        <v>187</v>
      </c>
      <c r="R13" s="1" t="s">
        <v>109</v>
      </c>
      <c r="S13" s="1" t="s">
        <v>110</v>
      </c>
      <c r="T13" s="1" t="s">
        <v>111</v>
      </c>
    </row>
    <row r="14" s="1" customFormat="1" spans="1:20">
      <c r="A14" s="3">
        <v>16231537718</v>
      </c>
      <c r="B14" s="1" t="s">
        <v>188</v>
      </c>
      <c r="C14" s="1" t="s">
        <v>189</v>
      </c>
      <c r="D14" s="1" t="s">
        <v>130</v>
      </c>
      <c r="E14" s="1" t="s">
        <v>190</v>
      </c>
      <c r="F14" s="1" t="s">
        <v>124</v>
      </c>
      <c r="G14" s="1" t="s">
        <v>101</v>
      </c>
      <c r="H14" s="1" t="s">
        <v>102</v>
      </c>
      <c r="I14" s="1" t="s">
        <v>191</v>
      </c>
      <c r="J14" s="1" t="s">
        <v>29</v>
      </c>
      <c r="K14" s="1" t="s">
        <v>192</v>
      </c>
      <c r="L14" s="1" t="s">
        <v>192</v>
      </c>
      <c r="M14" s="1" t="s">
        <v>105</v>
      </c>
      <c r="N14" s="1" t="s">
        <v>105</v>
      </c>
      <c r="O14" s="1" t="s">
        <v>106</v>
      </c>
      <c r="P14" s="1" t="s">
        <v>107</v>
      </c>
      <c r="Q14" s="1" t="s">
        <v>193</v>
      </c>
      <c r="R14" s="1" t="s">
        <v>109</v>
      </c>
      <c r="S14" s="1" t="s">
        <v>110</v>
      </c>
      <c r="T14" s="1" t="s">
        <v>111</v>
      </c>
    </row>
    <row r="15" s="1" customFormat="1" spans="1:20">
      <c r="A15" s="3">
        <v>16231860727</v>
      </c>
      <c r="B15" s="1" t="s">
        <v>188</v>
      </c>
      <c r="C15" s="1" t="s">
        <v>194</v>
      </c>
      <c r="D15" s="1" t="s">
        <v>195</v>
      </c>
      <c r="E15" s="1" t="s">
        <v>196</v>
      </c>
      <c r="F15" s="1" t="s">
        <v>132</v>
      </c>
      <c r="G15" s="1" t="s">
        <v>101</v>
      </c>
      <c r="H15" s="1" t="s">
        <v>102</v>
      </c>
      <c r="I15" s="1" t="s">
        <v>197</v>
      </c>
      <c r="J15" s="1" t="s">
        <v>29</v>
      </c>
      <c r="K15" s="1" t="s">
        <v>198</v>
      </c>
      <c r="L15" s="1" t="s">
        <v>198</v>
      </c>
      <c r="M15" s="1" t="s">
        <v>105</v>
      </c>
      <c r="N15" s="1" t="s">
        <v>105</v>
      </c>
      <c r="O15" s="1" t="s">
        <v>106</v>
      </c>
      <c r="P15" s="1" t="s">
        <v>107</v>
      </c>
      <c r="Q15" s="1" t="s">
        <v>199</v>
      </c>
      <c r="R15" s="1" t="s">
        <v>109</v>
      </c>
      <c r="S15" s="1" t="s">
        <v>110</v>
      </c>
      <c r="T15" s="1" t="s">
        <v>111</v>
      </c>
    </row>
    <row r="16" s="1" customFormat="1" spans="1:20">
      <c r="A16" s="3">
        <v>16280941412</v>
      </c>
      <c r="B16" s="1" t="s">
        <v>200</v>
      </c>
      <c r="C16" s="1" t="s">
        <v>201</v>
      </c>
      <c r="D16" s="1" t="s">
        <v>202</v>
      </c>
      <c r="E16" s="1" t="s">
        <v>203</v>
      </c>
      <c r="F16" s="1" t="s">
        <v>132</v>
      </c>
      <c r="G16" s="1" t="s">
        <v>101</v>
      </c>
      <c r="H16" s="1" t="s">
        <v>102</v>
      </c>
      <c r="I16" s="1" t="s">
        <v>204</v>
      </c>
      <c r="J16" s="1" t="s">
        <v>29</v>
      </c>
      <c r="K16" s="1" t="s">
        <v>205</v>
      </c>
      <c r="L16" s="1" t="s">
        <v>205</v>
      </c>
      <c r="M16" s="1" t="s">
        <v>105</v>
      </c>
      <c r="N16" s="1" t="s">
        <v>105</v>
      </c>
      <c r="O16" s="1" t="s">
        <v>106</v>
      </c>
      <c r="P16" s="1" t="s">
        <v>107</v>
      </c>
      <c r="Q16" s="1" t="s">
        <v>206</v>
      </c>
      <c r="R16" s="1" t="s">
        <v>109</v>
      </c>
      <c r="S16" s="1" t="s">
        <v>110</v>
      </c>
      <c r="T16" s="1" t="s">
        <v>111</v>
      </c>
    </row>
    <row r="17" s="1" customFormat="1" spans="1:20">
      <c r="A17" s="3">
        <v>16288042201</v>
      </c>
      <c r="B17" s="1" t="s">
        <v>207</v>
      </c>
      <c r="C17" s="1" t="s">
        <v>208</v>
      </c>
      <c r="D17" s="1" t="s">
        <v>209</v>
      </c>
      <c r="E17" s="1" t="s">
        <v>210</v>
      </c>
      <c r="F17" s="1" t="s">
        <v>100</v>
      </c>
      <c r="G17" s="1" t="s">
        <v>101</v>
      </c>
      <c r="H17" s="1" t="s">
        <v>102</v>
      </c>
      <c r="I17" s="1" t="s">
        <v>211</v>
      </c>
      <c r="J17" s="1" t="s">
        <v>29</v>
      </c>
      <c r="K17" s="1" t="s">
        <v>212</v>
      </c>
      <c r="L17" s="1" t="s">
        <v>212</v>
      </c>
      <c r="M17" s="1" t="s">
        <v>105</v>
      </c>
      <c r="N17" s="1" t="s">
        <v>105</v>
      </c>
      <c r="O17" s="1" t="s">
        <v>106</v>
      </c>
      <c r="P17" s="1" t="s">
        <v>107</v>
      </c>
      <c r="Q17" s="1" t="s">
        <v>213</v>
      </c>
      <c r="R17" s="1" t="s">
        <v>109</v>
      </c>
      <c r="S17" s="1" t="s">
        <v>110</v>
      </c>
      <c r="T17" s="1" t="s">
        <v>111</v>
      </c>
    </row>
    <row r="18" s="1" customFormat="1" spans="1:20">
      <c r="A18" s="3">
        <v>16307555931</v>
      </c>
      <c r="B18" s="1" t="s">
        <v>132</v>
      </c>
      <c r="C18" s="1" t="s">
        <v>214</v>
      </c>
      <c r="D18" s="1" t="s">
        <v>215</v>
      </c>
      <c r="E18" s="1" t="s">
        <v>216</v>
      </c>
      <c r="F18" s="1" t="s">
        <v>116</v>
      </c>
      <c r="G18" s="1" t="s">
        <v>101</v>
      </c>
      <c r="H18" s="1" t="s">
        <v>102</v>
      </c>
      <c r="I18" s="1" t="s">
        <v>217</v>
      </c>
      <c r="J18" s="1" t="s">
        <v>29</v>
      </c>
      <c r="K18" s="1" t="s">
        <v>218</v>
      </c>
      <c r="L18" s="1" t="s">
        <v>218</v>
      </c>
      <c r="M18" s="1" t="s">
        <v>105</v>
      </c>
      <c r="N18" s="1" t="s">
        <v>105</v>
      </c>
      <c r="O18" s="1" t="s">
        <v>106</v>
      </c>
      <c r="P18" s="1" t="s">
        <v>107</v>
      </c>
      <c r="Q18" s="1" t="s">
        <v>219</v>
      </c>
      <c r="R18" s="1" t="s">
        <v>109</v>
      </c>
      <c r="S18" s="1" t="s">
        <v>110</v>
      </c>
      <c r="T18" s="1" t="s">
        <v>111</v>
      </c>
    </row>
    <row r="19" s="1" customFormat="1" spans="1:20">
      <c r="A19" s="3">
        <v>16310192302</v>
      </c>
      <c r="B19" s="1" t="s">
        <v>100</v>
      </c>
      <c r="C19" s="1" t="s">
        <v>220</v>
      </c>
      <c r="D19" s="1" t="s">
        <v>221</v>
      </c>
      <c r="E19" s="1" t="s">
        <v>222</v>
      </c>
      <c r="F19" s="1" t="s">
        <v>100</v>
      </c>
      <c r="G19" s="1" t="s">
        <v>101</v>
      </c>
      <c r="H19" s="1" t="s">
        <v>102</v>
      </c>
      <c r="I19" s="1" t="s">
        <v>223</v>
      </c>
      <c r="J19" s="1" t="s">
        <v>29</v>
      </c>
      <c r="K19" s="1" t="s">
        <v>224</v>
      </c>
      <c r="L19" s="1" t="s">
        <v>224</v>
      </c>
      <c r="M19" s="1" t="s">
        <v>105</v>
      </c>
      <c r="N19" s="1" t="s">
        <v>105</v>
      </c>
      <c r="O19" s="1" t="s">
        <v>106</v>
      </c>
      <c r="P19" s="1" t="s">
        <v>107</v>
      </c>
      <c r="Q19" s="1" t="s">
        <v>225</v>
      </c>
      <c r="R19" s="1" t="s">
        <v>109</v>
      </c>
      <c r="S19" s="1" t="s">
        <v>110</v>
      </c>
      <c r="T19" s="1" t="s">
        <v>111</v>
      </c>
    </row>
    <row r="20" s="1" customFormat="1" spans="1:20">
      <c r="A20" s="3">
        <v>16310227029</v>
      </c>
      <c r="B20" s="1" t="s">
        <v>100</v>
      </c>
      <c r="C20" s="1" t="s">
        <v>226</v>
      </c>
      <c r="D20" s="1" t="s">
        <v>227</v>
      </c>
      <c r="E20" s="1" t="s">
        <v>228</v>
      </c>
      <c r="F20" s="1" t="s">
        <v>100</v>
      </c>
      <c r="G20" s="1" t="s">
        <v>101</v>
      </c>
      <c r="H20" s="1" t="s">
        <v>102</v>
      </c>
      <c r="I20" s="1" t="s">
        <v>229</v>
      </c>
      <c r="J20" s="1" t="s">
        <v>29</v>
      </c>
      <c r="K20" s="1" t="s">
        <v>230</v>
      </c>
      <c r="L20" s="1" t="s">
        <v>230</v>
      </c>
      <c r="M20" s="1" t="s">
        <v>105</v>
      </c>
      <c r="N20" s="1" t="s">
        <v>105</v>
      </c>
      <c r="O20" s="1" t="s">
        <v>106</v>
      </c>
      <c r="P20" s="1" t="s">
        <v>107</v>
      </c>
      <c r="Q20" s="1" t="s">
        <v>231</v>
      </c>
      <c r="R20" s="1" t="s">
        <v>109</v>
      </c>
      <c r="S20" s="1" t="s">
        <v>110</v>
      </c>
      <c r="T20" s="1" t="s">
        <v>111</v>
      </c>
    </row>
    <row r="21" s="1" customFormat="1" spans="1:20">
      <c r="A21" s="3">
        <v>16310990197</v>
      </c>
      <c r="B21" s="1" t="s">
        <v>100</v>
      </c>
      <c r="C21" s="1" t="s">
        <v>232</v>
      </c>
      <c r="D21" s="1" t="s">
        <v>233</v>
      </c>
      <c r="E21" s="1" t="s">
        <v>234</v>
      </c>
      <c r="F21" s="1" t="s">
        <v>116</v>
      </c>
      <c r="G21" s="1" t="s">
        <v>101</v>
      </c>
      <c r="H21" s="1" t="s">
        <v>102</v>
      </c>
      <c r="I21" s="1" t="s">
        <v>235</v>
      </c>
      <c r="J21" s="1" t="s">
        <v>29</v>
      </c>
      <c r="K21" s="1" t="s">
        <v>236</v>
      </c>
      <c r="L21" s="1" t="s">
        <v>236</v>
      </c>
      <c r="M21" s="1" t="s">
        <v>105</v>
      </c>
      <c r="N21" s="1" t="s">
        <v>105</v>
      </c>
      <c r="O21" s="1" t="s">
        <v>106</v>
      </c>
      <c r="P21" s="1" t="s">
        <v>107</v>
      </c>
      <c r="Q21" s="1" t="s">
        <v>237</v>
      </c>
      <c r="R21" s="1" t="s">
        <v>109</v>
      </c>
      <c r="S21" s="1" t="s">
        <v>110</v>
      </c>
      <c r="T21" s="1" t="s">
        <v>111</v>
      </c>
    </row>
    <row r="22" s="1" customFormat="1" spans="1:20">
      <c r="A22" s="3">
        <v>16315220879</v>
      </c>
      <c r="B22" s="1" t="s">
        <v>100</v>
      </c>
      <c r="C22" s="1" t="s">
        <v>238</v>
      </c>
      <c r="D22" s="1" t="s">
        <v>239</v>
      </c>
      <c r="E22" s="1" t="s">
        <v>240</v>
      </c>
      <c r="F22" s="1" t="s">
        <v>100</v>
      </c>
      <c r="G22" s="1" t="s">
        <v>101</v>
      </c>
      <c r="H22" s="1" t="s">
        <v>102</v>
      </c>
      <c r="I22" s="1" t="s">
        <v>241</v>
      </c>
      <c r="J22" s="1" t="s">
        <v>29</v>
      </c>
      <c r="K22" s="1" t="s">
        <v>242</v>
      </c>
      <c r="L22" s="1" t="s">
        <v>242</v>
      </c>
      <c r="M22" s="1" t="s">
        <v>105</v>
      </c>
      <c r="N22" s="1" t="s">
        <v>105</v>
      </c>
      <c r="O22" s="1" t="s">
        <v>106</v>
      </c>
      <c r="P22" s="1" t="s">
        <v>107</v>
      </c>
      <c r="Q22" s="1" t="s">
        <v>243</v>
      </c>
      <c r="R22" s="1" t="s">
        <v>109</v>
      </c>
      <c r="S22" s="1" t="s">
        <v>110</v>
      </c>
      <c r="T22" s="1" t="s">
        <v>111</v>
      </c>
    </row>
    <row r="23" s="1" customFormat="1" spans="1:20">
      <c r="A23" s="3">
        <v>16316637613</v>
      </c>
      <c r="B23" s="1" t="s">
        <v>116</v>
      </c>
      <c r="C23" s="1" t="s">
        <v>244</v>
      </c>
      <c r="D23" s="1" t="s">
        <v>245</v>
      </c>
      <c r="E23" s="1" t="s">
        <v>246</v>
      </c>
      <c r="F23" s="1" t="s">
        <v>116</v>
      </c>
      <c r="G23" s="1" t="s">
        <v>101</v>
      </c>
      <c r="H23" s="1" t="s">
        <v>102</v>
      </c>
      <c r="I23" s="1" t="s">
        <v>247</v>
      </c>
      <c r="J23" s="1" t="s">
        <v>29</v>
      </c>
      <c r="K23" s="1" t="s">
        <v>248</v>
      </c>
      <c r="L23" s="1" t="s">
        <v>248</v>
      </c>
      <c r="M23" s="1" t="s">
        <v>105</v>
      </c>
      <c r="N23" s="1" t="s">
        <v>105</v>
      </c>
      <c r="O23" s="1" t="s">
        <v>106</v>
      </c>
      <c r="P23" s="1" t="s">
        <v>107</v>
      </c>
      <c r="Q23" s="1" t="s">
        <v>249</v>
      </c>
      <c r="R23" s="1" t="s">
        <v>109</v>
      </c>
      <c r="S23" s="1" t="s">
        <v>110</v>
      </c>
      <c r="T23" s="1" t="s">
        <v>111</v>
      </c>
    </row>
    <row r="24" s="1" customFormat="1" spans="1:20">
      <c r="A24" s="3">
        <v>16320035292</v>
      </c>
      <c r="B24" s="1" t="s">
        <v>116</v>
      </c>
      <c r="C24" s="1" t="s">
        <v>250</v>
      </c>
      <c r="D24" s="1" t="s">
        <v>251</v>
      </c>
      <c r="E24" s="1" t="s">
        <v>252</v>
      </c>
      <c r="F24" s="1" t="s">
        <v>116</v>
      </c>
      <c r="G24" s="1" t="s">
        <v>101</v>
      </c>
      <c r="H24" s="1" t="s">
        <v>102</v>
      </c>
      <c r="I24" s="1" t="s">
        <v>253</v>
      </c>
      <c r="J24" s="1" t="s">
        <v>29</v>
      </c>
      <c r="K24" s="1" t="s">
        <v>254</v>
      </c>
      <c r="L24" s="1" t="s">
        <v>254</v>
      </c>
      <c r="M24" s="1" t="s">
        <v>105</v>
      </c>
      <c r="N24" s="1" t="s">
        <v>105</v>
      </c>
      <c r="O24" s="1" t="s">
        <v>106</v>
      </c>
      <c r="P24" s="1" t="s">
        <v>107</v>
      </c>
      <c r="Q24" s="1" t="s">
        <v>255</v>
      </c>
      <c r="R24" s="1" t="s">
        <v>109</v>
      </c>
      <c r="S24" s="1" t="s">
        <v>110</v>
      </c>
      <c r="T24" s="1" t="s">
        <v>111</v>
      </c>
    </row>
    <row r="25" s="1" customFormat="1" spans="1:20">
      <c r="A25" s="3">
        <v>16320386452</v>
      </c>
      <c r="B25" s="1" t="s">
        <v>116</v>
      </c>
      <c r="C25" s="1" t="s">
        <v>256</v>
      </c>
      <c r="D25" s="1" t="s">
        <v>257</v>
      </c>
      <c r="E25" s="1" t="s">
        <v>258</v>
      </c>
      <c r="F25" s="1" t="s">
        <v>116</v>
      </c>
      <c r="G25" s="1" t="s">
        <v>101</v>
      </c>
      <c r="H25" s="1" t="s">
        <v>102</v>
      </c>
      <c r="I25" s="1" t="s">
        <v>259</v>
      </c>
      <c r="J25" s="1" t="s">
        <v>29</v>
      </c>
      <c r="K25" s="1" t="s">
        <v>260</v>
      </c>
      <c r="L25" s="1" t="s">
        <v>260</v>
      </c>
      <c r="M25" s="1" t="s">
        <v>105</v>
      </c>
      <c r="N25" s="1" t="s">
        <v>105</v>
      </c>
      <c r="O25" s="1" t="s">
        <v>106</v>
      </c>
      <c r="P25" s="1" t="s">
        <v>107</v>
      </c>
      <c r="Q25" s="1" t="s">
        <v>261</v>
      </c>
      <c r="R25" s="1" t="s">
        <v>109</v>
      </c>
      <c r="S25" s="1" t="s">
        <v>110</v>
      </c>
      <c r="T25" s="1" t="s">
        <v>111</v>
      </c>
    </row>
    <row r="26" s="1" customFormat="1" spans="1:20">
      <c r="A26" s="3">
        <v>16320571223</v>
      </c>
      <c r="B26" s="1" t="s">
        <v>116</v>
      </c>
      <c r="C26" s="1" t="s">
        <v>262</v>
      </c>
      <c r="D26" s="1" t="s">
        <v>263</v>
      </c>
      <c r="E26" s="1" t="s">
        <v>264</v>
      </c>
      <c r="F26" s="1" t="s">
        <v>116</v>
      </c>
      <c r="G26" s="1" t="s">
        <v>101</v>
      </c>
      <c r="H26" s="1" t="s">
        <v>102</v>
      </c>
      <c r="I26" s="1" t="s">
        <v>265</v>
      </c>
      <c r="J26" s="1" t="s">
        <v>29</v>
      </c>
      <c r="K26" s="1" t="s">
        <v>266</v>
      </c>
      <c r="L26" s="1" t="s">
        <v>266</v>
      </c>
      <c r="M26" s="1" t="s">
        <v>105</v>
      </c>
      <c r="N26" s="1" t="s">
        <v>105</v>
      </c>
      <c r="O26" s="1" t="s">
        <v>106</v>
      </c>
      <c r="P26" s="1" t="s">
        <v>107</v>
      </c>
      <c r="Q26" s="1" t="s">
        <v>267</v>
      </c>
      <c r="R26" s="1" t="s">
        <v>109</v>
      </c>
      <c r="S26" s="1" t="s">
        <v>110</v>
      </c>
      <c r="T26" s="1" t="s">
        <v>111</v>
      </c>
    </row>
    <row r="27" s="1" customFormat="1" spans="1:20">
      <c r="A27" s="3">
        <v>16320848664</v>
      </c>
      <c r="B27" s="1" t="s">
        <v>116</v>
      </c>
      <c r="C27" s="1" t="s">
        <v>268</v>
      </c>
      <c r="D27" s="1" t="s">
        <v>269</v>
      </c>
      <c r="E27" s="1" t="s">
        <v>270</v>
      </c>
      <c r="F27" s="1" t="s">
        <v>116</v>
      </c>
      <c r="G27" s="1" t="s">
        <v>101</v>
      </c>
      <c r="H27" s="1" t="s">
        <v>102</v>
      </c>
      <c r="I27" s="1" t="s">
        <v>271</v>
      </c>
      <c r="J27" s="1" t="s">
        <v>29</v>
      </c>
      <c r="K27" s="1" t="s">
        <v>272</v>
      </c>
      <c r="L27" s="1" t="s">
        <v>272</v>
      </c>
      <c r="M27" s="1" t="s">
        <v>105</v>
      </c>
      <c r="N27" s="1" t="s">
        <v>105</v>
      </c>
      <c r="O27" s="1" t="s">
        <v>106</v>
      </c>
      <c r="P27" s="1" t="s">
        <v>107</v>
      </c>
      <c r="Q27" s="1" t="s">
        <v>273</v>
      </c>
      <c r="R27" s="1" t="s">
        <v>109</v>
      </c>
      <c r="S27" s="1" t="s">
        <v>110</v>
      </c>
      <c r="T27" s="1" t="s">
        <v>111</v>
      </c>
    </row>
    <row r="28" s="1" customFormat="1" spans="1:20">
      <c r="A28" s="3">
        <v>16321952126</v>
      </c>
      <c r="B28" s="1" t="s">
        <v>116</v>
      </c>
      <c r="C28" s="1" t="s">
        <v>274</v>
      </c>
      <c r="D28" s="1" t="s">
        <v>275</v>
      </c>
      <c r="E28" s="1" t="s">
        <v>276</v>
      </c>
      <c r="F28" s="1" t="s">
        <v>116</v>
      </c>
      <c r="G28" s="1" t="s">
        <v>101</v>
      </c>
      <c r="H28" s="1" t="s">
        <v>102</v>
      </c>
      <c r="I28" s="1" t="s">
        <v>277</v>
      </c>
      <c r="J28" s="1" t="s">
        <v>29</v>
      </c>
      <c r="K28" s="1" t="s">
        <v>278</v>
      </c>
      <c r="L28" s="1" t="s">
        <v>278</v>
      </c>
      <c r="M28" s="1" t="s">
        <v>105</v>
      </c>
      <c r="N28" s="1" t="s">
        <v>105</v>
      </c>
      <c r="O28" s="1" t="s">
        <v>106</v>
      </c>
      <c r="P28" s="1" t="s">
        <v>107</v>
      </c>
      <c r="Q28" s="1" t="s">
        <v>279</v>
      </c>
      <c r="R28" s="1" t="s">
        <v>109</v>
      </c>
      <c r="S28" s="1" t="s">
        <v>110</v>
      </c>
      <c r="T28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2021-09-23T02:09:58Z</dcterms:created>
  <dcterms:modified xsi:type="dcterms:W3CDTF">2021-09-23T02:15:15Z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46D6944EB95544019CD1A9803C79DC63</vt:lpwstr>
  </property>
  <property fmtid="{D5CDD505-2E9C-101B-9397-08002B2CF9AE}" pid="3" name="KSOProductBuildVer">
    <vt:lpwstr>2052-11.1.0.10938</vt:lpwstr>
  </property>
</Properties>
</file>