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<sst xmlns="http://schemas.openxmlformats.org/spreadsheetml/2006/main" count="1442" uniqueCount="520">
  <si>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</si>
  <si>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</si>
  <si>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</si>
  <si>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</si>
  <si>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</si>
  <si>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</si>
  <si>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</si>
  <si>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</si>
  <si>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</si>
  <si>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</si>
  <si>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</si>
  <si>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</si>
  <si>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</si>
  <si>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</si>
  <si>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</si>
  <si>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</si>
  <si>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</si>
  <si>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</si>
  <si>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</si>
  <si>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</si>
  <si>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</si>
  <si>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</si>
  <si>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</si>
  <si>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</si>
  <si>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</si>
  <si>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</si>
  <si>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</si>
  <si>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[洛思加图斯]洛斯加托斯酒店(Hotel Los Gatos)(48243202)</t>
  </si>
  <si>
    <t>豪华客房1张特大床&lt;不退款&gt;&lt;2人入住&gt;</t>
  </si>
  <si>
    <t>USD</t>
  </si>
  <si>
    <t>Kenyon/Deborah Gibson</t>
  </si>
  <si>
    <t>CA5326210923USD</t>
  </si>
  <si>
    <t>未提现</t>
  </si>
  <si>
    <t>携程开票</t>
  </si>
  <si>
    <t>[基西米]星岛俱乐部及度假村 - 靠近迪士尼(Star Island Resort and Club - Near Disney)(37240437)</t>
  </si>
  <si>
    <t>迷你套房&lt;1&gt;&lt;不退款&gt;&lt;2人入住&gt;</t>
  </si>
  <si>
    <t>Diaz/Austin Dean</t>
  </si>
  <si>
    <t>[奥兰多]奥兰多大湖区JW万豪酒店(JW Marriott Orlando Grande Lakes)(39035392)</t>
  </si>
  <si>
    <t>湖畔特大床房&lt;不退款&gt;&lt;2人入住&gt;</t>
  </si>
  <si>
    <t>Shellhammer/Roy,Shellhammer/Karen</t>
  </si>
  <si>
    <t>[坦帕]坦帕布兰登会议中心克莱恩酒店(Clarion Inn and Conference Center Tampa-Brandon)(40076111)</t>
  </si>
  <si>
    <t>标准间1特大床&lt;不退款&gt;&lt;2人入住&gt;</t>
  </si>
  <si>
    <t>Gonzalez/Brunilda</t>
  </si>
  <si>
    <t>[莱克伍德]丹佛市西联邦中心万豪费尔菲尔德酒店(Fairfield Inn &amp; Suites Denver West/Federal Center)(40116133)</t>
  </si>
  <si>
    <t>客房1张特大床&lt;2人入住&gt;&lt;IBU黄金会员专享&gt;&lt;不退款&gt;</t>
  </si>
  <si>
    <t>Willits/Ryan</t>
  </si>
  <si>
    <t>[达马利百合]达马里-莱利斯南默伦康铂酒店(Campanile Melun Sud - Dammarie les Lys)(46578687)</t>
  </si>
  <si>
    <t>客房2张单人床（下一代）&lt;不退款&gt;&lt;2人入住&gt;</t>
  </si>
  <si>
    <t>Janssens/Corinne</t>
  </si>
  <si>
    <t>[格伦伍德温泉]格伦伍德温泉旅馆(Glenwood Springs Inn)(40052820)</t>
  </si>
  <si>
    <t>标准间1张大床&lt;不退款&gt;&lt;2人入住&gt;</t>
  </si>
  <si>
    <t>Durmic/Jasmin,Ramic Durmic/Anisa</t>
  </si>
  <si>
    <t>[拉瑟福德]美洲长住酒店 - 梅多兰兹 - 卢瑟福(Extended Stay America - Meadowlands - Rutherford)(40136499)</t>
  </si>
  <si>
    <t>1号工作室大床&lt;不退款&gt;&lt;2人入住&gt;</t>
  </si>
  <si>
    <t>Reynolds/Ben</t>
  </si>
  <si>
    <t>[奥斯陆]斯堪迪克奥斯陆城市酒店(Scandic Oslo City)(39034313)</t>
  </si>
  <si>
    <t>标准房&lt;2人入住&gt;&lt;不退款&gt;&lt;早餐&gt;</t>
  </si>
  <si>
    <t>Miku/Kobori,Miku/Kobori</t>
  </si>
  <si>
    <t>[好莱坞]玛格丽塔维尔好莱坞海滩度假村(Margaritaville Hollywood Beach Resort)(40087610)</t>
  </si>
  <si>
    <t>日落近岸景1特大床房&lt;不退款&gt;&lt;2人入住&gt;</t>
  </si>
  <si>
    <t>Howey/Tyler Ross</t>
  </si>
  <si>
    <t>8074SC319692</t>
  </si>
  <si>
    <t>[迈阿密戴德县]迈阿密国际机场酒店(Miami International Airport Hotel)(37209685)</t>
  </si>
  <si>
    <t>标准大号床房&lt;不退款&gt;&lt;2人入住&gt;</t>
  </si>
  <si>
    <t>Garber/Dylan</t>
  </si>
  <si>
    <t>[迪尔伯恩]迪尔伯恩丽怡酒店(Country Inn &amp; Suites by Radisson, Dearborn, MI)(40043051)</t>
  </si>
  <si>
    <t>2张大床房&lt;不退款&gt;&lt;2人入住&gt;</t>
  </si>
  <si>
    <t>Dybalski/Miranda</t>
  </si>
  <si>
    <t>[凡尔赛]凡尔赛酒店(Hôtel le Versailles)(39051335)</t>
  </si>
  <si>
    <t>家庭房&lt;不退款&gt;&lt;2人入住&gt;</t>
  </si>
  <si>
    <t>Das neves/Theo</t>
  </si>
  <si>
    <t>8K8578</t>
  </si>
  <si>
    <t>[巴黎]FIAP 酒店青年旅舍(Fiap - Hostel)(39673387)</t>
  </si>
  <si>
    <t>双床房&lt;不退款&gt;&lt;2人入住&gt;</t>
  </si>
  <si>
    <t>JOURJON/Raphael</t>
  </si>
  <si>
    <t>[汉堡]特色东酒店公寓(Signature East Hotel Apartment)(39585655)</t>
  </si>
  <si>
    <t>城市公寓2张双床&lt;不退款&gt;&lt;2人入住&gt;</t>
  </si>
  <si>
    <t>Schoengen/Rocsan</t>
  </si>
  <si>
    <t>EXPEDIA_1829695509</t>
  </si>
  <si>
    <t>[扎芬特姆]布鲁塞尔机场喜来登酒店(Sheraton Brussels Airport Hotel)(37221076)</t>
  </si>
  <si>
    <t>经典双床房&lt;不退款&gt;&lt;2人入住&gt;</t>
  </si>
  <si>
    <t>Gaudinne/Dina</t>
  </si>
  <si>
    <t>[班木思]考艾博塔尼卡美景酒店(Botanica Khao Yai by Scenical)(37221240)</t>
  </si>
  <si>
    <t>开放式客房（botanica）&lt;不退款&gt;&lt;2人入住&gt;</t>
  </si>
  <si>
    <t>Hanrattanapituk/Nongluck,Hanrattanapituk/Nongluck</t>
  </si>
  <si>
    <t>B 14/09/2021</t>
  </si>
  <si>
    <t>[博洛尼亚]假日酒店(Hotel Holiday)(39625915)</t>
  </si>
  <si>
    <t>基本双人房&lt;不退款&gt;&lt;2人入住&gt;</t>
  </si>
  <si>
    <t>Muscogiuri/Lia</t>
  </si>
  <si>
    <t>退单</t>
  </si>
  <si>
    <t>[加尔维斯顿]加尔维斯顿福朋喜来登酒店(Four Points by Sheraton Galveston)(37224854)</t>
  </si>
  <si>
    <t>客房（1张特大床）&lt;不退款&gt;&lt;2人入住&gt;</t>
  </si>
  <si>
    <t>Lara/Cristian Raul</t>
  </si>
  <si>
    <t>[橙县]假日酒店俱乐部奥兰治湖度假村(Holiday Inn Club Vacations at Orange Lake Resort, an Ihg Hotel)(39046348)</t>
  </si>
  <si>
    <t>两卧室别墅&lt;不退款&gt;&lt;2人入住&gt;</t>
  </si>
  <si>
    <t>Knight/Adrianna</t>
  </si>
  <si>
    <t>J58K9D</t>
  </si>
  <si>
    <t>[乔治王子城]乔治王子万怡酒店(Courtyard by Marriott Prince George)(45827232)</t>
  </si>
  <si>
    <t>客房1张特大床（城景）&lt;不退款&gt;&lt;2人入住&gt;</t>
  </si>
  <si>
    <t>Hutchinson/Randy</t>
  </si>
  <si>
    <t>[首尔]首尔玫菲尔大饭店(Mayfield Hotel Seoul)(37209903)</t>
  </si>
  <si>
    <t>标准双床房&lt;不退款&gt;&lt;2人入住&gt;</t>
  </si>
  <si>
    <t>Jung/Ji hyang</t>
  </si>
  <si>
    <t>[巴黎]巴黎诺贝尔之旅埃菲尔万丽酒店(Renaissance Paris Nobel Tour Eiffel Hotel)(37213924)</t>
  </si>
  <si>
    <t>豪华客房, 1 张大床&lt;不退款&gt;&lt;2人入住&gt;</t>
  </si>
  <si>
    <t>renoverre/clara</t>
  </si>
  <si>
    <t>[圣地亚哥]加州套房酒店(California Suites Hotel)(46883189)</t>
  </si>
  <si>
    <t>标准房, 1 张大床房&lt;不退款&gt;&lt;2人入住&gt;</t>
  </si>
  <si>
    <t>Hong/Hye Sin</t>
  </si>
  <si>
    <t>Acknowledged</t>
  </si>
  <si>
    <t>[马德里]埃克广场酒店(Exe Plaza Madrid)(37225103)</t>
  </si>
  <si>
    <t>双人床房&lt;不退款&gt;&lt;2人入住&gt;</t>
  </si>
  <si>
    <t>nassiri/anass</t>
  </si>
  <si>
    <t>[希斯皮里亚]加利福尼亚希斯皮里亚 - 西大街 I-15 号 6 号汽车旅馆(Motel 6 Hesperia, CA - West Main Street I-15)(40100908)</t>
  </si>
  <si>
    <t>标准客房1张大床（吸烟）&lt;不退款&gt;&lt;2人入住&gt;</t>
  </si>
  <si>
    <t>Bogar/Timina Elaine</t>
  </si>
  <si>
    <t>6DLYE3KXT7</t>
  </si>
  <si>
    <t>[奥尔德利埃奇]阿尔德利埃奇酒店(Alderley Edge Hotel)(44795147)</t>
  </si>
  <si>
    <t>经典双人床房&lt;不退款&gt;&lt;2人入住&gt;</t>
  </si>
  <si>
    <t>hilditch/luke</t>
  </si>
  <si>
    <t>RL14804714</t>
  </si>
  <si>
    <t>[瓦朗斯堡]北瓦朗斯布尔格 - 瓦朗斯基里亚德酒店(Kyriad Valence Nord Bourg-Les-Valence)(39639527)</t>
  </si>
  <si>
    <t>双人间&lt;不退款&gt;&lt;2人入住&gt;</t>
  </si>
  <si>
    <t>CRESSON/Gaelle</t>
  </si>
  <si>
    <t>[巴黎]皇家圣米歇尔酒店(Royal Saint Michel)(46901978)</t>
  </si>
  <si>
    <t>ASSAYAG/YOHAN,WALLING/KATE BETH</t>
  </si>
  <si>
    <t>[新加坡]新加坡圣淘沙湾 W 酒店 (Staycation Approved)(W Singapore – Sentosa Cove (Staycation Approved))(37214882)</t>
  </si>
  <si>
    <t>池景绝佳特大床房(带阳台)&lt;不退款&gt;&lt;2人入住&gt;</t>
  </si>
  <si>
    <t>hamzah/mariah</t>
  </si>
  <si>
    <t>[伏尔加格勒]伏尔加格勒宇宙酒店(Cosmos Volgograd Hotel)(37223962)</t>
  </si>
  <si>
    <t>客房&lt;不退款&gt;&lt;2人入住&gt;</t>
  </si>
  <si>
    <t>MIKHAYLOV/ROMAN,POSOKHOVA/OLGA</t>
  </si>
  <si>
    <t>[巴黎]圣保罗河左岸酒店(Hôtel Saint-Paul Rive-Gauche)(39687257)</t>
  </si>
  <si>
    <t>经典大床房&lt;不退款&gt;&lt;2人入住&gt;</t>
  </si>
  <si>
    <t>thomas/patricia</t>
  </si>
  <si>
    <t>[威中县]槟城日光酒店 (槟城对抗新冠肺炎认证)(The Light Hotel Penang (PenangFightCovid-19 Certified))(37221695)</t>
  </si>
  <si>
    <t>高级双床房&lt;2人入住&gt;&lt;不退款&gt;&lt;早餐&gt;</t>
  </si>
  <si>
    <t>Lee/Kenny,Lee/Kenny</t>
  </si>
  <si>
    <t>[马尔登]波士顿 - 莫尔登伊克诺旅馆(Econo Lodge Boston-Malden)(39058704)</t>
  </si>
  <si>
    <t>特大床房&lt;不退款&gt;&lt;2人入住&gt;</t>
  </si>
  <si>
    <t>Tower/Brittany Lynne</t>
  </si>
  <si>
    <t>[迪拜]阿拉伯公园酒店(Arabian Park Hotel)(47467859)</t>
  </si>
  <si>
    <t>经典房&lt;不退款&gt;&lt;2人入住&gt;</t>
  </si>
  <si>
    <t>Johri/Shailey</t>
  </si>
  <si>
    <t>取消</t>
  </si>
  <si>
    <t>[吉隆坡]吉隆坡悦榕庄(Banyan Tree Kuala Lumpur)(37209341)</t>
  </si>
  <si>
    <t>悦榕观景房&lt;不退款&gt;&lt;2人入住&gt;</t>
  </si>
  <si>
    <t>yeong/ryan,yeong/ryan</t>
  </si>
  <si>
    <t>[加尔维斯顿]加尔维斯顿舒适套房酒店(Comfort Suites Galveston)(40018943)</t>
  </si>
  <si>
    <t>套房&lt;不退款&gt;&lt;2人入住&gt;</t>
  </si>
  <si>
    <t>Morales/Gabriel</t>
  </si>
  <si>
    <t>[釜山]塔山酒店釜山(Towerhill Hotel Busan)(37206541)</t>
  </si>
  <si>
    <t>Kim/Daeseong</t>
  </si>
  <si>
    <t>[阿利坎特]欧洲之星光明之城酒店(Eurostars Lucentum)(37208921)</t>
  </si>
  <si>
    <t>husian/afshan</t>
  </si>
  <si>
    <t>[伦敦]蒙特卡姆皇家伦敦之家酒店(Montcalm Royal London House - City of London)(37205175)</t>
  </si>
  <si>
    <t>豪华双人房&lt;不退款&gt;&lt;2人入住&gt;</t>
  </si>
  <si>
    <t>Akin/Oladipo</t>
  </si>
  <si>
    <t>[班加罗尔]斑加路鲁外环路丽笙蓝标酒店(Radisson Blu Bengaluru Outer Ring Road)(44707268)</t>
  </si>
  <si>
    <t>高级房&lt;不退款&gt;&lt;2人入住&gt;</t>
  </si>
  <si>
    <t>B/Ramya</t>
  </si>
  <si>
    <t>[法兰克福]法兰克福机场希尔顿欢朋酒店(Hampton by Hilton Frankfurt Airport)(39592498)</t>
  </si>
  <si>
    <t>无障碍大床房&lt;不退款&gt;&lt;2人入住&gt;</t>
  </si>
  <si>
    <t>Raine/Helen</t>
  </si>
  <si>
    <t>[谢勒]谢勒普瑞米尔经典酒店(Premiere Classe Chelles)(39684257)</t>
  </si>
  <si>
    <t>Mascaut/Stephanie</t>
  </si>
  <si>
    <t>[第比利斯]第比利斯酒店(Tiflis Hotel)(46730740)</t>
  </si>
  <si>
    <t>YANG/FANGMING</t>
  </si>
  <si>
    <t>[哥打巴鲁]大雷奈酒店(The Grand Renai)(44693358)</t>
  </si>
  <si>
    <t>豪华房(双床)&lt;不退款&gt;&lt;2人入住&gt;</t>
  </si>
  <si>
    <t>Sam/Shiv,Sam/Shiv,Sam/Shiv,Sam/Shiv</t>
  </si>
  <si>
    <t>EXP-1831948951</t>
  </si>
  <si>
    <t>EXP-1831948952</t>
  </si>
  <si>
    <t>[沃伦]沃伦6号汽车旅馆(Motel 6-Warren, MI - Detroit East)(40072833)</t>
  </si>
  <si>
    <t>Wingo/DeRon</t>
  </si>
  <si>
    <t>YNQXKTRTAK</t>
  </si>
  <si>
    <t>[毕晓普]瓦格邦德毕晓普酒店(Vagabond Inn Bishop)(39616103)</t>
  </si>
  <si>
    <t>tomilina/yullia</t>
  </si>
  <si>
    <t>SZYLHJ623</t>
  </si>
  <si>
    <t>SZYLHJ6V7</t>
  </si>
  <si>
    <t>SZYLHJ6VL</t>
  </si>
  <si>
    <t>SZYLHJ6VQ</t>
  </si>
  <si>
    <t>SZYLHJ6VA</t>
  </si>
  <si>
    <t>，</t>
  </si>
  <si>
    <t>本期扣款0.59元</t>
  </si>
  <si>
    <t>A210923100724481</t>
  </si>
  <si>
    <t>USD / HKD 当前参考汇率: 7.78625</t>
  </si>
  <si>
    <t>总计： 7671.41 USD/
59731.52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</si>
  <si>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</si>
  <si>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</si>
  <si>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</si>
  <si>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</si>
  <si>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</si>
  <si>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</si>
  <si>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</si>
  <si>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</si>
  <si>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</si>
  <si>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</si>
  <si>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</si>
  <si>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</si>
  <si>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</si>
  <si>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</si>
  <si>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</si>
  <si>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</si>
  <si>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</si>
  <si>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2021-05-11</t>
  </si>
  <si>
    <t>2109080</t>
  </si>
  <si>
    <t>芝加哥西环酒店</t>
  </si>
  <si>
    <t>Plautz Alanson</t>
  </si>
  <si>
    <t>2021-09-16</t>
  </si>
  <si>
    <t>2021-09-20</t>
  </si>
  <si>
    <t>退房日周结</t>
  </si>
  <si>
    <t>3832.94</t>
  </si>
  <si>
    <t>596.00</t>
  </si>
  <si>
    <t>0</t>
  </si>
  <si>
    <t>0.00</t>
  </si>
  <si>
    <t>携程盛景国际直连</t>
  </si>
  <si>
    <t>2021-05-11 08:14:07</t>
  </si>
  <si>
    <t>否</t>
  </si>
  <si>
    <t>汇智国际旅游发展有限公司</t>
  </si>
  <si>
    <t>直连</t>
  </si>
  <si>
    <t>2021-07-20</t>
  </si>
  <si>
    <t>2202625</t>
  </si>
  <si>
    <t>迈吉星酒店</t>
  </si>
  <si>
    <t>OH JU SiK,OH JU SiK</t>
  </si>
  <si>
    <t>2021-09-19</t>
  </si>
  <si>
    <t>442.25</t>
  </si>
  <si>
    <t>68.00</t>
  </si>
  <si>
    <t>2021-07-20 06:33:09</t>
  </si>
  <si>
    <t>2021-08-25</t>
  </si>
  <si>
    <t>2232265</t>
  </si>
  <si>
    <t>洛斯加托斯酒店 - 灰石酒店</t>
  </si>
  <si>
    <t>Kenyon Deborah Gibson</t>
  </si>
  <si>
    <t>1906.65</t>
  </si>
  <si>
    <t>294.00</t>
  </si>
  <si>
    <t>30.00</t>
  </si>
  <si>
    <t>-264</t>
  </si>
  <si>
    <t>-1712</t>
  </si>
  <si>
    <t>2021-09-15 13:57:58</t>
  </si>
  <si>
    <t>2021-09-02</t>
  </si>
  <si>
    <t>2240101</t>
  </si>
  <si>
    <t>星岛度假酒店和高尔夫俱乐部</t>
  </si>
  <si>
    <t>Diaz Austin Dean</t>
  </si>
  <si>
    <t>2021-09-18</t>
  </si>
  <si>
    <t>1139.46</t>
  </si>
  <si>
    <t>176.00</t>
  </si>
  <si>
    <t>2021-09-02 01:53:46</t>
  </si>
  <si>
    <t>2021-09-03</t>
  </si>
  <si>
    <t>2242361</t>
  </si>
  <si>
    <t>奥兰多大湖区 JW 万豪酒店</t>
  </si>
  <si>
    <t>Shellhammer Roy,Shellhammer Karen</t>
  </si>
  <si>
    <t>1009.35</t>
  </si>
  <si>
    <t>156.00</t>
  </si>
  <si>
    <t>2021-09-03 21:53:21</t>
  </si>
  <si>
    <t>2021-09-04</t>
  </si>
  <si>
    <t>2242593</t>
  </si>
  <si>
    <t>布兰登坦帕凯瑞华晟酒店及会议中心</t>
  </si>
  <si>
    <t>Gonzalez Brunilda</t>
  </si>
  <si>
    <t>977.00</t>
  </si>
  <si>
    <t>151.00</t>
  </si>
  <si>
    <t>2021-09-04 06:08:48</t>
  </si>
  <si>
    <t>2243010</t>
  </si>
  <si>
    <t>丹佛市西联邦中心万豪费尔菲尔德套房酒店</t>
  </si>
  <si>
    <t>Willits Ryan</t>
  </si>
  <si>
    <t>1028.76</t>
  </si>
  <si>
    <t>159.00</t>
  </si>
  <si>
    <t>2021-09-04 14:57:04</t>
  </si>
  <si>
    <t>2021-09-05</t>
  </si>
  <si>
    <t>2243656</t>
  </si>
  <si>
    <t>默伦南基钟楼酒店</t>
  </si>
  <si>
    <t>Janssens Corinne</t>
  </si>
  <si>
    <t>381.74</t>
  </si>
  <si>
    <t>59.00</t>
  </si>
  <si>
    <t>2021-09-05 05:07:07</t>
  </si>
  <si>
    <t>2243802</t>
  </si>
  <si>
    <t>格伦伍德旅馆</t>
  </si>
  <si>
    <t>Durmic Jasmin,Ramic Durmic Anisa</t>
  </si>
  <si>
    <t>647.02</t>
  </si>
  <si>
    <t>100.00</t>
  </si>
  <si>
    <t>2021-09-05 10:59:55</t>
  </si>
  <si>
    <t>2021-09-10</t>
  </si>
  <si>
    <t>2248798</t>
  </si>
  <si>
    <t>梅多兰兹卢瑟福美国长住酒店</t>
  </si>
  <si>
    <t>Reynolds Ben</t>
  </si>
  <si>
    <t>2021-09-17</t>
  </si>
  <si>
    <t>2367.73</t>
  </si>
  <si>
    <t>366.00</t>
  </si>
  <si>
    <t>2021-09-10 06:33:27</t>
  </si>
  <si>
    <t>2249408</t>
  </si>
  <si>
    <t>斯堪迪克奥斯陆城市酒店</t>
  </si>
  <si>
    <t>Miku Kobori,Miku Kobori</t>
  </si>
  <si>
    <t>2464.77</t>
  </si>
  <si>
    <t>381.00</t>
  </si>
  <si>
    <t>2021-09-10 18:24:26</t>
  </si>
  <si>
    <t>2021-09-12</t>
  </si>
  <si>
    <t>2250986</t>
  </si>
  <si>
    <t>玛格丽特维尔好莱坞海滩渡假村</t>
  </si>
  <si>
    <t>Howey Tyler Ross</t>
  </si>
  <si>
    <t>1595.40</t>
  </si>
  <si>
    <t>247.00</t>
  </si>
  <si>
    <t>2021-09-12 02:44:43</t>
  </si>
  <si>
    <t>2251091</t>
  </si>
  <si>
    <t>迈阿密国际机场酒店</t>
  </si>
  <si>
    <t>Garber Dylan</t>
  </si>
  <si>
    <t>762.17</t>
  </si>
  <si>
    <t>118.00</t>
  </si>
  <si>
    <t>2021-09-12 09:41:30</t>
  </si>
  <si>
    <t>2021-09-13</t>
  </si>
  <si>
    <t>2251840</t>
  </si>
  <si>
    <t>迪尔伯恩丽怡酒店</t>
  </si>
  <si>
    <t>Dybalski Miranda</t>
  </si>
  <si>
    <t>632.99</t>
  </si>
  <si>
    <t>98.00</t>
  </si>
  <si>
    <t>2021-09-13 01:43:22</t>
  </si>
  <si>
    <t>2021-09-14</t>
  </si>
  <si>
    <t>2252772</t>
  </si>
  <si>
    <t>凡尔赛酒店</t>
  </si>
  <si>
    <t>Das neves Theo</t>
  </si>
  <si>
    <t>1041.06</t>
  </si>
  <si>
    <t>161.00</t>
  </si>
  <si>
    <t>2021-09-14 02:10:03</t>
  </si>
  <si>
    <t>2252790</t>
  </si>
  <si>
    <t>FIAP 酒店青年旅舍</t>
  </si>
  <si>
    <t>JOURJON Raphael</t>
  </si>
  <si>
    <t>750.08</t>
  </si>
  <si>
    <t>116.00</t>
  </si>
  <si>
    <t>2021-09-14 03:14:54</t>
  </si>
  <si>
    <t>2253741</t>
  </si>
  <si>
    <t>东公寓诺瓦姆酒店</t>
  </si>
  <si>
    <t>Schoengen Rocsan</t>
  </si>
  <si>
    <t>342.71</t>
  </si>
  <si>
    <t>53.00</t>
  </si>
  <si>
    <t>2021-09-14 21:28:43</t>
  </si>
  <si>
    <t>2253836</t>
  </si>
  <si>
    <t>布鲁塞尔机场喜来登酒店</t>
  </si>
  <si>
    <t>Gaudinne Dina</t>
  </si>
  <si>
    <t>847.07</t>
  </si>
  <si>
    <t>131.00</t>
  </si>
  <si>
    <t>2021-09-14 22:37:25</t>
  </si>
  <si>
    <t>2253861</t>
  </si>
  <si>
    <t>Botanica Khao Yai</t>
  </si>
  <si>
    <t>Hanrattanapituk Nongluck,Hanrattanapituk Nongluck</t>
  </si>
  <si>
    <t>394.44</t>
  </si>
  <si>
    <t>61.00</t>
  </si>
  <si>
    <t>2021-09-14 23:13:17</t>
  </si>
  <si>
    <t>2253882</t>
  </si>
  <si>
    <t>假日酒店</t>
  </si>
  <si>
    <t>Muscogiuri Lia</t>
  </si>
  <si>
    <t>2021-09-14 23:51:53</t>
  </si>
  <si>
    <t>2021-09-15</t>
  </si>
  <si>
    <t>2254395</t>
  </si>
  <si>
    <t>加尔维斯顿福朋喜来登酒店</t>
  </si>
  <si>
    <t>Lara Cristian Raul</t>
  </si>
  <si>
    <t>651.76</t>
  </si>
  <si>
    <t>101.00</t>
  </si>
  <si>
    <t>2021-09-15 13:11:43</t>
  </si>
  <si>
    <t>2255266</t>
  </si>
  <si>
    <t>假日酒店俱乐部奥兰治湖度假村</t>
  </si>
  <si>
    <t>Knight Adrianna</t>
  </si>
  <si>
    <t>1934.13</t>
  </si>
  <si>
    <t>300.00</t>
  </si>
  <si>
    <t>2021-09-16 07:48:53</t>
  </si>
  <si>
    <t>2255342</t>
  </si>
  <si>
    <t>乔治王子万怡酒店</t>
  </si>
  <si>
    <t>Hutchinson Randy</t>
  </si>
  <si>
    <t>1353.89</t>
  </si>
  <si>
    <t>210.00</t>
  </si>
  <si>
    <t>2021-09-16 09:56:07</t>
  </si>
  <si>
    <t>2255605</t>
  </si>
  <si>
    <t>金浦机场玛格克梅费尔德酒店</t>
  </si>
  <si>
    <t>Jung Ji hyang</t>
  </si>
  <si>
    <t>1083.11</t>
  </si>
  <si>
    <t>168.00</t>
  </si>
  <si>
    <t>2021-09-16 15:34:32</t>
  </si>
  <si>
    <t>2255976</t>
  </si>
  <si>
    <t>巴黎特罗卡德罗公园万丽酒店</t>
  </si>
  <si>
    <t>renoverre clara</t>
  </si>
  <si>
    <t>1811.64</t>
  </si>
  <si>
    <t>281.00</t>
  </si>
  <si>
    <t>2021-09-16 21:43:39</t>
  </si>
  <si>
    <t>2256402</t>
  </si>
  <si>
    <t>加州套房酒店</t>
  </si>
  <si>
    <t>Hong Hye Sin</t>
  </si>
  <si>
    <t>530.47</t>
  </si>
  <si>
    <t>82.00</t>
  </si>
  <si>
    <t>2021-09-17 11:11:14</t>
  </si>
  <si>
    <t>2256429</t>
  </si>
  <si>
    <t>埃克广场酒店</t>
  </si>
  <si>
    <t>nassiri anass</t>
  </si>
  <si>
    <t>1766.09</t>
  </si>
  <si>
    <t>273.00</t>
  </si>
  <si>
    <t>2021-09-17 11:24:20</t>
  </si>
  <si>
    <t>2256844</t>
  </si>
  <si>
    <t>希斯皮里亚 6 汽车旅馆</t>
  </si>
  <si>
    <t>Bogar Timina Elaine</t>
  </si>
  <si>
    <t>2199.53</t>
  </si>
  <si>
    <t>340.00</t>
  </si>
  <si>
    <t>2021-09-17 17:44:21</t>
  </si>
  <si>
    <t>2257286</t>
  </si>
  <si>
    <t>阿尔德利埃奇酒店</t>
  </si>
  <si>
    <t>hilditch luke</t>
  </si>
  <si>
    <t>627.51</t>
  </si>
  <si>
    <t>97.00</t>
  </si>
  <si>
    <t>2021-09-17 22:39:46</t>
  </si>
  <si>
    <t>2257308</t>
  </si>
  <si>
    <t>瓦朗斯布尔格北酒店</t>
  </si>
  <si>
    <t>CRESSON Gaelle</t>
  </si>
  <si>
    <t>381.68</t>
  </si>
  <si>
    <t>2021-09-17 22:42:45</t>
  </si>
  <si>
    <t>2257454</t>
  </si>
  <si>
    <t>皇家圣米歇尔酒店</t>
  </si>
  <si>
    <t>ASSAYAG YOHAN,WALLING KATE BETH</t>
  </si>
  <si>
    <t>2786.06</t>
  </si>
  <si>
    <t>430.00</t>
  </si>
  <si>
    <t>2021-09-18 02:24:04</t>
  </si>
  <si>
    <t>2257682</t>
  </si>
  <si>
    <t>新加坡圣淘沙湾W酒店</t>
  </si>
  <si>
    <t>hamzah mariah</t>
  </si>
  <si>
    <t>4846.44</t>
  </si>
  <si>
    <t>748.00</t>
  </si>
  <si>
    <t>2021-09-18 11:30:23</t>
  </si>
  <si>
    <t>2257870</t>
  </si>
  <si>
    <t>伏尔加格勒丽柏酒店</t>
  </si>
  <si>
    <t>MIKHAYLOV ROMAN,POSOKHOVA OLGA</t>
  </si>
  <si>
    <t>2021-09-18 14:52:40</t>
  </si>
  <si>
    <t>2258070</t>
  </si>
  <si>
    <t>圣保罗酒店</t>
  </si>
  <si>
    <t>thomas patricia</t>
  </si>
  <si>
    <t>712.71</t>
  </si>
  <si>
    <t>110.00</t>
  </si>
  <si>
    <t>2021-09-18 18:16:54</t>
  </si>
  <si>
    <t>2258079</t>
  </si>
  <si>
    <t>槟城日光酒店 (槟城对抗新冠肺炎认证)</t>
  </si>
  <si>
    <t>Lee Kenny,Lee Kenny</t>
  </si>
  <si>
    <t>634.96</t>
  </si>
  <si>
    <t>2021-09-18 18:22:15</t>
  </si>
  <si>
    <t>2258544</t>
  </si>
  <si>
    <t>马尔登伊克诺旅馆</t>
  </si>
  <si>
    <t>Tower Brittany Lynne</t>
  </si>
  <si>
    <t>737.83</t>
  </si>
  <si>
    <t>114.00</t>
  </si>
  <si>
    <t>2021-09-19 05:10:39</t>
  </si>
  <si>
    <t>2258561</t>
  </si>
  <si>
    <t>阿拉伯公园酒店</t>
  </si>
  <si>
    <t>Johri Shailey</t>
  </si>
  <si>
    <t>220.05</t>
  </si>
  <si>
    <t>34.00</t>
  </si>
  <si>
    <t>2021-09-19 06:12:25</t>
  </si>
  <si>
    <t>2258855</t>
  </si>
  <si>
    <t>吉隆坡悦榕庄</t>
  </si>
  <si>
    <t>yeong ryan,yeong ryan</t>
  </si>
  <si>
    <t>1061.44</t>
  </si>
  <si>
    <t>164.00</t>
  </si>
  <si>
    <t>2021-09-19 14:15:05</t>
  </si>
  <si>
    <t>2258897</t>
  </si>
  <si>
    <t>惠灵顿金斯盖特酒店</t>
  </si>
  <si>
    <t>Morales Gabriel</t>
  </si>
  <si>
    <t>699.00</t>
  </si>
  <si>
    <t>108.00</t>
  </si>
  <si>
    <t>2021-09-19 15:16:14</t>
  </si>
  <si>
    <t>2258968</t>
  </si>
  <si>
    <t>塔山酒店</t>
  </si>
  <si>
    <t>Kim Daeseong</t>
  </si>
  <si>
    <t>258.89</t>
  </si>
  <si>
    <t>40.00</t>
  </si>
  <si>
    <t>2021-09-19 16:59:40</t>
  </si>
  <si>
    <t>2258991</t>
  </si>
  <si>
    <t>欧洲之星光明之城酒店</t>
  </si>
  <si>
    <t>husian afshan</t>
  </si>
  <si>
    <t>504.83</t>
  </si>
  <si>
    <t>78.00</t>
  </si>
  <si>
    <t>2021-09-19 17:16:16</t>
  </si>
  <si>
    <t>2259030</t>
  </si>
  <si>
    <t>蒙特卡姆皇家伦敦之家酒店</t>
  </si>
  <si>
    <t>Akin Oladipo</t>
  </si>
  <si>
    <t>1158.52</t>
  </si>
  <si>
    <t>179.00</t>
  </si>
  <si>
    <t>2021-09-19 18:06:54</t>
  </si>
  <si>
    <t>2259051</t>
  </si>
  <si>
    <t>班加罗尔丽亭酒店</t>
  </si>
  <si>
    <t>B Ramya</t>
  </si>
  <si>
    <t>271.83</t>
  </si>
  <si>
    <t>42.00</t>
  </si>
  <si>
    <t>2021-09-19 18:23:20</t>
  </si>
  <si>
    <t>2259064</t>
  </si>
  <si>
    <t>法兰克福机场希尔顿欢朋酒店</t>
  </si>
  <si>
    <t>Raine Helen</t>
  </si>
  <si>
    <t>537.19</t>
  </si>
  <si>
    <t>83.00</t>
  </si>
  <si>
    <t>2021-09-19 18:38:40</t>
  </si>
  <si>
    <t>2259099</t>
  </si>
  <si>
    <t>谢勒普瑞米尔经典酒店</t>
  </si>
  <si>
    <t>Mascaut Stephanie</t>
  </si>
  <si>
    <t>420.69</t>
  </si>
  <si>
    <t>65.00</t>
  </si>
  <si>
    <t>2021-09-19 19:18:02</t>
  </si>
  <si>
    <t>2259208</t>
  </si>
  <si>
    <t>提夫里斯酒店</t>
  </si>
  <si>
    <t>YANG FANGMING</t>
  </si>
  <si>
    <t>291.25</t>
  </si>
  <si>
    <t>45.00</t>
  </si>
  <si>
    <t>2021-09-19 21:29:11</t>
  </si>
  <si>
    <t>2259214</t>
  </si>
  <si>
    <t>哥打巴鲁Renai大酒店</t>
  </si>
  <si>
    <t>Sam Shiv,Sam Shiv,Sam Shiv,Sam Shiv</t>
  </si>
  <si>
    <t>660.16</t>
  </si>
  <si>
    <t>102.00</t>
  </si>
  <si>
    <t>2021-09-19 21:37:27</t>
  </si>
  <si>
    <t>2259215</t>
  </si>
  <si>
    <t>6 号汽车旅馆 - 底特律 - 东沃伦</t>
  </si>
  <si>
    <t>Wingo DeRon</t>
  </si>
  <si>
    <t>401.28</t>
  </si>
  <si>
    <t>62.00</t>
  </si>
  <si>
    <t>2021-09-19 21:37:57</t>
  </si>
  <si>
    <t>2259266</t>
  </si>
  <si>
    <t>瓦格邦德主教酒店</t>
  </si>
  <si>
    <t>tomilina yullia</t>
  </si>
  <si>
    <t>4109.85</t>
  </si>
  <si>
    <t>635.00</t>
  </si>
  <si>
    <t>2021-09-19 22:34:33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</si>
</sst>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16130401557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44458</v>
      </c>
      <c r="G2" s="5">
        <v>44459</v>
      </c>
      <c r="H2" s="4">
        <v>1</v>
      </c>
      <c r="I2" s="4">
        <v>1</v>
      </c>
      <c r="J2" s="4">
        <v>1</v>
      </c>
      <c r="K2" s="4" t="s">
        <v>29</v>
      </c>
      <c r="L2" s="4">
        <v>294</v>
      </c>
      <c r="M2" s="4">
        <v>294</v>
      </c>
      <c r="N2" s="4" t="s">
        <v>30</v>
      </c>
      <c r="O2" s="4" t="s">
        <v>31</v>
      </c>
      <c r="P2" s="4" t="s">
        <v>32</v>
      </c>
      <c r="Q2" s="4">
        <v>0</v>
      </c>
      <c r="R2" s="6">
        <v>44433</v>
      </c>
      <c r="S2" s="5">
        <v>44462</v>
      </c>
      <c r="T2" s="4" t="s">
        <v>33</v>
      </c>
      <c r="U2" s="4">
        <v>294</v>
      </c>
      <c r="V2" s="4">
        <v>0</v>
      </c>
      <c r="W2" s="4">
        <v>0</v>
      </c>
      <c r="X2" s="4">
        <v>2232265</v>
      </c>
    </row>
    <row r="3" s="4" customFormat="1" spans="1:25">
      <c r="A3" s="4">
        <v>16185481243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44457</v>
      </c>
      <c r="G3" s="5">
        <v>44459</v>
      </c>
      <c r="H3" s="4">
        <v>1</v>
      </c>
      <c r="I3" s="4">
        <v>2</v>
      </c>
      <c r="J3" s="4">
        <v>2</v>
      </c>
      <c r="K3" s="4" t="s">
        <v>29</v>
      </c>
      <c r="L3" s="4">
        <v>176</v>
      </c>
      <c r="M3" s="4">
        <v>176</v>
      </c>
      <c r="N3" s="4" t="s">
        <v>36</v>
      </c>
      <c r="O3" s="4" t="s">
        <v>31</v>
      </c>
      <c r="P3" s="4" t="s">
        <v>32</v>
      </c>
      <c r="Q3" s="4">
        <v>0</v>
      </c>
      <c r="R3" s="6">
        <v>44441</v>
      </c>
      <c r="S3" s="5">
        <v>44462</v>
      </c>
      <c r="T3" s="4" t="s">
        <v>33</v>
      </c>
      <c r="U3" s="4">
        <v>176</v>
      </c>
      <c r="V3" s="4">
        <v>0</v>
      </c>
      <c r="W3" s="4">
        <v>0</v>
      </c>
      <c r="X3" s="4">
        <v>2240101</v>
      </c>
      <c r="Y3" s="4">
        <v>203330710</v>
      </c>
    </row>
    <row r="4" s="4" customFormat="1" spans="1:25">
      <c r="A4" s="4">
        <v>16201219324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44458</v>
      </c>
      <c r="G4" s="5">
        <v>44459</v>
      </c>
      <c r="H4" s="4">
        <v>1</v>
      </c>
      <c r="I4" s="4">
        <v>1</v>
      </c>
      <c r="J4" s="4">
        <v>1</v>
      </c>
      <c r="K4" s="4" t="s">
        <v>29</v>
      </c>
      <c r="L4" s="4">
        <v>156</v>
      </c>
      <c r="M4" s="4">
        <v>156</v>
      </c>
      <c r="N4" s="4" t="s">
        <v>39</v>
      </c>
      <c r="O4" s="4" t="s">
        <v>31</v>
      </c>
      <c r="P4" s="4" t="s">
        <v>32</v>
      </c>
      <c r="Q4" s="4">
        <v>0</v>
      </c>
      <c r="R4" s="6">
        <v>44442</v>
      </c>
      <c r="S4" s="5">
        <v>44462</v>
      </c>
      <c r="T4" s="4" t="s">
        <v>33</v>
      </c>
      <c r="U4" s="4">
        <v>156</v>
      </c>
      <c r="V4" s="4">
        <v>0</v>
      </c>
      <c r="W4" s="4">
        <v>0</v>
      </c>
      <c r="X4" s="4">
        <v>2242361</v>
      </c>
      <c r="Y4" s="4">
        <v>73838768</v>
      </c>
    </row>
    <row r="5" s="4" customFormat="1" spans="1:25">
      <c r="A5" s="4">
        <v>16202247456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44457</v>
      </c>
      <c r="G5" s="5">
        <v>44459</v>
      </c>
      <c r="H5" s="4">
        <v>1</v>
      </c>
      <c r="I5" s="4">
        <v>2</v>
      </c>
      <c r="J5" s="4">
        <v>2</v>
      </c>
      <c r="K5" s="4" t="s">
        <v>29</v>
      </c>
      <c r="L5" s="4">
        <v>151</v>
      </c>
      <c r="M5" s="4">
        <v>151</v>
      </c>
      <c r="N5" s="4" t="s">
        <v>42</v>
      </c>
      <c r="O5" s="4" t="s">
        <v>31</v>
      </c>
      <c r="P5" s="4" t="s">
        <v>32</v>
      </c>
      <c r="Q5" s="4">
        <v>0</v>
      </c>
      <c r="R5" s="6">
        <v>44443</v>
      </c>
      <c r="S5" s="5">
        <v>44462</v>
      </c>
      <c r="T5" s="4" t="s">
        <v>33</v>
      </c>
      <c r="U5" s="4">
        <v>151</v>
      </c>
      <c r="V5" s="4">
        <v>0</v>
      </c>
      <c r="W5" s="4">
        <v>0</v>
      </c>
      <c r="X5" s="4">
        <v>2242593</v>
      </c>
      <c r="Y5" s="4">
        <v>43153867</v>
      </c>
    </row>
    <row r="6" s="4" customFormat="1" spans="1:25">
      <c r="A6" s="4">
        <v>16204129931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44458</v>
      </c>
      <c r="G6" s="5">
        <v>44459</v>
      </c>
      <c r="H6" s="4">
        <v>1</v>
      </c>
      <c r="I6" s="4">
        <v>1</v>
      </c>
      <c r="J6" s="4">
        <v>1</v>
      </c>
      <c r="K6" s="4" t="s">
        <v>29</v>
      </c>
      <c r="L6" s="4">
        <v>159</v>
      </c>
      <c r="M6" s="4">
        <v>159</v>
      </c>
      <c r="N6" s="4" t="s">
        <v>45</v>
      </c>
      <c r="O6" s="4" t="s">
        <v>31</v>
      </c>
      <c r="P6" s="4" t="s">
        <v>32</v>
      </c>
      <c r="Q6" s="4">
        <v>0</v>
      </c>
      <c r="R6" s="6">
        <v>44443</v>
      </c>
      <c r="S6" s="5">
        <v>44462</v>
      </c>
      <c r="T6" s="4" t="s">
        <v>33</v>
      </c>
      <c r="U6" s="4">
        <v>159</v>
      </c>
      <c r="V6" s="4">
        <v>0</v>
      </c>
      <c r="W6" s="4">
        <v>0</v>
      </c>
      <c r="X6" s="4">
        <v>2243010</v>
      </c>
      <c r="Y6" s="4">
        <v>74482535</v>
      </c>
    </row>
    <row r="7" s="4" customFormat="1" spans="1:24">
      <c r="A7" s="4">
        <v>16211062280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44458</v>
      </c>
      <c r="G7" s="5">
        <v>44459</v>
      </c>
      <c r="H7" s="4">
        <v>1</v>
      </c>
      <c r="I7" s="4">
        <v>1</v>
      </c>
      <c r="J7" s="4">
        <v>1</v>
      </c>
      <c r="K7" s="4" t="s">
        <v>29</v>
      </c>
      <c r="L7" s="4">
        <v>59</v>
      </c>
      <c r="M7" s="4">
        <v>59</v>
      </c>
      <c r="N7" s="4" t="s">
        <v>48</v>
      </c>
      <c r="O7" s="4" t="s">
        <v>31</v>
      </c>
      <c r="P7" s="4" t="s">
        <v>32</v>
      </c>
      <c r="Q7" s="4">
        <v>0</v>
      </c>
      <c r="R7" s="6">
        <v>44444</v>
      </c>
      <c r="S7" s="5">
        <v>44462</v>
      </c>
      <c r="T7" s="4" t="s">
        <v>33</v>
      </c>
      <c r="U7" s="4">
        <v>59</v>
      </c>
      <c r="V7" s="4">
        <v>0</v>
      </c>
      <c r="W7" s="4">
        <v>0</v>
      </c>
      <c r="X7" s="4">
        <v>2243656</v>
      </c>
    </row>
    <row r="8" s="4" customFormat="1" spans="1:25">
      <c r="A8" s="4">
        <v>16211615572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44458</v>
      </c>
      <c r="G8" s="5">
        <v>44459</v>
      </c>
      <c r="H8" s="4">
        <v>1</v>
      </c>
      <c r="I8" s="4">
        <v>1</v>
      </c>
      <c r="J8" s="4">
        <v>1</v>
      </c>
      <c r="K8" s="4" t="s">
        <v>29</v>
      </c>
      <c r="L8" s="4">
        <v>100</v>
      </c>
      <c r="M8" s="4">
        <v>100</v>
      </c>
      <c r="N8" s="4" t="s">
        <v>51</v>
      </c>
      <c r="O8" s="4" t="s">
        <v>31</v>
      </c>
      <c r="P8" s="4" t="s">
        <v>32</v>
      </c>
      <c r="Q8" s="4">
        <v>0</v>
      </c>
      <c r="R8" s="6">
        <v>44444</v>
      </c>
      <c r="S8" s="5">
        <v>44462</v>
      </c>
      <c r="T8" s="4" t="s">
        <v>33</v>
      </c>
      <c r="U8" s="4">
        <v>100</v>
      </c>
      <c r="V8" s="4">
        <v>0</v>
      </c>
      <c r="W8" s="4">
        <v>0</v>
      </c>
      <c r="X8" s="4">
        <v>2243802</v>
      </c>
      <c r="Y8" s="4">
        <v>1825716530</v>
      </c>
    </row>
    <row r="9" s="4" customFormat="1" spans="1:25">
      <c r="A9" s="4">
        <v>16248368258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44456</v>
      </c>
      <c r="G9" s="5">
        <v>44459</v>
      </c>
      <c r="H9" s="4">
        <v>1</v>
      </c>
      <c r="I9" s="4">
        <v>3</v>
      </c>
      <c r="J9" s="4">
        <v>3</v>
      </c>
      <c r="K9" s="4" t="s">
        <v>29</v>
      </c>
      <c r="L9" s="4">
        <v>366</v>
      </c>
      <c r="M9" s="4">
        <v>366</v>
      </c>
      <c r="N9" s="4" t="s">
        <v>54</v>
      </c>
      <c r="O9" s="4" t="s">
        <v>31</v>
      </c>
      <c r="P9" s="4" t="s">
        <v>32</v>
      </c>
      <c r="Q9" s="4">
        <v>0</v>
      </c>
      <c r="R9" s="6">
        <v>44449</v>
      </c>
      <c r="S9" s="5">
        <v>44462</v>
      </c>
      <c r="T9" s="4" t="s">
        <v>33</v>
      </c>
      <c r="U9" s="4">
        <v>366</v>
      </c>
      <c r="V9" s="4">
        <v>0</v>
      </c>
      <c r="W9" s="4">
        <v>0</v>
      </c>
      <c r="X9" s="4">
        <v>2248798</v>
      </c>
      <c r="Y9" s="4">
        <v>148458389</v>
      </c>
    </row>
    <row r="10" s="4" customFormat="1" spans="1:25">
      <c r="A10" s="4">
        <v>16253821258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44456</v>
      </c>
      <c r="G10" s="5">
        <v>44459</v>
      </c>
      <c r="H10" s="4">
        <v>1</v>
      </c>
      <c r="I10" s="4">
        <v>3</v>
      </c>
      <c r="J10" s="4">
        <v>3</v>
      </c>
      <c r="K10" s="4" t="s">
        <v>29</v>
      </c>
      <c r="L10" s="4">
        <v>381</v>
      </c>
      <c r="M10" s="4">
        <v>381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44449</v>
      </c>
      <c r="S10" s="5">
        <v>44462</v>
      </c>
      <c r="T10" s="4" t="s">
        <v>33</v>
      </c>
      <c r="U10" s="4">
        <v>381</v>
      </c>
      <c r="V10" s="4">
        <v>0</v>
      </c>
      <c r="W10" s="4">
        <v>0</v>
      </c>
      <c r="X10" s="4">
        <v>2249408</v>
      </c>
      <c r="Y10" s="4">
        <v>465246780</v>
      </c>
    </row>
    <row r="11" s="4" customFormat="1" spans="1:25">
      <c r="A11" s="4">
        <v>16265190078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44458</v>
      </c>
      <c r="G11" s="5">
        <v>44459</v>
      </c>
      <c r="H11" s="4">
        <v>1</v>
      </c>
      <c r="I11" s="4">
        <v>1</v>
      </c>
      <c r="J11" s="4">
        <v>1</v>
      </c>
      <c r="K11" s="4" t="s">
        <v>29</v>
      </c>
      <c r="L11" s="4">
        <v>247</v>
      </c>
      <c r="M11" s="4">
        <v>247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44451</v>
      </c>
      <c r="S11" s="5">
        <v>44462</v>
      </c>
      <c r="T11" s="4" t="s">
        <v>33</v>
      </c>
      <c r="U11" s="4">
        <v>247</v>
      </c>
      <c r="V11" s="4">
        <v>0</v>
      </c>
      <c r="W11" s="4">
        <v>0</v>
      </c>
      <c r="X11" s="4">
        <v>2250986</v>
      </c>
      <c r="Y11" s="4" t="s">
        <v>61</v>
      </c>
    </row>
    <row r="12" s="4" customFormat="1" spans="1:25">
      <c r="A12" s="4">
        <v>16265632035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44458</v>
      </c>
      <c r="G12" s="5">
        <v>44459</v>
      </c>
      <c r="H12" s="4">
        <v>1</v>
      </c>
      <c r="I12" s="4">
        <v>1</v>
      </c>
      <c r="J12" s="4">
        <v>1</v>
      </c>
      <c r="K12" s="4" t="s">
        <v>29</v>
      </c>
      <c r="L12" s="4">
        <v>118</v>
      </c>
      <c r="M12" s="4">
        <v>118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44451</v>
      </c>
      <c r="S12" s="5">
        <v>44462</v>
      </c>
      <c r="T12" s="4" t="s">
        <v>33</v>
      </c>
      <c r="U12" s="4">
        <v>118</v>
      </c>
      <c r="V12" s="4">
        <v>0</v>
      </c>
      <c r="W12" s="4">
        <v>0</v>
      </c>
      <c r="X12" s="4">
        <v>2251091</v>
      </c>
      <c r="Y12" s="4">
        <v>775878</v>
      </c>
    </row>
    <row r="13" s="4" customFormat="1" spans="1:24">
      <c r="A13" s="4">
        <v>16271480245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44458</v>
      </c>
      <c r="G13" s="5">
        <v>44459</v>
      </c>
      <c r="H13" s="4">
        <v>1</v>
      </c>
      <c r="I13" s="4">
        <v>1</v>
      </c>
      <c r="J13" s="4">
        <v>1</v>
      </c>
      <c r="K13" s="4" t="s">
        <v>29</v>
      </c>
      <c r="L13" s="4">
        <v>98</v>
      </c>
      <c r="M13" s="4">
        <v>98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44452</v>
      </c>
      <c r="S13" s="5">
        <v>44462</v>
      </c>
      <c r="T13" s="4" t="s">
        <v>33</v>
      </c>
      <c r="U13" s="4">
        <v>98</v>
      </c>
      <c r="V13" s="4">
        <v>0</v>
      </c>
      <c r="W13" s="4">
        <v>0</v>
      </c>
      <c r="X13" s="4">
        <v>2251840</v>
      </c>
    </row>
    <row r="14" s="4" customFormat="1" spans="1:25">
      <c r="A14" s="4">
        <v>16280460860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44458</v>
      </c>
      <c r="G14" s="5">
        <v>44459</v>
      </c>
      <c r="H14" s="4">
        <v>1</v>
      </c>
      <c r="I14" s="4">
        <v>1</v>
      </c>
      <c r="J14" s="4">
        <v>1</v>
      </c>
      <c r="K14" s="4" t="s">
        <v>29</v>
      </c>
      <c r="L14" s="4">
        <v>161</v>
      </c>
      <c r="M14" s="4">
        <v>161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44453</v>
      </c>
      <c r="S14" s="5">
        <v>44462</v>
      </c>
      <c r="T14" s="4" t="s">
        <v>33</v>
      </c>
      <c r="U14" s="4">
        <v>161</v>
      </c>
      <c r="V14" s="4">
        <v>0</v>
      </c>
      <c r="W14" s="4">
        <v>0</v>
      </c>
      <c r="X14" s="4">
        <v>2252772</v>
      </c>
      <c r="Y14" s="4" t="s">
        <v>71</v>
      </c>
    </row>
    <row r="15" s="4" customFormat="1" spans="1:25">
      <c r="A15" s="4">
        <v>16280511481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44458</v>
      </c>
      <c r="G15" s="5">
        <v>44459</v>
      </c>
      <c r="H15" s="4">
        <v>1</v>
      </c>
      <c r="I15" s="4">
        <v>1</v>
      </c>
      <c r="J15" s="4">
        <v>1</v>
      </c>
      <c r="K15" s="4" t="s">
        <v>29</v>
      </c>
      <c r="L15" s="4">
        <v>116</v>
      </c>
      <c r="M15" s="4">
        <v>116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44453</v>
      </c>
      <c r="S15" s="5">
        <v>44462</v>
      </c>
      <c r="T15" s="4" t="s">
        <v>33</v>
      </c>
      <c r="U15" s="4">
        <v>116</v>
      </c>
      <c r="V15" s="4">
        <v>0</v>
      </c>
      <c r="W15" s="4">
        <v>0</v>
      </c>
      <c r="X15" s="4">
        <v>2252790</v>
      </c>
      <c r="Y15" s="4">
        <v>646084284</v>
      </c>
    </row>
    <row r="16" s="4" customFormat="1" spans="1:25">
      <c r="A16" s="4">
        <v>16285918845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44458</v>
      </c>
      <c r="G16" s="5">
        <v>44459</v>
      </c>
      <c r="H16" s="4">
        <v>1</v>
      </c>
      <c r="I16" s="4">
        <v>1</v>
      </c>
      <c r="J16" s="4">
        <v>1</v>
      </c>
      <c r="K16" s="4" t="s">
        <v>29</v>
      </c>
      <c r="L16" s="4">
        <v>53</v>
      </c>
      <c r="M16" s="4">
        <v>53</v>
      </c>
      <c r="N16" s="4" t="s">
        <v>77</v>
      </c>
      <c r="O16" s="4" t="s">
        <v>31</v>
      </c>
      <c r="P16" s="4" t="s">
        <v>32</v>
      </c>
      <c r="Q16" s="4">
        <v>0</v>
      </c>
      <c r="R16" s="6">
        <v>44453</v>
      </c>
      <c r="S16" s="5">
        <v>44462</v>
      </c>
      <c r="T16" s="4" t="s">
        <v>33</v>
      </c>
      <c r="U16" s="4">
        <v>53</v>
      </c>
      <c r="V16" s="4">
        <v>0</v>
      </c>
      <c r="W16" s="4">
        <v>0</v>
      </c>
      <c r="X16" s="4">
        <v>2253741</v>
      </c>
      <c r="Y16" s="4" t="s">
        <v>78</v>
      </c>
    </row>
    <row r="17" s="4" customFormat="1" spans="1:25">
      <c r="A17" s="4">
        <v>16287300740</v>
      </c>
      <c r="B17" s="4" t="s">
        <v>25</v>
      </c>
      <c r="C17" s="4" t="s">
        <v>26</v>
      </c>
      <c r="D17" s="4" t="s">
        <v>79</v>
      </c>
      <c r="E17" s="4" t="s">
        <v>80</v>
      </c>
      <c r="F17" s="5">
        <v>44458</v>
      </c>
      <c r="G17" s="5">
        <v>44459</v>
      </c>
      <c r="H17" s="4">
        <v>1</v>
      </c>
      <c r="I17" s="4">
        <v>1</v>
      </c>
      <c r="J17" s="4">
        <v>1</v>
      </c>
      <c r="K17" s="4" t="s">
        <v>29</v>
      </c>
      <c r="L17" s="4">
        <v>131</v>
      </c>
      <c r="M17" s="4">
        <v>131</v>
      </c>
      <c r="N17" s="4" t="s">
        <v>81</v>
      </c>
      <c r="O17" s="4" t="s">
        <v>31</v>
      </c>
      <c r="P17" s="4" t="s">
        <v>32</v>
      </c>
      <c r="Q17" s="4">
        <v>0</v>
      </c>
      <c r="R17" s="6">
        <v>44453</v>
      </c>
      <c r="S17" s="5">
        <v>44462</v>
      </c>
      <c r="T17" s="4" t="s">
        <v>33</v>
      </c>
      <c r="U17" s="4">
        <v>131</v>
      </c>
      <c r="V17" s="4">
        <v>0</v>
      </c>
      <c r="W17" s="4">
        <v>0</v>
      </c>
      <c r="X17" s="4">
        <v>2253836</v>
      </c>
      <c r="Y17" s="4">
        <v>84366564</v>
      </c>
    </row>
    <row r="18" s="4" customFormat="1" spans="1:25">
      <c r="A18" s="4">
        <v>16287573279</v>
      </c>
      <c r="B18" s="4" t="s">
        <v>25</v>
      </c>
      <c r="C18" s="4" t="s">
        <v>26</v>
      </c>
      <c r="D18" s="4" t="s">
        <v>82</v>
      </c>
      <c r="E18" s="4" t="s">
        <v>83</v>
      </c>
      <c r="F18" s="5">
        <v>44458</v>
      </c>
      <c r="G18" s="5">
        <v>44459</v>
      </c>
      <c r="H18" s="4">
        <v>1</v>
      </c>
      <c r="I18" s="4">
        <v>1</v>
      </c>
      <c r="J18" s="4">
        <v>1</v>
      </c>
      <c r="K18" s="4" t="s">
        <v>29</v>
      </c>
      <c r="L18" s="4">
        <v>61</v>
      </c>
      <c r="M18" s="4">
        <v>61</v>
      </c>
      <c r="N18" s="4" t="s">
        <v>84</v>
      </c>
      <c r="O18" s="4" t="s">
        <v>31</v>
      </c>
      <c r="P18" s="4" t="s">
        <v>32</v>
      </c>
      <c r="Q18" s="4">
        <v>0</v>
      </c>
      <c r="R18" s="6">
        <v>44453</v>
      </c>
      <c r="S18" s="5">
        <v>44462</v>
      </c>
      <c r="T18" s="4" t="s">
        <v>33</v>
      </c>
      <c r="U18" s="4">
        <v>61</v>
      </c>
      <c r="V18" s="4">
        <v>0</v>
      </c>
      <c r="W18" s="4">
        <v>0</v>
      </c>
      <c r="X18" s="4">
        <v>2253861</v>
      </c>
      <c r="Y18" s="4" t="s">
        <v>85</v>
      </c>
    </row>
    <row r="19" s="4" customFormat="1" spans="1:24">
      <c r="A19" s="4">
        <v>16287728535</v>
      </c>
      <c r="B19" s="4" t="s">
        <v>25</v>
      </c>
      <c r="C19" s="4" t="s">
        <v>26</v>
      </c>
      <c r="D19" s="4" t="s">
        <v>86</v>
      </c>
      <c r="E19" s="4" t="s">
        <v>87</v>
      </c>
      <c r="F19" s="5">
        <v>44458</v>
      </c>
      <c r="G19" s="5">
        <v>44459</v>
      </c>
      <c r="H19" s="4">
        <v>1</v>
      </c>
      <c r="I19" s="4">
        <v>1</v>
      </c>
      <c r="J19" s="4">
        <v>1</v>
      </c>
      <c r="K19" s="4" t="s">
        <v>29</v>
      </c>
      <c r="L19" s="4">
        <v>61</v>
      </c>
      <c r="M19" s="4">
        <v>61</v>
      </c>
      <c r="N19" s="4" t="s">
        <v>88</v>
      </c>
      <c r="O19" s="4" t="s">
        <v>31</v>
      </c>
      <c r="P19" s="4" t="s">
        <v>32</v>
      </c>
      <c r="Q19" s="4">
        <v>0</v>
      </c>
      <c r="R19" s="6">
        <v>44453</v>
      </c>
      <c r="S19" s="5">
        <v>44462</v>
      </c>
      <c r="T19" s="4" t="s">
        <v>33</v>
      </c>
      <c r="U19" s="4">
        <v>61</v>
      </c>
      <c r="V19" s="4">
        <v>0</v>
      </c>
      <c r="W19" s="4">
        <v>0</v>
      </c>
      <c r="X19" s="4">
        <v>2253882</v>
      </c>
    </row>
    <row r="20" s="4" customFormat="1" spans="1:24">
      <c r="A20" s="4">
        <v>16130401557</v>
      </c>
      <c r="B20" s="4" t="s">
        <v>25</v>
      </c>
      <c r="C20" s="4" t="s">
        <v>89</v>
      </c>
      <c r="D20" s="4" t="s">
        <v>27</v>
      </c>
      <c r="E20" s="4" t="s">
        <v>28</v>
      </c>
      <c r="F20" s="5">
        <v>44458</v>
      </c>
      <c r="G20" s="5">
        <v>44459</v>
      </c>
      <c r="H20" s="4">
        <v>1</v>
      </c>
      <c r="I20" s="4">
        <v>1</v>
      </c>
      <c r="J20" s="4">
        <v>1</v>
      </c>
      <c r="K20" s="4" t="s">
        <v>29</v>
      </c>
      <c r="L20" s="4">
        <v>-264.59</v>
      </c>
      <c r="M20" s="4">
        <v>-264.59</v>
      </c>
      <c r="N20" s="4" t="s">
        <v>30</v>
      </c>
      <c r="O20" s="4" t="s">
        <v>31</v>
      </c>
      <c r="P20" s="4" t="s">
        <v>32</v>
      </c>
      <c r="Q20" s="4">
        <v>0</v>
      </c>
      <c r="R20" s="6">
        <v>44433</v>
      </c>
      <c r="S20" s="5">
        <v>44462</v>
      </c>
      <c r="T20" s="4" t="s">
        <v>33</v>
      </c>
      <c r="U20" s="4">
        <v>-264.59</v>
      </c>
      <c r="V20" s="4">
        <v>0</v>
      </c>
      <c r="W20" s="4">
        <v>0</v>
      </c>
      <c r="X20" s="4">
        <v>2232265</v>
      </c>
    </row>
    <row r="21" s="4" customFormat="1" spans="1:25">
      <c r="A21" s="4">
        <v>16289594262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44458</v>
      </c>
      <c r="G21" s="5">
        <v>44459</v>
      </c>
      <c r="H21" s="4">
        <v>1</v>
      </c>
      <c r="I21" s="4">
        <v>1</v>
      </c>
      <c r="J21" s="4">
        <v>1</v>
      </c>
      <c r="K21" s="4" t="s">
        <v>29</v>
      </c>
      <c r="L21" s="4">
        <v>101</v>
      </c>
      <c r="M21" s="4">
        <v>101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44454</v>
      </c>
      <c r="S21" s="5">
        <v>44462</v>
      </c>
      <c r="T21" s="4" t="s">
        <v>33</v>
      </c>
      <c r="U21" s="4">
        <v>101</v>
      </c>
      <c r="V21" s="4">
        <v>0</v>
      </c>
      <c r="W21" s="4">
        <v>0</v>
      </c>
      <c r="X21" s="4">
        <v>2254395</v>
      </c>
      <c r="Y21" s="4">
        <v>85089369</v>
      </c>
    </row>
    <row r="22" s="4" customFormat="1" spans="1:25">
      <c r="A22" s="4">
        <v>16295573551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44457</v>
      </c>
      <c r="G22" s="5">
        <v>44459</v>
      </c>
      <c r="H22" s="4">
        <v>1</v>
      </c>
      <c r="I22" s="4">
        <v>2</v>
      </c>
      <c r="J22" s="4">
        <v>2</v>
      </c>
      <c r="K22" s="4" t="s">
        <v>29</v>
      </c>
      <c r="L22" s="4">
        <v>300</v>
      </c>
      <c r="M22" s="4">
        <v>300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44455</v>
      </c>
      <c r="S22" s="5">
        <v>44462</v>
      </c>
      <c r="T22" s="4" t="s">
        <v>33</v>
      </c>
      <c r="U22" s="4">
        <v>300</v>
      </c>
      <c r="V22" s="4">
        <v>0</v>
      </c>
      <c r="W22" s="4">
        <v>0</v>
      </c>
      <c r="X22" s="4">
        <v>2255266</v>
      </c>
      <c r="Y22" s="4" t="s">
        <v>96</v>
      </c>
    </row>
    <row r="23" s="4" customFormat="1" spans="1:25">
      <c r="A23" s="4">
        <v>16295955539</v>
      </c>
      <c r="B23" s="4" t="s">
        <v>25</v>
      </c>
      <c r="C23" s="4" t="s">
        <v>26</v>
      </c>
      <c r="D23" s="4" t="s">
        <v>97</v>
      </c>
      <c r="E23" s="4" t="s">
        <v>98</v>
      </c>
      <c r="F23" s="5">
        <v>44457</v>
      </c>
      <c r="G23" s="5">
        <v>44459</v>
      </c>
      <c r="H23" s="4">
        <v>1</v>
      </c>
      <c r="I23" s="4">
        <v>2</v>
      </c>
      <c r="J23" s="4">
        <v>2</v>
      </c>
      <c r="K23" s="4" t="s">
        <v>29</v>
      </c>
      <c r="L23" s="4">
        <v>210</v>
      </c>
      <c r="M23" s="4">
        <v>210</v>
      </c>
      <c r="N23" s="4" t="s">
        <v>99</v>
      </c>
      <c r="O23" s="4" t="s">
        <v>31</v>
      </c>
      <c r="P23" s="4" t="s">
        <v>32</v>
      </c>
      <c r="Q23" s="4">
        <v>0</v>
      </c>
      <c r="R23" s="6">
        <v>44455</v>
      </c>
      <c r="S23" s="5">
        <v>44462</v>
      </c>
      <c r="T23" s="4" t="s">
        <v>33</v>
      </c>
      <c r="U23" s="4">
        <v>210</v>
      </c>
      <c r="V23" s="4">
        <v>0</v>
      </c>
      <c r="W23" s="4">
        <v>0</v>
      </c>
      <c r="X23" s="4">
        <v>2255342</v>
      </c>
      <c r="Y23" s="4">
        <v>85954193</v>
      </c>
    </row>
    <row r="24" s="4" customFormat="1" spans="1:25">
      <c r="A24" s="4">
        <v>16297710440</v>
      </c>
      <c r="B24" s="4" t="s">
        <v>25</v>
      </c>
      <c r="C24" s="4" t="s">
        <v>26</v>
      </c>
      <c r="D24" s="4" t="s">
        <v>100</v>
      </c>
      <c r="E24" s="4" t="s">
        <v>101</v>
      </c>
      <c r="F24" s="5">
        <v>44458</v>
      </c>
      <c r="G24" s="5">
        <v>44459</v>
      </c>
      <c r="H24" s="4">
        <v>1</v>
      </c>
      <c r="I24" s="4">
        <v>1</v>
      </c>
      <c r="J24" s="4">
        <v>1</v>
      </c>
      <c r="K24" s="4" t="s">
        <v>29</v>
      </c>
      <c r="L24" s="4">
        <v>168</v>
      </c>
      <c r="M24" s="4">
        <v>168</v>
      </c>
      <c r="N24" s="4" t="s">
        <v>102</v>
      </c>
      <c r="O24" s="4" t="s">
        <v>31</v>
      </c>
      <c r="P24" s="4" t="s">
        <v>32</v>
      </c>
      <c r="Q24" s="4">
        <v>0</v>
      </c>
      <c r="R24" s="6">
        <v>44455</v>
      </c>
      <c r="S24" s="5">
        <v>44462</v>
      </c>
      <c r="T24" s="4" t="s">
        <v>33</v>
      </c>
      <c r="U24" s="4">
        <v>168</v>
      </c>
      <c r="V24" s="4">
        <v>0</v>
      </c>
      <c r="W24" s="4">
        <v>0</v>
      </c>
      <c r="X24" s="4">
        <v>2255605</v>
      </c>
      <c r="Y24" s="4">
        <v>21026595</v>
      </c>
    </row>
    <row r="25" s="4" customFormat="1" spans="1:25">
      <c r="A25" s="4">
        <v>16301106381</v>
      </c>
      <c r="B25" s="4" t="s">
        <v>25</v>
      </c>
      <c r="C25" s="4" t="s">
        <v>26</v>
      </c>
      <c r="D25" s="4" t="s">
        <v>103</v>
      </c>
      <c r="E25" s="4" t="s">
        <v>104</v>
      </c>
      <c r="F25" s="5">
        <v>44458</v>
      </c>
      <c r="G25" s="5">
        <v>44459</v>
      </c>
      <c r="H25" s="4">
        <v>1</v>
      </c>
      <c r="I25" s="4">
        <v>1</v>
      </c>
      <c r="J25" s="4">
        <v>1</v>
      </c>
      <c r="K25" s="4" t="s">
        <v>29</v>
      </c>
      <c r="L25" s="4">
        <v>281</v>
      </c>
      <c r="M25" s="4">
        <v>281</v>
      </c>
      <c r="N25" s="4" t="s">
        <v>105</v>
      </c>
      <c r="O25" s="4" t="s">
        <v>31</v>
      </c>
      <c r="P25" s="4" t="s">
        <v>32</v>
      </c>
      <c r="Q25" s="4">
        <v>0</v>
      </c>
      <c r="R25" s="6">
        <v>44455</v>
      </c>
      <c r="S25" s="5">
        <v>44462</v>
      </c>
      <c r="T25" s="4" t="s">
        <v>33</v>
      </c>
      <c r="U25" s="4">
        <v>281</v>
      </c>
      <c r="V25" s="4">
        <v>0</v>
      </c>
      <c r="W25" s="4">
        <v>0</v>
      </c>
      <c r="X25" s="4">
        <v>2255976</v>
      </c>
      <c r="Y25" s="4">
        <v>86249287</v>
      </c>
    </row>
    <row r="26" s="4" customFormat="1" spans="1:25">
      <c r="A26" s="4">
        <v>16303035070</v>
      </c>
      <c r="B26" s="4" t="s">
        <v>25</v>
      </c>
      <c r="C26" s="4" t="s">
        <v>26</v>
      </c>
      <c r="D26" s="4" t="s">
        <v>106</v>
      </c>
      <c r="E26" s="4" t="s">
        <v>107</v>
      </c>
      <c r="F26" s="5">
        <v>44458</v>
      </c>
      <c r="G26" s="5">
        <v>44459</v>
      </c>
      <c r="H26" s="4">
        <v>1</v>
      </c>
      <c r="I26" s="4">
        <v>1</v>
      </c>
      <c r="J26" s="4">
        <v>1</v>
      </c>
      <c r="K26" s="4" t="s">
        <v>29</v>
      </c>
      <c r="L26" s="4">
        <v>82</v>
      </c>
      <c r="M26" s="4">
        <v>82</v>
      </c>
      <c r="N26" s="4" t="s">
        <v>108</v>
      </c>
      <c r="O26" s="4" t="s">
        <v>31</v>
      </c>
      <c r="P26" s="4" t="s">
        <v>32</v>
      </c>
      <c r="Q26" s="4">
        <v>0</v>
      </c>
      <c r="R26" s="6">
        <v>44456</v>
      </c>
      <c r="S26" s="5">
        <v>44462</v>
      </c>
      <c r="T26" s="4" t="s">
        <v>33</v>
      </c>
      <c r="U26" s="4">
        <v>82</v>
      </c>
      <c r="V26" s="4">
        <v>0</v>
      </c>
      <c r="W26" s="4">
        <v>0</v>
      </c>
      <c r="X26" s="4">
        <v>2256402</v>
      </c>
      <c r="Y26" s="4" t="s">
        <v>109</v>
      </c>
    </row>
    <row r="27" s="4" customFormat="1" spans="1:24">
      <c r="A27" s="4">
        <v>16303020373</v>
      </c>
      <c r="B27" s="4" t="s">
        <v>25</v>
      </c>
      <c r="C27" s="4" t="s">
        <v>26</v>
      </c>
      <c r="D27" s="4" t="s">
        <v>110</v>
      </c>
      <c r="E27" s="4" t="s">
        <v>111</v>
      </c>
      <c r="F27" s="5">
        <v>44456</v>
      </c>
      <c r="G27" s="5">
        <v>44459</v>
      </c>
      <c r="H27" s="4">
        <v>1</v>
      </c>
      <c r="I27" s="4">
        <v>3</v>
      </c>
      <c r="J27" s="4">
        <v>3</v>
      </c>
      <c r="K27" s="4" t="s">
        <v>29</v>
      </c>
      <c r="L27" s="4">
        <v>273</v>
      </c>
      <c r="M27" s="4">
        <v>273</v>
      </c>
      <c r="N27" s="4" t="s">
        <v>112</v>
      </c>
      <c r="O27" s="4" t="s">
        <v>31</v>
      </c>
      <c r="P27" s="4" t="s">
        <v>32</v>
      </c>
      <c r="Q27" s="4">
        <v>0</v>
      </c>
      <c r="R27" s="6">
        <v>44456</v>
      </c>
      <c r="S27" s="5">
        <v>44462</v>
      </c>
      <c r="T27" s="4" t="s">
        <v>33</v>
      </c>
      <c r="U27" s="4">
        <v>273</v>
      </c>
      <c r="V27" s="4">
        <v>0</v>
      </c>
      <c r="W27" s="4">
        <v>0</v>
      </c>
      <c r="X27" s="4">
        <v>2256429</v>
      </c>
    </row>
    <row r="28" s="4" customFormat="1" spans="1:25">
      <c r="A28" s="4">
        <v>16306337396</v>
      </c>
      <c r="B28" s="4" t="s">
        <v>25</v>
      </c>
      <c r="C28" s="4" t="s">
        <v>26</v>
      </c>
      <c r="D28" s="4" t="s">
        <v>113</v>
      </c>
      <c r="E28" s="4" t="s">
        <v>114</v>
      </c>
      <c r="F28" s="5">
        <v>44456</v>
      </c>
      <c r="G28" s="5">
        <v>44459</v>
      </c>
      <c r="H28" s="4">
        <v>1</v>
      </c>
      <c r="I28" s="4">
        <v>3</v>
      </c>
      <c r="J28" s="4">
        <v>3</v>
      </c>
      <c r="K28" s="4" t="s">
        <v>29</v>
      </c>
      <c r="L28" s="4">
        <v>340</v>
      </c>
      <c r="M28" s="4">
        <v>340</v>
      </c>
      <c r="N28" s="4" t="s">
        <v>115</v>
      </c>
      <c r="O28" s="4" t="s">
        <v>31</v>
      </c>
      <c r="P28" s="4" t="s">
        <v>32</v>
      </c>
      <c r="Q28" s="4">
        <v>0</v>
      </c>
      <c r="R28" s="6">
        <v>44456</v>
      </c>
      <c r="S28" s="5">
        <v>44462</v>
      </c>
      <c r="T28" s="4" t="s">
        <v>33</v>
      </c>
      <c r="U28" s="4">
        <v>340</v>
      </c>
      <c r="V28" s="4">
        <v>0</v>
      </c>
      <c r="W28" s="4">
        <v>0</v>
      </c>
      <c r="X28" s="4">
        <v>2256844</v>
      </c>
      <c r="Y28" s="4" t="s">
        <v>116</v>
      </c>
    </row>
    <row r="29" s="4" customFormat="1" spans="1:25">
      <c r="A29" s="4">
        <v>16307801742</v>
      </c>
      <c r="B29" s="4" t="s">
        <v>25</v>
      </c>
      <c r="C29" s="4" t="s">
        <v>26</v>
      </c>
      <c r="D29" s="4" t="s">
        <v>117</v>
      </c>
      <c r="E29" s="4" t="s">
        <v>118</v>
      </c>
      <c r="F29" s="5">
        <v>44458</v>
      </c>
      <c r="G29" s="5">
        <v>44459</v>
      </c>
      <c r="H29" s="4">
        <v>1</v>
      </c>
      <c r="I29" s="4">
        <v>1</v>
      </c>
      <c r="J29" s="4">
        <v>1</v>
      </c>
      <c r="K29" s="4" t="s">
        <v>29</v>
      </c>
      <c r="L29" s="4">
        <v>97</v>
      </c>
      <c r="M29" s="4">
        <v>97</v>
      </c>
      <c r="N29" s="4" t="s">
        <v>119</v>
      </c>
      <c r="O29" s="4" t="s">
        <v>31</v>
      </c>
      <c r="P29" s="4" t="s">
        <v>32</v>
      </c>
      <c r="Q29" s="4">
        <v>0</v>
      </c>
      <c r="R29" s="6">
        <v>44456</v>
      </c>
      <c r="S29" s="5">
        <v>44462</v>
      </c>
      <c r="T29" s="4" t="s">
        <v>33</v>
      </c>
      <c r="U29" s="4">
        <v>97</v>
      </c>
      <c r="V29" s="4">
        <v>0</v>
      </c>
      <c r="W29" s="4">
        <v>0</v>
      </c>
      <c r="X29" s="4">
        <v>2257286</v>
      </c>
      <c r="Y29" s="4" t="s">
        <v>120</v>
      </c>
    </row>
    <row r="30" s="4" customFormat="1" spans="1:25">
      <c r="A30" s="4">
        <v>16308876423</v>
      </c>
      <c r="B30" s="4" t="s">
        <v>25</v>
      </c>
      <c r="C30" s="4" t="s">
        <v>26</v>
      </c>
      <c r="D30" s="4" t="s">
        <v>121</v>
      </c>
      <c r="E30" s="4" t="s">
        <v>122</v>
      </c>
      <c r="F30" s="5">
        <v>44458</v>
      </c>
      <c r="G30" s="5">
        <v>44459</v>
      </c>
      <c r="H30" s="4">
        <v>1</v>
      </c>
      <c r="I30" s="4">
        <v>1</v>
      </c>
      <c r="J30" s="4">
        <v>1</v>
      </c>
      <c r="K30" s="4" t="s">
        <v>29</v>
      </c>
      <c r="L30" s="4">
        <v>59</v>
      </c>
      <c r="M30" s="4">
        <v>59</v>
      </c>
      <c r="N30" s="4" t="s">
        <v>123</v>
      </c>
      <c r="O30" s="4" t="s">
        <v>31</v>
      </c>
      <c r="P30" s="4" t="s">
        <v>32</v>
      </c>
      <c r="Q30" s="4">
        <v>0</v>
      </c>
      <c r="R30" s="6">
        <v>44456</v>
      </c>
      <c r="S30" s="5">
        <v>44462</v>
      </c>
      <c r="T30" s="4" t="s">
        <v>33</v>
      </c>
      <c r="U30" s="4">
        <v>59</v>
      </c>
      <c r="V30" s="4">
        <v>0</v>
      </c>
      <c r="W30" s="4">
        <v>0</v>
      </c>
      <c r="X30" s="4">
        <v>2257308</v>
      </c>
      <c r="Y30" s="4">
        <v>2352680748</v>
      </c>
    </row>
    <row r="31" s="4" customFormat="1" spans="1:25">
      <c r="A31" s="4">
        <v>16309974298</v>
      </c>
      <c r="B31" s="4" t="s">
        <v>25</v>
      </c>
      <c r="C31" s="4" t="s">
        <v>26</v>
      </c>
      <c r="D31" s="4" t="s">
        <v>124</v>
      </c>
      <c r="E31" s="4" t="s">
        <v>118</v>
      </c>
      <c r="F31" s="5">
        <v>44457</v>
      </c>
      <c r="G31" s="5">
        <v>44459</v>
      </c>
      <c r="H31" s="4">
        <v>1</v>
      </c>
      <c r="I31" s="4">
        <v>2</v>
      </c>
      <c r="J31" s="4">
        <v>2</v>
      </c>
      <c r="K31" s="4" t="s">
        <v>29</v>
      </c>
      <c r="L31" s="4">
        <v>430</v>
      </c>
      <c r="M31" s="4">
        <v>430</v>
      </c>
      <c r="N31" s="4" t="s">
        <v>125</v>
      </c>
      <c r="O31" s="4" t="s">
        <v>31</v>
      </c>
      <c r="P31" s="4" t="s">
        <v>32</v>
      </c>
      <c r="Q31" s="4">
        <v>0</v>
      </c>
      <c r="R31" s="6">
        <v>44457</v>
      </c>
      <c r="S31" s="5">
        <v>44462</v>
      </c>
      <c r="T31" s="4" t="s">
        <v>33</v>
      </c>
      <c r="U31" s="4">
        <v>430</v>
      </c>
      <c r="V31" s="4">
        <v>0</v>
      </c>
      <c r="W31" s="4">
        <v>0</v>
      </c>
      <c r="X31" s="4">
        <v>2257454</v>
      </c>
      <c r="Y31" s="4">
        <v>1831271398</v>
      </c>
    </row>
    <row r="32" s="4" customFormat="1" spans="1:25">
      <c r="A32" s="4">
        <v>16310954018</v>
      </c>
      <c r="B32" s="4" t="s">
        <v>25</v>
      </c>
      <c r="C32" s="4" t="s">
        <v>26</v>
      </c>
      <c r="D32" s="4" t="s">
        <v>126</v>
      </c>
      <c r="E32" s="4" t="s">
        <v>127</v>
      </c>
      <c r="F32" s="5">
        <v>44457</v>
      </c>
      <c r="G32" s="5">
        <v>44459</v>
      </c>
      <c r="H32" s="4">
        <v>1</v>
      </c>
      <c r="I32" s="4">
        <v>2</v>
      </c>
      <c r="J32" s="4">
        <v>2</v>
      </c>
      <c r="K32" s="4" t="s">
        <v>29</v>
      </c>
      <c r="L32" s="4">
        <v>748</v>
      </c>
      <c r="M32" s="4">
        <v>748</v>
      </c>
      <c r="N32" s="4" t="s">
        <v>128</v>
      </c>
      <c r="O32" s="4" t="s">
        <v>31</v>
      </c>
      <c r="P32" s="4" t="s">
        <v>32</v>
      </c>
      <c r="Q32" s="4">
        <v>0</v>
      </c>
      <c r="R32" s="6">
        <v>44457</v>
      </c>
      <c r="S32" s="5">
        <v>44462</v>
      </c>
      <c r="T32" s="4" t="s">
        <v>33</v>
      </c>
      <c r="U32" s="4">
        <v>748</v>
      </c>
      <c r="V32" s="4">
        <v>0</v>
      </c>
      <c r="W32" s="4">
        <v>0</v>
      </c>
      <c r="X32" s="4">
        <v>2257682</v>
      </c>
      <c r="Y32" s="4">
        <v>87839372</v>
      </c>
    </row>
    <row r="33" s="4" customFormat="1" spans="1:25">
      <c r="A33" s="4">
        <v>16311965991</v>
      </c>
      <c r="B33" s="4" t="s">
        <v>25</v>
      </c>
      <c r="C33" s="4" t="s">
        <v>26</v>
      </c>
      <c r="D33" s="4" t="s">
        <v>129</v>
      </c>
      <c r="E33" s="4" t="s">
        <v>130</v>
      </c>
      <c r="F33" s="5">
        <v>44458</v>
      </c>
      <c r="G33" s="5">
        <v>44459</v>
      </c>
      <c r="H33" s="4">
        <v>1</v>
      </c>
      <c r="I33" s="4">
        <v>1</v>
      </c>
      <c r="J33" s="4">
        <v>1</v>
      </c>
      <c r="K33" s="4" t="s">
        <v>29</v>
      </c>
      <c r="L33" s="4">
        <v>41</v>
      </c>
      <c r="M33" s="4">
        <v>41</v>
      </c>
      <c r="N33" s="4" t="s">
        <v>131</v>
      </c>
      <c r="O33" s="4" t="s">
        <v>31</v>
      </c>
      <c r="P33" s="4" t="s">
        <v>32</v>
      </c>
      <c r="Q33" s="4">
        <v>0</v>
      </c>
      <c r="R33" s="6">
        <v>44457</v>
      </c>
      <c r="S33" s="5">
        <v>44462</v>
      </c>
      <c r="T33" s="4" t="s">
        <v>33</v>
      </c>
      <c r="U33" s="4">
        <v>41</v>
      </c>
      <c r="V33" s="4">
        <v>0</v>
      </c>
      <c r="W33" s="4">
        <v>0</v>
      </c>
      <c r="X33" s="4">
        <v>2257870</v>
      </c>
      <c r="Y33" s="4">
        <v>9677006</v>
      </c>
    </row>
    <row r="34" s="4" customFormat="1" spans="1:24">
      <c r="A34" s="4">
        <v>16314352705</v>
      </c>
      <c r="B34" s="4" t="s">
        <v>25</v>
      </c>
      <c r="C34" s="4" t="s">
        <v>26</v>
      </c>
      <c r="D34" s="4" t="s">
        <v>132</v>
      </c>
      <c r="E34" s="4" t="s">
        <v>133</v>
      </c>
      <c r="F34" s="5">
        <v>44458</v>
      </c>
      <c r="G34" s="5">
        <v>44459</v>
      </c>
      <c r="H34" s="4">
        <v>1</v>
      </c>
      <c r="I34" s="4">
        <v>1</v>
      </c>
      <c r="J34" s="4">
        <v>1</v>
      </c>
      <c r="K34" s="4" t="s">
        <v>29</v>
      </c>
      <c r="L34" s="4">
        <v>110</v>
      </c>
      <c r="M34" s="4">
        <v>110</v>
      </c>
      <c r="N34" s="4" t="s">
        <v>134</v>
      </c>
      <c r="O34" s="4" t="s">
        <v>31</v>
      </c>
      <c r="P34" s="4" t="s">
        <v>32</v>
      </c>
      <c r="Q34" s="4">
        <v>0</v>
      </c>
      <c r="R34" s="6">
        <v>44457</v>
      </c>
      <c r="S34" s="5">
        <v>44462</v>
      </c>
      <c r="T34" s="4" t="s">
        <v>33</v>
      </c>
      <c r="U34" s="4">
        <v>110</v>
      </c>
      <c r="V34" s="4">
        <v>0</v>
      </c>
      <c r="W34" s="4">
        <v>0</v>
      </c>
      <c r="X34" s="4">
        <v>2258070</v>
      </c>
    </row>
    <row r="35" s="4" customFormat="1" spans="1:24">
      <c r="A35" s="4">
        <v>16314433551</v>
      </c>
      <c r="B35" s="4" t="s">
        <v>25</v>
      </c>
      <c r="C35" s="4" t="s">
        <v>26</v>
      </c>
      <c r="D35" s="4" t="s">
        <v>135</v>
      </c>
      <c r="E35" s="4" t="s">
        <v>136</v>
      </c>
      <c r="F35" s="5">
        <v>44457</v>
      </c>
      <c r="G35" s="5">
        <v>44459</v>
      </c>
      <c r="H35" s="4">
        <v>1</v>
      </c>
      <c r="I35" s="4">
        <v>2</v>
      </c>
      <c r="J35" s="4">
        <v>2</v>
      </c>
      <c r="K35" s="4" t="s">
        <v>29</v>
      </c>
      <c r="L35" s="4">
        <v>98</v>
      </c>
      <c r="M35" s="4">
        <v>98</v>
      </c>
      <c r="N35" s="4" t="s">
        <v>137</v>
      </c>
      <c r="O35" s="4" t="s">
        <v>31</v>
      </c>
      <c r="P35" s="4" t="s">
        <v>32</v>
      </c>
      <c r="Q35" s="4">
        <v>0</v>
      </c>
      <c r="R35" s="6">
        <v>44457</v>
      </c>
      <c r="S35" s="5">
        <v>44462</v>
      </c>
      <c r="T35" s="4" t="s">
        <v>33</v>
      </c>
      <c r="U35" s="4">
        <v>98</v>
      </c>
      <c r="V35" s="4">
        <v>0</v>
      </c>
      <c r="W35" s="4">
        <v>0</v>
      </c>
      <c r="X35" s="4">
        <v>2258079</v>
      </c>
    </row>
    <row r="36" s="4" customFormat="1" spans="1:25">
      <c r="A36" s="4">
        <v>16316943692</v>
      </c>
      <c r="B36" s="4" t="s">
        <v>25</v>
      </c>
      <c r="C36" s="4" t="s">
        <v>26</v>
      </c>
      <c r="D36" s="4" t="s">
        <v>138</v>
      </c>
      <c r="E36" s="4" t="s">
        <v>139</v>
      </c>
      <c r="F36" s="5">
        <v>44458</v>
      </c>
      <c r="G36" s="5">
        <v>44459</v>
      </c>
      <c r="H36" s="4">
        <v>1</v>
      </c>
      <c r="I36" s="4">
        <v>1</v>
      </c>
      <c r="J36" s="4">
        <v>1</v>
      </c>
      <c r="K36" s="4" t="s">
        <v>29</v>
      </c>
      <c r="L36" s="4">
        <v>114</v>
      </c>
      <c r="M36" s="4">
        <v>114</v>
      </c>
      <c r="N36" s="4" t="s">
        <v>140</v>
      </c>
      <c r="O36" s="4" t="s">
        <v>31</v>
      </c>
      <c r="P36" s="4" t="s">
        <v>32</v>
      </c>
      <c r="Q36" s="4">
        <v>0</v>
      </c>
      <c r="R36" s="6">
        <v>44458</v>
      </c>
      <c r="S36" s="5">
        <v>44462</v>
      </c>
      <c r="T36" s="4" t="s">
        <v>33</v>
      </c>
      <c r="U36" s="4">
        <v>114</v>
      </c>
      <c r="V36" s="4">
        <v>0</v>
      </c>
      <c r="W36" s="4">
        <v>0</v>
      </c>
      <c r="X36" s="4">
        <v>2258544</v>
      </c>
      <c r="Y36" s="4">
        <v>45716539</v>
      </c>
    </row>
    <row r="37" s="4" customFormat="1" spans="1:24">
      <c r="A37" s="4">
        <v>16316976041</v>
      </c>
      <c r="B37" s="4" t="s">
        <v>25</v>
      </c>
      <c r="C37" s="4" t="s">
        <v>26</v>
      </c>
      <c r="D37" s="4" t="s">
        <v>141</v>
      </c>
      <c r="E37" s="4" t="s">
        <v>142</v>
      </c>
      <c r="F37" s="5">
        <v>44458</v>
      </c>
      <c r="G37" s="5">
        <v>44459</v>
      </c>
      <c r="H37" s="4">
        <v>1</v>
      </c>
      <c r="I37" s="4">
        <v>1</v>
      </c>
      <c r="J37" s="4">
        <v>1</v>
      </c>
      <c r="K37" s="4" t="s">
        <v>29</v>
      </c>
      <c r="L37" s="4">
        <v>34</v>
      </c>
      <c r="M37" s="4">
        <v>34</v>
      </c>
      <c r="N37" s="4" t="s">
        <v>143</v>
      </c>
      <c r="O37" s="4" t="s">
        <v>31</v>
      </c>
      <c r="P37" s="4" t="s">
        <v>32</v>
      </c>
      <c r="Q37" s="4">
        <v>0</v>
      </c>
      <c r="R37" s="6">
        <v>44458</v>
      </c>
      <c r="S37" s="5">
        <v>44462</v>
      </c>
      <c r="T37" s="4" t="s">
        <v>33</v>
      </c>
      <c r="U37" s="4">
        <v>34</v>
      </c>
      <c r="V37" s="4">
        <v>0</v>
      </c>
      <c r="W37" s="4">
        <v>0</v>
      </c>
      <c r="X37" s="4">
        <v>2258561</v>
      </c>
    </row>
    <row r="38" s="4" customFormat="1" spans="1:25">
      <c r="A38" s="4">
        <v>16311965991</v>
      </c>
      <c r="B38" s="4" t="s">
        <v>25</v>
      </c>
      <c r="C38" s="4" t="s">
        <v>144</v>
      </c>
      <c r="D38" s="4" t="s">
        <v>129</v>
      </c>
      <c r="E38" s="4" t="s">
        <v>130</v>
      </c>
      <c r="F38" s="5">
        <v>44458</v>
      </c>
      <c r="G38" s="5">
        <v>44459</v>
      </c>
      <c r="H38" s="4">
        <v>1</v>
      </c>
      <c r="I38" s="4">
        <v>1</v>
      </c>
      <c r="J38" s="4">
        <v>1</v>
      </c>
      <c r="K38" s="4" t="s">
        <v>29</v>
      </c>
      <c r="L38" s="4">
        <v>-41</v>
      </c>
      <c r="M38" s="4">
        <v>-41</v>
      </c>
      <c r="N38" s="4" t="s">
        <v>131</v>
      </c>
      <c r="O38" s="4" t="s">
        <v>31</v>
      </c>
      <c r="P38" s="4" t="s">
        <v>32</v>
      </c>
      <c r="Q38" s="4">
        <v>0</v>
      </c>
      <c r="R38" s="6">
        <v>44457</v>
      </c>
      <c r="S38" s="5">
        <v>44462</v>
      </c>
      <c r="T38" s="4" t="s">
        <v>33</v>
      </c>
      <c r="U38" s="4">
        <v>-41</v>
      </c>
      <c r="V38" s="4">
        <v>0</v>
      </c>
      <c r="W38" s="4">
        <v>0</v>
      </c>
      <c r="X38" s="4">
        <v>2257870</v>
      </c>
      <c r="Y38" s="4">
        <v>9677006</v>
      </c>
    </row>
    <row r="39" s="4" customFormat="1" spans="1:24">
      <c r="A39" s="4">
        <v>16319579086</v>
      </c>
      <c r="B39" s="4" t="s">
        <v>25</v>
      </c>
      <c r="C39" s="4" t="s">
        <v>26</v>
      </c>
      <c r="D39" s="4" t="s">
        <v>145</v>
      </c>
      <c r="E39" s="4" t="s">
        <v>146</v>
      </c>
      <c r="F39" s="5">
        <v>44458</v>
      </c>
      <c r="G39" s="5">
        <v>44459</v>
      </c>
      <c r="H39" s="4">
        <v>1</v>
      </c>
      <c r="I39" s="4">
        <v>1</v>
      </c>
      <c r="J39" s="4">
        <v>1</v>
      </c>
      <c r="K39" s="4" t="s">
        <v>29</v>
      </c>
      <c r="L39" s="4">
        <v>164</v>
      </c>
      <c r="M39" s="4">
        <v>164</v>
      </c>
      <c r="N39" s="4" t="s">
        <v>147</v>
      </c>
      <c r="O39" s="4" t="s">
        <v>31</v>
      </c>
      <c r="P39" s="4" t="s">
        <v>32</v>
      </c>
      <c r="Q39" s="4">
        <v>0</v>
      </c>
      <c r="R39" s="6">
        <v>44458</v>
      </c>
      <c r="S39" s="5">
        <v>44462</v>
      </c>
      <c r="T39" s="4" t="s">
        <v>33</v>
      </c>
      <c r="U39" s="4">
        <v>164</v>
      </c>
      <c r="V39" s="4">
        <v>0</v>
      </c>
      <c r="W39" s="4">
        <v>0</v>
      </c>
      <c r="X39" s="4">
        <v>2258855</v>
      </c>
    </row>
    <row r="40" s="4" customFormat="1" spans="1:25">
      <c r="A40" s="4">
        <v>16319845443</v>
      </c>
      <c r="B40" s="4" t="s">
        <v>25</v>
      </c>
      <c r="C40" s="4" t="s">
        <v>26</v>
      </c>
      <c r="D40" s="4" t="s">
        <v>148</v>
      </c>
      <c r="E40" s="4" t="s">
        <v>149</v>
      </c>
      <c r="F40" s="5">
        <v>44458</v>
      </c>
      <c r="G40" s="5">
        <v>44459</v>
      </c>
      <c r="H40" s="4">
        <v>1</v>
      </c>
      <c r="I40" s="4">
        <v>1</v>
      </c>
      <c r="J40" s="4">
        <v>1</v>
      </c>
      <c r="K40" s="4" t="s">
        <v>29</v>
      </c>
      <c r="L40" s="4">
        <v>108</v>
      </c>
      <c r="M40" s="4">
        <v>108</v>
      </c>
      <c r="N40" s="4" t="s">
        <v>150</v>
      </c>
      <c r="O40" s="4" t="s">
        <v>31</v>
      </c>
      <c r="P40" s="4" t="s">
        <v>32</v>
      </c>
      <c r="Q40" s="4">
        <v>0</v>
      </c>
      <c r="R40" s="6">
        <v>44458</v>
      </c>
      <c r="S40" s="5">
        <v>44462</v>
      </c>
      <c r="T40" s="4" t="s">
        <v>33</v>
      </c>
      <c r="U40" s="4">
        <v>108</v>
      </c>
      <c r="V40" s="4">
        <v>0</v>
      </c>
      <c r="W40" s="4">
        <v>0</v>
      </c>
      <c r="X40" s="4">
        <v>2258897</v>
      </c>
      <c r="Y40" s="4">
        <v>45781523</v>
      </c>
    </row>
    <row r="41" s="4" customFormat="1" spans="1:25">
      <c r="A41" s="4">
        <v>16320386589</v>
      </c>
      <c r="B41" s="4" t="s">
        <v>25</v>
      </c>
      <c r="C41" s="4" t="s">
        <v>26</v>
      </c>
      <c r="D41" s="4" t="s">
        <v>151</v>
      </c>
      <c r="E41" s="4" t="s">
        <v>101</v>
      </c>
      <c r="F41" s="5">
        <v>44458</v>
      </c>
      <c r="G41" s="5">
        <v>44459</v>
      </c>
      <c r="H41" s="4">
        <v>1</v>
      </c>
      <c r="I41" s="4">
        <v>1</v>
      </c>
      <c r="J41" s="4">
        <v>1</v>
      </c>
      <c r="K41" s="4" t="s">
        <v>29</v>
      </c>
      <c r="L41" s="4">
        <v>40</v>
      </c>
      <c r="M41" s="4">
        <v>40</v>
      </c>
      <c r="N41" s="4" t="s">
        <v>152</v>
      </c>
      <c r="O41" s="4" t="s">
        <v>31</v>
      </c>
      <c r="P41" s="4" t="s">
        <v>32</v>
      </c>
      <c r="Q41" s="4">
        <v>0</v>
      </c>
      <c r="R41" s="6">
        <v>44458</v>
      </c>
      <c r="S41" s="5">
        <v>44462</v>
      </c>
      <c r="T41" s="4" t="s">
        <v>33</v>
      </c>
      <c r="U41" s="4">
        <v>40</v>
      </c>
      <c r="V41" s="4">
        <v>0</v>
      </c>
      <c r="W41" s="4">
        <v>0</v>
      </c>
      <c r="X41" s="4">
        <v>2258968</v>
      </c>
      <c r="Y41" s="4">
        <v>21030337</v>
      </c>
    </row>
    <row r="42" s="4" customFormat="1" spans="1:24">
      <c r="A42" s="4">
        <v>16320460991</v>
      </c>
      <c r="B42" s="4" t="s">
        <v>25</v>
      </c>
      <c r="C42" s="4" t="s">
        <v>26</v>
      </c>
      <c r="D42" s="4" t="s">
        <v>153</v>
      </c>
      <c r="E42" s="4" t="s">
        <v>73</v>
      </c>
      <c r="F42" s="5">
        <v>44458</v>
      </c>
      <c r="G42" s="5">
        <v>44459</v>
      </c>
      <c r="H42" s="4">
        <v>1</v>
      </c>
      <c r="I42" s="4">
        <v>1</v>
      </c>
      <c r="J42" s="4">
        <v>1</v>
      </c>
      <c r="K42" s="4" t="s">
        <v>29</v>
      </c>
      <c r="L42" s="4">
        <v>78</v>
      </c>
      <c r="M42" s="4">
        <v>78</v>
      </c>
      <c r="N42" s="4" t="s">
        <v>154</v>
      </c>
      <c r="O42" s="4" t="s">
        <v>31</v>
      </c>
      <c r="P42" s="4" t="s">
        <v>32</v>
      </c>
      <c r="Q42" s="4">
        <v>0</v>
      </c>
      <c r="R42" s="6">
        <v>44458</v>
      </c>
      <c r="S42" s="5">
        <v>44462</v>
      </c>
      <c r="T42" s="4" t="s">
        <v>33</v>
      </c>
      <c r="U42" s="4">
        <v>78</v>
      </c>
      <c r="V42" s="4">
        <v>0</v>
      </c>
      <c r="W42" s="4">
        <v>0</v>
      </c>
      <c r="X42" s="4">
        <v>2258991</v>
      </c>
    </row>
    <row r="43" s="4" customFormat="1" spans="1:24">
      <c r="A43" s="4">
        <v>16320711650</v>
      </c>
      <c r="B43" s="4" t="s">
        <v>25</v>
      </c>
      <c r="C43" s="4" t="s">
        <v>26</v>
      </c>
      <c r="D43" s="4" t="s">
        <v>155</v>
      </c>
      <c r="E43" s="4" t="s">
        <v>156</v>
      </c>
      <c r="F43" s="5">
        <v>44458</v>
      </c>
      <c r="G43" s="5">
        <v>44459</v>
      </c>
      <c r="H43" s="4">
        <v>1</v>
      </c>
      <c r="I43" s="4">
        <v>1</v>
      </c>
      <c r="J43" s="4">
        <v>1</v>
      </c>
      <c r="K43" s="4" t="s">
        <v>29</v>
      </c>
      <c r="L43" s="4">
        <v>179</v>
      </c>
      <c r="M43" s="4">
        <v>179</v>
      </c>
      <c r="N43" s="4" t="s">
        <v>157</v>
      </c>
      <c r="O43" s="4" t="s">
        <v>31</v>
      </c>
      <c r="P43" s="4" t="s">
        <v>32</v>
      </c>
      <c r="Q43" s="4">
        <v>0</v>
      </c>
      <c r="R43" s="6">
        <v>44458</v>
      </c>
      <c r="S43" s="5">
        <v>44462</v>
      </c>
      <c r="T43" s="4" t="s">
        <v>33</v>
      </c>
      <c r="U43" s="4">
        <v>179</v>
      </c>
      <c r="V43" s="4">
        <v>0</v>
      </c>
      <c r="W43" s="4">
        <v>0</v>
      </c>
      <c r="X43" s="4">
        <v>2259030</v>
      </c>
    </row>
    <row r="44" s="4" customFormat="1" spans="1:25">
      <c r="A44" s="4">
        <v>16320791129</v>
      </c>
      <c r="B44" s="4" t="s">
        <v>25</v>
      </c>
      <c r="C44" s="4" t="s">
        <v>26</v>
      </c>
      <c r="D44" s="4" t="s">
        <v>158</v>
      </c>
      <c r="E44" s="4" t="s">
        <v>159</v>
      </c>
      <c r="F44" s="5">
        <v>44458</v>
      </c>
      <c r="G44" s="5">
        <v>44459</v>
      </c>
      <c r="H44" s="4">
        <v>1</v>
      </c>
      <c r="I44" s="4">
        <v>1</v>
      </c>
      <c r="J44" s="4">
        <v>1</v>
      </c>
      <c r="K44" s="4" t="s">
        <v>29</v>
      </c>
      <c r="L44" s="4">
        <v>42</v>
      </c>
      <c r="M44" s="4">
        <v>42</v>
      </c>
      <c r="N44" s="4" t="s">
        <v>160</v>
      </c>
      <c r="O44" s="4" t="s">
        <v>31</v>
      </c>
      <c r="P44" s="4" t="s">
        <v>32</v>
      </c>
      <c r="Q44" s="4">
        <v>0</v>
      </c>
      <c r="R44" s="6">
        <v>44458</v>
      </c>
      <c r="S44" s="5">
        <v>44462</v>
      </c>
      <c r="T44" s="4" t="s">
        <v>33</v>
      </c>
      <c r="U44" s="4">
        <v>42</v>
      </c>
      <c r="V44" s="4">
        <v>0</v>
      </c>
      <c r="W44" s="4">
        <v>0</v>
      </c>
      <c r="X44" s="4">
        <v>2259051</v>
      </c>
      <c r="Y44" s="4">
        <v>9736449</v>
      </c>
    </row>
    <row r="45" s="4" customFormat="1" spans="1:24">
      <c r="A45" s="4">
        <v>16320890118</v>
      </c>
      <c r="B45" s="4" t="s">
        <v>25</v>
      </c>
      <c r="C45" s="4" t="s">
        <v>26</v>
      </c>
      <c r="D45" s="4" t="s">
        <v>161</v>
      </c>
      <c r="E45" s="4" t="s">
        <v>162</v>
      </c>
      <c r="F45" s="5">
        <v>44458</v>
      </c>
      <c r="G45" s="5">
        <v>44459</v>
      </c>
      <c r="H45" s="4">
        <v>1</v>
      </c>
      <c r="I45" s="4">
        <v>1</v>
      </c>
      <c r="J45" s="4">
        <v>1</v>
      </c>
      <c r="K45" s="4" t="s">
        <v>29</v>
      </c>
      <c r="L45" s="4">
        <v>83</v>
      </c>
      <c r="M45" s="4">
        <v>83</v>
      </c>
      <c r="N45" s="4" t="s">
        <v>163</v>
      </c>
      <c r="O45" s="4" t="s">
        <v>31</v>
      </c>
      <c r="P45" s="4" t="s">
        <v>32</v>
      </c>
      <c r="Q45" s="4">
        <v>0</v>
      </c>
      <c r="R45" s="6">
        <v>44458</v>
      </c>
      <c r="S45" s="5">
        <v>44462</v>
      </c>
      <c r="T45" s="4" t="s">
        <v>33</v>
      </c>
      <c r="U45" s="4">
        <v>83</v>
      </c>
      <c r="V45" s="4">
        <v>0</v>
      </c>
      <c r="W45" s="4">
        <v>0</v>
      </c>
      <c r="X45" s="4">
        <v>2259064</v>
      </c>
    </row>
    <row r="46" s="4" customFormat="1" spans="1:25">
      <c r="A46" s="4">
        <v>16321077974</v>
      </c>
      <c r="B46" s="4" t="s">
        <v>25</v>
      </c>
      <c r="C46" s="4" t="s">
        <v>26</v>
      </c>
      <c r="D46" s="4" t="s">
        <v>164</v>
      </c>
      <c r="E46" s="4" t="s">
        <v>122</v>
      </c>
      <c r="F46" s="5">
        <v>44458</v>
      </c>
      <c r="G46" s="5">
        <v>44459</v>
      </c>
      <c r="H46" s="4">
        <v>1</v>
      </c>
      <c r="I46" s="4">
        <v>1</v>
      </c>
      <c r="J46" s="4">
        <v>1</v>
      </c>
      <c r="K46" s="4" t="s">
        <v>29</v>
      </c>
      <c r="L46" s="4">
        <v>65</v>
      </c>
      <c r="M46" s="4">
        <v>65</v>
      </c>
      <c r="N46" s="4" t="s">
        <v>165</v>
      </c>
      <c r="O46" s="4" t="s">
        <v>31</v>
      </c>
      <c r="P46" s="4" t="s">
        <v>32</v>
      </c>
      <c r="Q46" s="4">
        <v>0</v>
      </c>
      <c r="R46" s="6">
        <v>44458</v>
      </c>
      <c r="S46" s="5">
        <v>44462</v>
      </c>
      <c r="T46" s="4" t="s">
        <v>33</v>
      </c>
      <c r="U46" s="4">
        <v>65</v>
      </c>
      <c r="V46" s="4">
        <v>0</v>
      </c>
      <c r="W46" s="4">
        <v>0</v>
      </c>
      <c r="X46" s="4">
        <v>2259099</v>
      </c>
      <c r="Y46" s="4">
        <v>2352742826</v>
      </c>
    </row>
    <row r="47" s="4" customFormat="1" spans="1:25">
      <c r="A47" s="4">
        <v>16321780647</v>
      </c>
      <c r="B47" s="4" t="s">
        <v>25</v>
      </c>
      <c r="C47" s="4" t="s">
        <v>26</v>
      </c>
      <c r="D47" s="4" t="s">
        <v>166</v>
      </c>
      <c r="E47" s="4" t="s">
        <v>101</v>
      </c>
      <c r="F47" s="5">
        <v>44458</v>
      </c>
      <c r="G47" s="5">
        <v>44459</v>
      </c>
      <c r="H47" s="4">
        <v>1</v>
      </c>
      <c r="I47" s="4">
        <v>1</v>
      </c>
      <c r="J47" s="4">
        <v>1</v>
      </c>
      <c r="K47" s="4" t="s">
        <v>29</v>
      </c>
      <c r="L47" s="4">
        <v>45</v>
      </c>
      <c r="M47" s="4">
        <v>45</v>
      </c>
      <c r="N47" s="4" t="s">
        <v>167</v>
      </c>
      <c r="O47" s="4" t="s">
        <v>31</v>
      </c>
      <c r="P47" s="4" t="s">
        <v>32</v>
      </c>
      <c r="Q47" s="4">
        <v>0</v>
      </c>
      <c r="R47" s="6">
        <v>44458</v>
      </c>
      <c r="S47" s="5">
        <v>44462</v>
      </c>
      <c r="T47" s="4" t="s">
        <v>33</v>
      </c>
      <c r="U47" s="4">
        <v>45</v>
      </c>
      <c r="V47" s="4">
        <v>0</v>
      </c>
      <c r="W47" s="4">
        <v>0</v>
      </c>
      <c r="X47" s="4">
        <v>2259208</v>
      </c>
      <c r="Y47" s="4">
        <v>28154</v>
      </c>
    </row>
    <row r="48" s="4" customFormat="1" spans="1:26">
      <c r="A48" s="4">
        <v>16321834288</v>
      </c>
      <c r="B48" s="4" t="s">
        <v>25</v>
      </c>
      <c r="C48" s="4" t="s">
        <v>26</v>
      </c>
      <c r="D48" s="4" t="s">
        <v>168</v>
      </c>
      <c r="E48" s="4" t="s">
        <v>169</v>
      </c>
      <c r="F48" s="5">
        <v>44458</v>
      </c>
      <c r="G48" s="5">
        <v>44459</v>
      </c>
      <c r="H48" s="4">
        <v>2</v>
      </c>
      <c r="I48" s="4">
        <v>1</v>
      </c>
      <c r="J48" s="4">
        <v>2</v>
      </c>
      <c r="K48" s="4" t="s">
        <v>29</v>
      </c>
      <c r="L48" s="4">
        <v>102</v>
      </c>
      <c r="M48" s="4">
        <v>102</v>
      </c>
      <c r="N48" s="4" t="s">
        <v>170</v>
      </c>
      <c r="O48" s="4" t="s">
        <v>31</v>
      </c>
      <c r="P48" s="4" t="s">
        <v>32</v>
      </c>
      <c r="Q48" s="4">
        <v>0</v>
      </c>
      <c r="R48" s="6">
        <v>44458</v>
      </c>
      <c r="S48" s="5">
        <v>44462</v>
      </c>
      <c r="T48" s="4" t="s">
        <v>33</v>
      </c>
      <c r="U48" s="4">
        <v>102</v>
      </c>
      <c r="V48" s="4">
        <v>0</v>
      </c>
      <c r="W48" s="4">
        <v>0</v>
      </c>
      <c r="X48" s="4">
        <v>2259214</v>
      </c>
      <c r="Y48" s="4" t="s">
        <v>171</v>
      </c>
      <c r="Z48" s="4" t="s">
        <v>172</v>
      </c>
    </row>
    <row r="49" s="4" customFormat="1" spans="1:25">
      <c r="A49" s="4">
        <v>16321813496</v>
      </c>
      <c r="B49" s="4" t="s">
        <v>25</v>
      </c>
      <c r="C49" s="4" t="s">
        <v>26</v>
      </c>
      <c r="D49" s="4" t="s">
        <v>173</v>
      </c>
      <c r="E49" s="4" t="s">
        <v>41</v>
      </c>
      <c r="F49" s="5">
        <v>44458</v>
      </c>
      <c r="G49" s="5">
        <v>44459</v>
      </c>
      <c r="H49" s="4">
        <v>1</v>
      </c>
      <c r="I49" s="4">
        <v>1</v>
      </c>
      <c r="J49" s="4">
        <v>1</v>
      </c>
      <c r="K49" s="4" t="s">
        <v>29</v>
      </c>
      <c r="L49" s="4">
        <v>62</v>
      </c>
      <c r="M49" s="4">
        <v>62</v>
      </c>
      <c r="N49" s="4" t="s">
        <v>174</v>
      </c>
      <c r="O49" s="4" t="s">
        <v>31</v>
      </c>
      <c r="P49" s="4" t="s">
        <v>32</v>
      </c>
      <c r="Q49" s="4">
        <v>0</v>
      </c>
      <c r="R49" s="6">
        <v>44458</v>
      </c>
      <c r="S49" s="5">
        <v>44462</v>
      </c>
      <c r="T49" s="4" t="s">
        <v>33</v>
      </c>
      <c r="U49" s="4">
        <v>62</v>
      </c>
      <c r="V49" s="4">
        <v>0</v>
      </c>
      <c r="W49" s="4">
        <v>0</v>
      </c>
      <c r="X49" s="4">
        <v>2259215</v>
      </c>
      <c r="Y49" s="4" t="s">
        <v>175</v>
      </c>
    </row>
    <row r="50" s="4" customFormat="1" spans="1:29">
      <c r="A50" s="4">
        <v>16323250533</v>
      </c>
      <c r="B50" s="4" t="s">
        <v>25</v>
      </c>
      <c r="C50" s="4" t="s">
        <v>26</v>
      </c>
      <c r="D50" s="4" t="s">
        <v>176</v>
      </c>
      <c r="E50" s="4" t="s">
        <v>28</v>
      </c>
      <c r="F50" s="5">
        <v>44458</v>
      </c>
      <c r="G50" s="5">
        <v>44459</v>
      </c>
      <c r="H50" s="4">
        <v>5</v>
      </c>
      <c r="I50" s="4">
        <v>1</v>
      </c>
      <c r="J50" s="4">
        <v>5</v>
      </c>
      <c r="K50" s="4" t="s">
        <v>29</v>
      </c>
      <c r="L50" s="4">
        <v>635</v>
      </c>
      <c r="M50" s="4">
        <v>635</v>
      </c>
      <c r="N50" s="4" t="s">
        <v>177</v>
      </c>
      <c r="O50" s="4" t="s">
        <v>31</v>
      </c>
      <c r="P50" s="4" t="s">
        <v>32</v>
      </c>
      <c r="Q50" s="4">
        <v>0</v>
      </c>
      <c r="R50" s="6">
        <v>44458</v>
      </c>
      <c r="S50" s="5">
        <v>44462</v>
      </c>
      <c r="T50" s="4" t="s">
        <v>33</v>
      </c>
      <c r="U50" s="4">
        <v>635</v>
      </c>
      <c r="V50" s="4">
        <v>0</v>
      </c>
      <c r="W50" s="4">
        <v>0</v>
      </c>
      <c r="X50" s="4">
        <v>2259266</v>
      </c>
      <c r="Y50" s="4" t="s">
        <v>178</v>
      </c>
      <c r="Z50" s="4" t="s">
        <v>179</v>
      </c>
      <c r="AA50" s="4" t="s">
        <v>180</v>
      </c>
      <c r="AB50" s="4" t="s">
        <v>181</v>
      </c>
      <c r="AC50" s="4" t="s">
        <v>182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7"/>
  <sheetViews>
    <sheetView tabSelected="1" workbookViewId="0">
      <selection activeCell="I78" sqref="I78"/>
    </sheetView>
  </sheetViews>
  <sheetFormatPr defaultColWidth="9" defaultRowHeight="13.5"/>
  <cols>
    <col min="1" max="1" width="14.12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183</v>
      </c>
    </row>
    <row r="2" s="4" customFormat="1" spans="1:10">
      <c r="A2" s="4">
        <v>16130401557</v>
      </c>
      <c r="B2" s="5">
        <v>44458</v>
      </c>
      <c r="C2" s="5">
        <v>44459</v>
      </c>
      <c r="D2" s="4">
        <v>29.41</v>
      </c>
      <c r="E2" s="4" t="str">
        <f>VLOOKUP(A2,HOP!A:L,12,0)</f>
        <v>30.00</v>
      </c>
      <c r="F2" s="4" t="str">
        <f>VLOOKUP(A2,HOP!A:C,3,0)</f>
        <v>2232265</v>
      </c>
      <c r="G2" s="4">
        <f>D2-E2</f>
        <v>-0.59</v>
      </c>
      <c r="H2" s="4" t="str">
        <f>$H$1&amp;F2</f>
        <v>，2232265</v>
      </c>
      <c r="I2" s="4" t="str">
        <f>VLOOKUP(A2,HOP!A:T,20,0)</f>
        <v>直连</v>
      </c>
      <c r="J2" s="4" t="s">
        <v>184</v>
      </c>
    </row>
    <row r="3" s="4" customFormat="1" hidden="1" spans="1:9">
      <c r="A3" s="4">
        <v>16185481243</v>
      </c>
      <c r="B3" s="5">
        <v>44457</v>
      </c>
      <c r="C3" s="5">
        <v>44459</v>
      </c>
      <c r="D3" s="4">
        <v>176</v>
      </c>
      <c r="E3" s="4" t="str">
        <f>VLOOKUP(A3,HOP!A:L,12,0)</f>
        <v>176.00</v>
      </c>
      <c r="F3" s="4" t="str">
        <f>VLOOKUP(A3,HOP!A:C,3,0)</f>
        <v>2240101</v>
      </c>
      <c r="G3" s="4">
        <f t="shared" ref="G3:G48" si="0">D3-E3</f>
        <v>0</v>
      </c>
      <c r="H3" s="4" t="str">
        <f t="shared" ref="H3:H48" si="1">$H$1&amp;F3</f>
        <v>，2240101</v>
      </c>
      <c r="I3" s="4" t="str">
        <f>VLOOKUP(A3,HOP!A:T,20,0)</f>
        <v>直连</v>
      </c>
    </row>
    <row r="4" s="4" customFormat="1" hidden="1" spans="1:9">
      <c r="A4" s="4">
        <v>16201219324</v>
      </c>
      <c r="B4" s="5">
        <v>44458</v>
      </c>
      <c r="C4" s="5">
        <v>44459</v>
      </c>
      <c r="D4" s="4">
        <v>156</v>
      </c>
      <c r="E4" s="4" t="str">
        <f>VLOOKUP(A4,HOP!A:L,12,0)</f>
        <v>156.00</v>
      </c>
      <c r="F4" s="4" t="str">
        <f>VLOOKUP(A4,HOP!A:C,3,0)</f>
        <v>2242361</v>
      </c>
      <c r="G4" s="4">
        <f t="shared" si="0"/>
        <v>0</v>
      </c>
      <c r="H4" s="4" t="str">
        <f t="shared" si="1"/>
        <v>，2242361</v>
      </c>
      <c r="I4" s="4" t="str">
        <f>VLOOKUP(A4,HOP!A:T,20,0)</f>
        <v>直连</v>
      </c>
    </row>
    <row r="5" s="4" customFormat="1" hidden="1" spans="1:9">
      <c r="A5" s="4">
        <v>16202247456</v>
      </c>
      <c r="B5" s="5">
        <v>44457</v>
      </c>
      <c r="C5" s="5">
        <v>44459</v>
      </c>
      <c r="D5" s="4">
        <v>151</v>
      </c>
      <c r="E5" s="4" t="str">
        <f>VLOOKUP(A5,HOP!A:L,12,0)</f>
        <v>151.00</v>
      </c>
      <c r="F5" s="4" t="str">
        <f>VLOOKUP(A5,HOP!A:C,3,0)</f>
        <v>2242593</v>
      </c>
      <c r="G5" s="4">
        <f t="shared" si="0"/>
        <v>0</v>
      </c>
      <c r="H5" s="4" t="str">
        <f t="shared" si="1"/>
        <v>，2242593</v>
      </c>
      <c r="I5" s="4" t="str">
        <f>VLOOKUP(A5,HOP!A:T,20,0)</f>
        <v>直连</v>
      </c>
    </row>
    <row r="6" s="4" customFormat="1" hidden="1" spans="1:9">
      <c r="A6" s="4">
        <v>16204129931</v>
      </c>
      <c r="B6" s="5">
        <v>44458</v>
      </c>
      <c r="C6" s="5">
        <v>44459</v>
      </c>
      <c r="D6" s="4">
        <v>159</v>
      </c>
      <c r="E6" s="4" t="str">
        <f>VLOOKUP(A6,HOP!A:L,12,0)</f>
        <v>159.00</v>
      </c>
      <c r="F6" s="4" t="str">
        <f>VLOOKUP(A6,HOP!A:C,3,0)</f>
        <v>2243010</v>
      </c>
      <c r="G6" s="4">
        <f t="shared" si="0"/>
        <v>0</v>
      </c>
      <c r="H6" s="4" t="str">
        <f t="shared" si="1"/>
        <v>，2243010</v>
      </c>
      <c r="I6" s="4" t="str">
        <f>VLOOKUP(A6,HOP!A:T,20,0)</f>
        <v>直连</v>
      </c>
    </row>
    <row r="7" s="4" customFormat="1" hidden="1" spans="1:9">
      <c r="A7" s="4">
        <v>16211062280</v>
      </c>
      <c r="B7" s="5">
        <v>44458</v>
      </c>
      <c r="C7" s="5">
        <v>44459</v>
      </c>
      <c r="D7" s="4">
        <v>59</v>
      </c>
      <c r="E7" s="4" t="str">
        <f>VLOOKUP(A7,HOP!A:L,12,0)</f>
        <v>59.00</v>
      </c>
      <c r="F7" s="4" t="str">
        <f>VLOOKUP(A7,HOP!A:C,3,0)</f>
        <v>2243656</v>
      </c>
      <c r="G7" s="4">
        <f t="shared" si="0"/>
        <v>0</v>
      </c>
      <c r="H7" s="4" t="str">
        <f t="shared" si="1"/>
        <v>，2243656</v>
      </c>
      <c r="I7" s="4" t="str">
        <f>VLOOKUP(A7,HOP!A:T,20,0)</f>
        <v>直连</v>
      </c>
    </row>
    <row r="8" s="4" customFormat="1" hidden="1" spans="1:9">
      <c r="A8" s="4">
        <v>16211615572</v>
      </c>
      <c r="B8" s="5">
        <v>44458</v>
      </c>
      <c r="C8" s="5">
        <v>44459</v>
      </c>
      <c r="D8" s="4">
        <v>100</v>
      </c>
      <c r="E8" s="4" t="str">
        <f>VLOOKUP(A8,HOP!A:L,12,0)</f>
        <v>100.00</v>
      </c>
      <c r="F8" s="4" t="str">
        <f>VLOOKUP(A8,HOP!A:C,3,0)</f>
        <v>2243802</v>
      </c>
      <c r="G8" s="4">
        <f t="shared" si="0"/>
        <v>0</v>
      </c>
      <c r="H8" s="4" t="str">
        <f t="shared" si="1"/>
        <v>，2243802</v>
      </c>
      <c r="I8" s="4" t="str">
        <f>VLOOKUP(A8,HOP!A:T,20,0)</f>
        <v>直连</v>
      </c>
    </row>
    <row r="9" s="4" customFormat="1" hidden="1" spans="1:9">
      <c r="A9" s="4">
        <v>16248368258</v>
      </c>
      <c r="B9" s="5">
        <v>44456</v>
      </c>
      <c r="C9" s="5">
        <v>44459</v>
      </c>
      <c r="D9" s="4">
        <v>366</v>
      </c>
      <c r="E9" s="4" t="str">
        <f>VLOOKUP(A9,HOP!A:L,12,0)</f>
        <v>366.00</v>
      </c>
      <c r="F9" s="4" t="str">
        <f>VLOOKUP(A9,HOP!A:C,3,0)</f>
        <v>2248798</v>
      </c>
      <c r="G9" s="4">
        <f t="shared" si="0"/>
        <v>0</v>
      </c>
      <c r="H9" s="4" t="str">
        <f t="shared" si="1"/>
        <v>，2248798</v>
      </c>
      <c r="I9" s="4" t="str">
        <f>VLOOKUP(A9,HOP!A:T,20,0)</f>
        <v>直连</v>
      </c>
    </row>
    <row r="10" s="4" customFormat="1" hidden="1" spans="1:9">
      <c r="A10" s="4">
        <v>16253821258</v>
      </c>
      <c r="B10" s="5">
        <v>44456</v>
      </c>
      <c r="C10" s="5">
        <v>44459</v>
      </c>
      <c r="D10" s="4">
        <v>381</v>
      </c>
      <c r="E10" s="4" t="str">
        <f>VLOOKUP(A10,HOP!A:L,12,0)</f>
        <v>381.00</v>
      </c>
      <c r="F10" s="4" t="str">
        <f>VLOOKUP(A10,HOP!A:C,3,0)</f>
        <v>2249408</v>
      </c>
      <c r="G10" s="4">
        <f t="shared" si="0"/>
        <v>0</v>
      </c>
      <c r="H10" s="4" t="str">
        <f t="shared" si="1"/>
        <v>，2249408</v>
      </c>
      <c r="I10" s="4" t="str">
        <f>VLOOKUP(A10,HOP!A:T,20,0)</f>
        <v>直连</v>
      </c>
    </row>
    <row r="11" s="4" customFormat="1" hidden="1" spans="1:9">
      <c r="A11" s="4">
        <v>16265190078</v>
      </c>
      <c r="B11" s="5">
        <v>44458</v>
      </c>
      <c r="C11" s="5">
        <v>44459</v>
      </c>
      <c r="D11" s="4">
        <v>247</v>
      </c>
      <c r="E11" s="4" t="str">
        <f>VLOOKUP(A11,HOP!A:L,12,0)</f>
        <v>247.00</v>
      </c>
      <c r="F11" s="4" t="str">
        <f>VLOOKUP(A11,HOP!A:C,3,0)</f>
        <v>2250986</v>
      </c>
      <c r="G11" s="4">
        <f t="shared" si="0"/>
        <v>0</v>
      </c>
      <c r="H11" s="4" t="str">
        <f t="shared" si="1"/>
        <v>，2250986</v>
      </c>
      <c r="I11" s="4" t="str">
        <f>VLOOKUP(A11,HOP!A:T,20,0)</f>
        <v>直连</v>
      </c>
    </row>
    <row r="12" s="4" customFormat="1" hidden="1" spans="1:9">
      <c r="A12" s="4">
        <v>16265632035</v>
      </c>
      <c r="B12" s="5">
        <v>44458</v>
      </c>
      <c r="C12" s="5">
        <v>44459</v>
      </c>
      <c r="D12" s="4">
        <v>118</v>
      </c>
      <c r="E12" s="4" t="str">
        <f>VLOOKUP(A12,HOP!A:L,12,0)</f>
        <v>118.00</v>
      </c>
      <c r="F12" s="4" t="str">
        <f>VLOOKUP(A12,HOP!A:C,3,0)</f>
        <v>2251091</v>
      </c>
      <c r="G12" s="4">
        <f t="shared" si="0"/>
        <v>0</v>
      </c>
      <c r="H12" s="4" t="str">
        <f t="shared" si="1"/>
        <v>，2251091</v>
      </c>
      <c r="I12" s="4" t="str">
        <f>VLOOKUP(A12,HOP!A:T,20,0)</f>
        <v>直连</v>
      </c>
    </row>
    <row r="13" s="4" customFormat="1" hidden="1" spans="1:9">
      <c r="A13" s="4">
        <v>16271480245</v>
      </c>
      <c r="B13" s="5">
        <v>44458</v>
      </c>
      <c r="C13" s="5">
        <v>44459</v>
      </c>
      <c r="D13" s="4">
        <v>98</v>
      </c>
      <c r="E13" s="4" t="str">
        <f>VLOOKUP(A13,HOP!A:L,12,0)</f>
        <v>98.00</v>
      </c>
      <c r="F13" s="4" t="str">
        <f>VLOOKUP(A13,HOP!A:C,3,0)</f>
        <v>2251840</v>
      </c>
      <c r="G13" s="4">
        <f t="shared" si="0"/>
        <v>0</v>
      </c>
      <c r="H13" s="4" t="str">
        <f t="shared" si="1"/>
        <v>，2251840</v>
      </c>
      <c r="I13" s="4" t="str">
        <f>VLOOKUP(A13,HOP!A:T,20,0)</f>
        <v>直连</v>
      </c>
    </row>
    <row r="14" s="4" customFormat="1" hidden="1" spans="1:9">
      <c r="A14" s="4">
        <v>16280460860</v>
      </c>
      <c r="B14" s="5">
        <v>44458</v>
      </c>
      <c r="C14" s="5">
        <v>44459</v>
      </c>
      <c r="D14" s="4">
        <v>161</v>
      </c>
      <c r="E14" s="4" t="str">
        <f>VLOOKUP(A14,HOP!A:L,12,0)</f>
        <v>161.00</v>
      </c>
      <c r="F14" s="4" t="str">
        <f>VLOOKUP(A14,HOP!A:C,3,0)</f>
        <v>2252772</v>
      </c>
      <c r="G14" s="4">
        <f t="shared" si="0"/>
        <v>0</v>
      </c>
      <c r="H14" s="4" t="str">
        <f t="shared" si="1"/>
        <v>，2252772</v>
      </c>
      <c r="I14" s="4" t="str">
        <f>VLOOKUP(A14,HOP!A:T,20,0)</f>
        <v>直连</v>
      </c>
    </row>
    <row r="15" s="4" customFormat="1" hidden="1" spans="1:9">
      <c r="A15" s="4">
        <v>16280511481</v>
      </c>
      <c r="B15" s="5">
        <v>44458</v>
      </c>
      <c r="C15" s="5">
        <v>44459</v>
      </c>
      <c r="D15" s="4">
        <v>116</v>
      </c>
      <c r="E15" s="4" t="str">
        <f>VLOOKUP(A15,HOP!A:L,12,0)</f>
        <v>116.00</v>
      </c>
      <c r="F15" s="4" t="str">
        <f>VLOOKUP(A15,HOP!A:C,3,0)</f>
        <v>2252790</v>
      </c>
      <c r="G15" s="4">
        <f t="shared" si="0"/>
        <v>0</v>
      </c>
      <c r="H15" s="4" t="str">
        <f t="shared" si="1"/>
        <v>，2252790</v>
      </c>
      <c r="I15" s="4" t="str">
        <f>VLOOKUP(A15,HOP!A:T,20,0)</f>
        <v>直连</v>
      </c>
    </row>
    <row r="16" s="4" customFormat="1" hidden="1" spans="1:9">
      <c r="A16" s="4">
        <v>16285918845</v>
      </c>
      <c r="B16" s="5">
        <v>44458</v>
      </c>
      <c r="C16" s="5">
        <v>44459</v>
      </c>
      <c r="D16" s="4">
        <v>53</v>
      </c>
      <c r="E16" s="4" t="str">
        <f>VLOOKUP(A16,HOP!A:L,12,0)</f>
        <v>53.00</v>
      </c>
      <c r="F16" s="4" t="str">
        <f>VLOOKUP(A16,HOP!A:C,3,0)</f>
        <v>2253741</v>
      </c>
      <c r="G16" s="4">
        <f t="shared" si="0"/>
        <v>0</v>
      </c>
      <c r="H16" s="4" t="str">
        <f t="shared" si="1"/>
        <v>，2253741</v>
      </c>
      <c r="I16" s="4" t="str">
        <f>VLOOKUP(A16,HOP!A:T,20,0)</f>
        <v>直连</v>
      </c>
    </row>
    <row r="17" s="4" customFormat="1" hidden="1" spans="1:9">
      <c r="A17" s="4">
        <v>16287300740</v>
      </c>
      <c r="B17" s="5">
        <v>44458</v>
      </c>
      <c r="C17" s="5">
        <v>44459</v>
      </c>
      <c r="D17" s="4">
        <v>131</v>
      </c>
      <c r="E17" s="4" t="str">
        <f>VLOOKUP(A17,HOP!A:L,12,0)</f>
        <v>131.00</v>
      </c>
      <c r="F17" s="4" t="str">
        <f>VLOOKUP(A17,HOP!A:C,3,0)</f>
        <v>2253836</v>
      </c>
      <c r="G17" s="4">
        <f t="shared" si="0"/>
        <v>0</v>
      </c>
      <c r="H17" s="4" t="str">
        <f t="shared" si="1"/>
        <v>，2253836</v>
      </c>
      <c r="I17" s="4" t="str">
        <f>VLOOKUP(A17,HOP!A:T,20,0)</f>
        <v>直连</v>
      </c>
    </row>
    <row r="18" s="4" customFormat="1" hidden="1" spans="1:9">
      <c r="A18" s="4">
        <v>16287573279</v>
      </c>
      <c r="B18" s="5">
        <v>44458</v>
      </c>
      <c r="C18" s="5">
        <v>44459</v>
      </c>
      <c r="D18" s="4">
        <v>61</v>
      </c>
      <c r="E18" s="4" t="str">
        <f>VLOOKUP(A18,HOP!A:L,12,0)</f>
        <v>61.00</v>
      </c>
      <c r="F18" s="4" t="str">
        <f>VLOOKUP(A18,HOP!A:C,3,0)</f>
        <v>2253861</v>
      </c>
      <c r="G18" s="4">
        <f t="shared" si="0"/>
        <v>0</v>
      </c>
      <c r="H18" s="4" t="str">
        <f t="shared" si="1"/>
        <v>，2253861</v>
      </c>
      <c r="I18" s="4" t="str">
        <f>VLOOKUP(A18,HOP!A:T,20,0)</f>
        <v>直连</v>
      </c>
    </row>
    <row r="19" s="4" customFormat="1" hidden="1" spans="1:9">
      <c r="A19" s="4">
        <v>16287728535</v>
      </c>
      <c r="B19" s="5">
        <v>44458</v>
      </c>
      <c r="C19" s="5">
        <v>44459</v>
      </c>
      <c r="D19" s="4">
        <v>61</v>
      </c>
      <c r="E19" s="4" t="str">
        <f>VLOOKUP(A19,HOP!A:L,12,0)</f>
        <v>61.00</v>
      </c>
      <c r="F19" s="4" t="str">
        <f>VLOOKUP(A19,HOP!A:C,3,0)</f>
        <v>2253882</v>
      </c>
      <c r="G19" s="4">
        <f t="shared" si="0"/>
        <v>0</v>
      </c>
      <c r="H19" s="4" t="str">
        <f t="shared" si="1"/>
        <v>，2253882</v>
      </c>
      <c r="I19" s="4" t="str">
        <f>VLOOKUP(A19,HOP!A:T,20,0)</f>
        <v>直连</v>
      </c>
    </row>
    <row r="20" s="4" customFormat="1" hidden="1" spans="1:9">
      <c r="A20" s="4">
        <v>16289594262</v>
      </c>
      <c r="B20" s="5">
        <v>44458</v>
      </c>
      <c r="C20" s="5">
        <v>44459</v>
      </c>
      <c r="D20" s="4">
        <v>101</v>
      </c>
      <c r="E20" s="4" t="str">
        <f>VLOOKUP(A20,HOP!A:L,12,0)</f>
        <v>101.00</v>
      </c>
      <c r="F20" s="4" t="str">
        <f>VLOOKUP(A20,HOP!A:C,3,0)</f>
        <v>2254395</v>
      </c>
      <c r="G20" s="4">
        <f t="shared" si="0"/>
        <v>0</v>
      </c>
      <c r="H20" s="4" t="str">
        <f t="shared" si="1"/>
        <v>，2254395</v>
      </c>
      <c r="I20" s="4" t="str">
        <f>VLOOKUP(A20,HOP!A:T,20,0)</f>
        <v>直连</v>
      </c>
    </row>
    <row r="21" s="4" customFormat="1" hidden="1" spans="1:9">
      <c r="A21" s="4">
        <v>16295573551</v>
      </c>
      <c r="B21" s="5">
        <v>44457</v>
      </c>
      <c r="C21" s="5">
        <v>44459</v>
      </c>
      <c r="D21" s="4">
        <v>300</v>
      </c>
      <c r="E21" s="4" t="str">
        <f>VLOOKUP(A21,HOP!A:L,12,0)</f>
        <v>300.00</v>
      </c>
      <c r="F21" s="4" t="str">
        <f>VLOOKUP(A21,HOP!A:C,3,0)</f>
        <v>2255266</v>
      </c>
      <c r="G21" s="4">
        <f t="shared" si="0"/>
        <v>0</v>
      </c>
      <c r="H21" s="4" t="str">
        <f t="shared" si="1"/>
        <v>，2255266</v>
      </c>
      <c r="I21" s="4" t="str">
        <f>VLOOKUP(A21,HOP!A:T,20,0)</f>
        <v>直连</v>
      </c>
    </row>
    <row r="22" s="4" customFormat="1" hidden="1" spans="1:9">
      <c r="A22" s="4">
        <v>16295955539</v>
      </c>
      <c r="B22" s="5">
        <v>44457</v>
      </c>
      <c r="C22" s="5">
        <v>44459</v>
      </c>
      <c r="D22" s="4">
        <v>210</v>
      </c>
      <c r="E22" s="4" t="str">
        <f>VLOOKUP(A22,HOP!A:L,12,0)</f>
        <v>210.00</v>
      </c>
      <c r="F22" s="4" t="str">
        <f>VLOOKUP(A22,HOP!A:C,3,0)</f>
        <v>2255342</v>
      </c>
      <c r="G22" s="4">
        <f t="shared" si="0"/>
        <v>0</v>
      </c>
      <c r="H22" s="4" t="str">
        <f t="shared" si="1"/>
        <v>，2255342</v>
      </c>
      <c r="I22" s="4" t="str">
        <f>VLOOKUP(A22,HOP!A:T,20,0)</f>
        <v>直连</v>
      </c>
    </row>
    <row r="23" s="4" customFormat="1" hidden="1" spans="1:9">
      <c r="A23" s="4">
        <v>16297710440</v>
      </c>
      <c r="B23" s="5">
        <v>44458</v>
      </c>
      <c r="C23" s="5">
        <v>44459</v>
      </c>
      <c r="D23" s="4">
        <v>168</v>
      </c>
      <c r="E23" s="4" t="str">
        <f>VLOOKUP(A23,HOP!A:L,12,0)</f>
        <v>168.00</v>
      </c>
      <c r="F23" s="4" t="str">
        <f>VLOOKUP(A23,HOP!A:C,3,0)</f>
        <v>2255605</v>
      </c>
      <c r="G23" s="4">
        <f t="shared" si="0"/>
        <v>0</v>
      </c>
      <c r="H23" s="4" t="str">
        <f t="shared" si="1"/>
        <v>，2255605</v>
      </c>
      <c r="I23" s="4" t="str">
        <f>VLOOKUP(A23,HOP!A:T,20,0)</f>
        <v>直连</v>
      </c>
    </row>
    <row r="24" s="4" customFormat="1" hidden="1" spans="1:9">
      <c r="A24" s="4">
        <v>16301106381</v>
      </c>
      <c r="B24" s="5">
        <v>44458</v>
      </c>
      <c r="C24" s="5">
        <v>44459</v>
      </c>
      <c r="D24" s="4">
        <v>281</v>
      </c>
      <c r="E24" s="4" t="str">
        <f>VLOOKUP(A24,HOP!A:L,12,0)</f>
        <v>281.00</v>
      </c>
      <c r="F24" s="4" t="str">
        <f>VLOOKUP(A24,HOP!A:C,3,0)</f>
        <v>2255976</v>
      </c>
      <c r="G24" s="4">
        <f t="shared" si="0"/>
        <v>0</v>
      </c>
      <c r="H24" s="4" t="str">
        <f t="shared" si="1"/>
        <v>，2255976</v>
      </c>
      <c r="I24" s="4" t="str">
        <f>VLOOKUP(A24,HOP!A:T,20,0)</f>
        <v>直连</v>
      </c>
    </row>
    <row r="25" s="4" customFormat="1" hidden="1" spans="1:9">
      <c r="A25" s="4">
        <v>16303035070</v>
      </c>
      <c r="B25" s="5">
        <v>44458</v>
      </c>
      <c r="C25" s="5">
        <v>44459</v>
      </c>
      <c r="D25" s="4">
        <v>82</v>
      </c>
      <c r="E25" s="4" t="str">
        <f>VLOOKUP(A25,HOP!A:L,12,0)</f>
        <v>82.00</v>
      </c>
      <c r="F25" s="4" t="str">
        <f>VLOOKUP(A25,HOP!A:C,3,0)</f>
        <v>2256402</v>
      </c>
      <c r="G25" s="4">
        <f t="shared" si="0"/>
        <v>0</v>
      </c>
      <c r="H25" s="4" t="str">
        <f t="shared" si="1"/>
        <v>，2256402</v>
      </c>
      <c r="I25" s="4" t="str">
        <f>VLOOKUP(A25,HOP!A:T,20,0)</f>
        <v>直连</v>
      </c>
    </row>
    <row r="26" s="4" customFormat="1" hidden="1" spans="1:9">
      <c r="A26" s="4">
        <v>16303020373</v>
      </c>
      <c r="B26" s="5">
        <v>44456</v>
      </c>
      <c r="C26" s="5">
        <v>44459</v>
      </c>
      <c r="D26" s="4">
        <v>273</v>
      </c>
      <c r="E26" s="4" t="str">
        <f>VLOOKUP(A26,HOP!A:L,12,0)</f>
        <v>273.00</v>
      </c>
      <c r="F26" s="4" t="str">
        <f>VLOOKUP(A26,HOP!A:C,3,0)</f>
        <v>2256429</v>
      </c>
      <c r="G26" s="4">
        <f t="shared" si="0"/>
        <v>0</v>
      </c>
      <c r="H26" s="4" t="str">
        <f t="shared" si="1"/>
        <v>，2256429</v>
      </c>
      <c r="I26" s="4" t="str">
        <f>VLOOKUP(A26,HOP!A:T,20,0)</f>
        <v>直连</v>
      </c>
    </row>
    <row r="27" s="4" customFormat="1" hidden="1" spans="1:9">
      <c r="A27" s="4">
        <v>16306337396</v>
      </c>
      <c r="B27" s="5">
        <v>44456</v>
      </c>
      <c r="C27" s="5">
        <v>44459</v>
      </c>
      <c r="D27" s="4">
        <v>340</v>
      </c>
      <c r="E27" s="4" t="str">
        <f>VLOOKUP(A27,HOP!A:L,12,0)</f>
        <v>340.00</v>
      </c>
      <c r="F27" s="4" t="str">
        <f>VLOOKUP(A27,HOP!A:C,3,0)</f>
        <v>2256844</v>
      </c>
      <c r="G27" s="4">
        <f t="shared" si="0"/>
        <v>0</v>
      </c>
      <c r="H27" s="4" t="str">
        <f t="shared" si="1"/>
        <v>，2256844</v>
      </c>
      <c r="I27" s="4" t="str">
        <f>VLOOKUP(A27,HOP!A:T,20,0)</f>
        <v>直连</v>
      </c>
    </row>
    <row r="28" s="4" customFormat="1" hidden="1" spans="1:9">
      <c r="A28" s="4">
        <v>16307801742</v>
      </c>
      <c r="B28" s="5">
        <v>44458</v>
      </c>
      <c r="C28" s="5">
        <v>44459</v>
      </c>
      <c r="D28" s="4">
        <v>97</v>
      </c>
      <c r="E28" s="4" t="str">
        <f>VLOOKUP(A28,HOP!A:L,12,0)</f>
        <v>97.00</v>
      </c>
      <c r="F28" s="4" t="str">
        <f>VLOOKUP(A28,HOP!A:C,3,0)</f>
        <v>2257286</v>
      </c>
      <c r="G28" s="4">
        <f t="shared" si="0"/>
        <v>0</v>
      </c>
      <c r="H28" s="4" t="str">
        <f t="shared" si="1"/>
        <v>，2257286</v>
      </c>
      <c r="I28" s="4" t="str">
        <f>VLOOKUP(A28,HOP!A:T,20,0)</f>
        <v>直连</v>
      </c>
    </row>
    <row r="29" s="4" customFormat="1" hidden="1" spans="1:9">
      <c r="A29" s="4">
        <v>16308876423</v>
      </c>
      <c r="B29" s="5">
        <v>44458</v>
      </c>
      <c r="C29" s="5">
        <v>44459</v>
      </c>
      <c r="D29" s="4">
        <v>59</v>
      </c>
      <c r="E29" s="4" t="str">
        <f>VLOOKUP(A29,HOP!A:L,12,0)</f>
        <v>59.00</v>
      </c>
      <c r="F29" s="4" t="str">
        <f>VLOOKUP(A29,HOP!A:C,3,0)</f>
        <v>2257308</v>
      </c>
      <c r="G29" s="4">
        <f t="shared" si="0"/>
        <v>0</v>
      </c>
      <c r="H29" s="4" t="str">
        <f t="shared" si="1"/>
        <v>，2257308</v>
      </c>
      <c r="I29" s="4" t="str">
        <f>VLOOKUP(A29,HOP!A:T,20,0)</f>
        <v>直连</v>
      </c>
    </row>
    <row r="30" s="4" customFormat="1" hidden="1" spans="1:9">
      <c r="A30" s="4">
        <v>16309974298</v>
      </c>
      <c r="B30" s="5">
        <v>44457</v>
      </c>
      <c r="C30" s="5">
        <v>44459</v>
      </c>
      <c r="D30" s="4">
        <v>430</v>
      </c>
      <c r="E30" s="4" t="str">
        <f>VLOOKUP(A30,HOP!A:L,12,0)</f>
        <v>430.00</v>
      </c>
      <c r="F30" s="4" t="str">
        <f>VLOOKUP(A30,HOP!A:C,3,0)</f>
        <v>2257454</v>
      </c>
      <c r="G30" s="4">
        <f t="shared" si="0"/>
        <v>0</v>
      </c>
      <c r="H30" s="4" t="str">
        <f t="shared" si="1"/>
        <v>，2257454</v>
      </c>
      <c r="I30" s="4" t="str">
        <f>VLOOKUP(A30,HOP!A:T,20,0)</f>
        <v>直连</v>
      </c>
    </row>
    <row r="31" s="4" customFormat="1" hidden="1" spans="1:9">
      <c r="A31" s="4">
        <v>16310954018</v>
      </c>
      <c r="B31" s="5">
        <v>44457</v>
      </c>
      <c r="C31" s="5">
        <v>44459</v>
      </c>
      <c r="D31" s="4">
        <v>748</v>
      </c>
      <c r="E31" s="4" t="str">
        <f>VLOOKUP(A31,HOP!A:L,12,0)</f>
        <v>748.00</v>
      </c>
      <c r="F31" s="4" t="str">
        <f>VLOOKUP(A31,HOP!A:C,3,0)</f>
        <v>2257682</v>
      </c>
      <c r="G31" s="4">
        <f t="shared" si="0"/>
        <v>0</v>
      </c>
      <c r="H31" s="4" t="str">
        <f t="shared" si="1"/>
        <v>，2257682</v>
      </c>
      <c r="I31" s="4" t="str">
        <f>VLOOKUP(A31,HOP!A:T,20,0)</f>
        <v>直连</v>
      </c>
    </row>
    <row r="32" s="4" customFormat="1" hidden="1" spans="1:9">
      <c r="A32" s="4">
        <v>16311965991</v>
      </c>
      <c r="B32" s="5">
        <v>44458</v>
      </c>
      <c r="C32" s="5">
        <v>44459</v>
      </c>
      <c r="D32" s="4">
        <v>0</v>
      </c>
      <c r="E32" s="4" t="str">
        <f>VLOOKUP(A32,HOP!A:L,12,0)</f>
        <v>0.00</v>
      </c>
      <c r="F32" s="4" t="str">
        <f>VLOOKUP(A32,HOP!A:C,3,0)</f>
        <v>2257870</v>
      </c>
      <c r="G32" s="4">
        <f t="shared" si="0"/>
        <v>0</v>
      </c>
      <c r="H32" s="4" t="str">
        <f t="shared" si="1"/>
        <v>，2257870</v>
      </c>
      <c r="I32" s="4" t="str">
        <f>VLOOKUP(A32,HOP!A:T,20,0)</f>
        <v>直连</v>
      </c>
    </row>
    <row r="33" s="4" customFormat="1" hidden="1" spans="1:9">
      <c r="A33" s="4">
        <v>16314352705</v>
      </c>
      <c r="B33" s="5">
        <v>44458</v>
      </c>
      <c r="C33" s="5">
        <v>44459</v>
      </c>
      <c r="D33" s="4">
        <v>110</v>
      </c>
      <c r="E33" s="4" t="str">
        <f>VLOOKUP(A33,HOP!A:L,12,0)</f>
        <v>110.00</v>
      </c>
      <c r="F33" s="4" t="str">
        <f>VLOOKUP(A33,HOP!A:C,3,0)</f>
        <v>2258070</v>
      </c>
      <c r="G33" s="4">
        <f t="shared" si="0"/>
        <v>0</v>
      </c>
      <c r="H33" s="4" t="str">
        <f t="shared" si="1"/>
        <v>，2258070</v>
      </c>
      <c r="I33" s="4" t="str">
        <f>VLOOKUP(A33,HOP!A:T,20,0)</f>
        <v>直连</v>
      </c>
    </row>
    <row r="34" s="4" customFormat="1" hidden="1" spans="1:9">
      <c r="A34" s="4">
        <v>16314433551</v>
      </c>
      <c r="B34" s="5">
        <v>44457</v>
      </c>
      <c r="C34" s="5">
        <v>44459</v>
      </c>
      <c r="D34" s="4">
        <v>98</v>
      </c>
      <c r="E34" s="4" t="str">
        <f>VLOOKUP(A34,HOP!A:L,12,0)</f>
        <v>98.00</v>
      </c>
      <c r="F34" s="4" t="str">
        <f>VLOOKUP(A34,HOP!A:C,3,0)</f>
        <v>2258079</v>
      </c>
      <c r="G34" s="4">
        <f t="shared" si="0"/>
        <v>0</v>
      </c>
      <c r="H34" s="4" t="str">
        <f t="shared" si="1"/>
        <v>，2258079</v>
      </c>
      <c r="I34" s="4" t="str">
        <f>VLOOKUP(A34,HOP!A:T,20,0)</f>
        <v>直连</v>
      </c>
    </row>
    <row r="35" s="4" customFormat="1" hidden="1" spans="1:9">
      <c r="A35" s="4">
        <v>16316943692</v>
      </c>
      <c r="B35" s="5">
        <v>44458</v>
      </c>
      <c r="C35" s="5">
        <v>44459</v>
      </c>
      <c r="D35" s="4">
        <v>114</v>
      </c>
      <c r="E35" s="4" t="str">
        <f>VLOOKUP(A35,HOP!A:L,12,0)</f>
        <v>114.00</v>
      </c>
      <c r="F35" s="4" t="str">
        <f>VLOOKUP(A35,HOP!A:C,3,0)</f>
        <v>2258544</v>
      </c>
      <c r="G35" s="4">
        <f t="shared" si="0"/>
        <v>0</v>
      </c>
      <c r="H35" s="4" t="str">
        <f t="shared" si="1"/>
        <v>，2258544</v>
      </c>
      <c r="I35" s="4" t="str">
        <f>VLOOKUP(A35,HOP!A:T,20,0)</f>
        <v>直连</v>
      </c>
    </row>
    <row r="36" s="4" customFormat="1" hidden="1" spans="1:9">
      <c r="A36" s="4">
        <v>16316976041</v>
      </c>
      <c r="B36" s="5">
        <v>44458</v>
      </c>
      <c r="C36" s="5">
        <v>44459</v>
      </c>
      <c r="D36" s="4">
        <v>34</v>
      </c>
      <c r="E36" s="4" t="str">
        <f>VLOOKUP(A36,HOP!A:L,12,0)</f>
        <v>34.00</v>
      </c>
      <c r="F36" s="4" t="str">
        <f>VLOOKUP(A36,HOP!A:C,3,0)</f>
        <v>2258561</v>
      </c>
      <c r="G36" s="4">
        <f t="shared" si="0"/>
        <v>0</v>
      </c>
      <c r="H36" s="4" t="str">
        <f t="shared" si="1"/>
        <v>，2258561</v>
      </c>
      <c r="I36" s="4" t="str">
        <f>VLOOKUP(A36,HOP!A:T,20,0)</f>
        <v>直连</v>
      </c>
    </row>
    <row r="37" s="4" customFormat="1" hidden="1" spans="1:9">
      <c r="A37" s="4">
        <v>16319579086</v>
      </c>
      <c r="B37" s="5">
        <v>44458</v>
      </c>
      <c r="C37" s="5">
        <v>44459</v>
      </c>
      <c r="D37" s="4">
        <v>164</v>
      </c>
      <c r="E37" s="4" t="str">
        <f>VLOOKUP(A37,HOP!A:L,12,0)</f>
        <v>164.00</v>
      </c>
      <c r="F37" s="4" t="str">
        <f>VLOOKUP(A37,HOP!A:C,3,0)</f>
        <v>2258855</v>
      </c>
      <c r="G37" s="4">
        <f t="shared" si="0"/>
        <v>0</v>
      </c>
      <c r="H37" s="4" t="str">
        <f t="shared" si="1"/>
        <v>，2258855</v>
      </c>
      <c r="I37" s="4" t="str">
        <f>VLOOKUP(A37,HOP!A:T,20,0)</f>
        <v>直连</v>
      </c>
    </row>
    <row r="38" s="4" customFormat="1" hidden="1" spans="1:9">
      <c r="A38" s="4">
        <v>16319845443</v>
      </c>
      <c r="B38" s="5">
        <v>44458</v>
      </c>
      <c r="C38" s="5">
        <v>44459</v>
      </c>
      <c r="D38" s="4">
        <v>108</v>
      </c>
      <c r="E38" s="4" t="str">
        <f>VLOOKUP(A38,HOP!A:L,12,0)</f>
        <v>108.00</v>
      </c>
      <c r="F38" s="4" t="str">
        <f>VLOOKUP(A38,HOP!A:C,3,0)</f>
        <v>2258897</v>
      </c>
      <c r="G38" s="4">
        <f t="shared" si="0"/>
        <v>0</v>
      </c>
      <c r="H38" s="4" t="str">
        <f t="shared" si="1"/>
        <v>，2258897</v>
      </c>
      <c r="I38" s="4" t="str">
        <f>VLOOKUP(A38,HOP!A:T,20,0)</f>
        <v>直连</v>
      </c>
    </row>
    <row r="39" s="4" customFormat="1" hidden="1" spans="1:9">
      <c r="A39" s="4">
        <v>16320386589</v>
      </c>
      <c r="B39" s="5">
        <v>44458</v>
      </c>
      <c r="C39" s="5">
        <v>44459</v>
      </c>
      <c r="D39" s="4">
        <v>40</v>
      </c>
      <c r="E39" s="4" t="str">
        <f>VLOOKUP(A39,HOP!A:L,12,0)</f>
        <v>40.00</v>
      </c>
      <c r="F39" s="4" t="str">
        <f>VLOOKUP(A39,HOP!A:C,3,0)</f>
        <v>2258968</v>
      </c>
      <c r="G39" s="4">
        <f t="shared" si="0"/>
        <v>0</v>
      </c>
      <c r="H39" s="4" t="str">
        <f t="shared" si="1"/>
        <v>，2258968</v>
      </c>
      <c r="I39" s="4" t="str">
        <f>VLOOKUP(A39,HOP!A:T,20,0)</f>
        <v>直连</v>
      </c>
    </row>
    <row r="40" s="4" customFormat="1" hidden="1" spans="1:9">
      <c r="A40" s="4">
        <v>16320460991</v>
      </c>
      <c r="B40" s="5">
        <v>44458</v>
      </c>
      <c r="C40" s="5">
        <v>44459</v>
      </c>
      <c r="D40" s="4">
        <v>78</v>
      </c>
      <c r="E40" s="4" t="str">
        <f>VLOOKUP(A40,HOP!A:L,12,0)</f>
        <v>78.00</v>
      </c>
      <c r="F40" s="4" t="str">
        <f>VLOOKUP(A40,HOP!A:C,3,0)</f>
        <v>2258991</v>
      </c>
      <c r="G40" s="4">
        <f t="shared" si="0"/>
        <v>0</v>
      </c>
      <c r="H40" s="4" t="str">
        <f t="shared" si="1"/>
        <v>，2258991</v>
      </c>
      <c r="I40" s="4" t="str">
        <f>VLOOKUP(A40,HOP!A:T,20,0)</f>
        <v>直连</v>
      </c>
    </row>
    <row r="41" s="4" customFormat="1" hidden="1" spans="1:9">
      <c r="A41" s="4">
        <v>16320711650</v>
      </c>
      <c r="B41" s="5">
        <v>44458</v>
      </c>
      <c r="C41" s="5">
        <v>44459</v>
      </c>
      <c r="D41" s="4">
        <v>179</v>
      </c>
      <c r="E41" s="4" t="str">
        <f>VLOOKUP(A41,HOP!A:L,12,0)</f>
        <v>179.00</v>
      </c>
      <c r="F41" s="4" t="str">
        <f>VLOOKUP(A41,HOP!A:C,3,0)</f>
        <v>2259030</v>
      </c>
      <c r="G41" s="4">
        <f t="shared" si="0"/>
        <v>0</v>
      </c>
      <c r="H41" s="4" t="str">
        <f t="shared" si="1"/>
        <v>，2259030</v>
      </c>
      <c r="I41" s="4" t="str">
        <f>VLOOKUP(A41,HOP!A:T,20,0)</f>
        <v>直连</v>
      </c>
    </row>
    <row r="42" s="4" customFormat="1" hidden="1" spans="1:9">
      <c r="A42" s="4">
        <v>16320791129</v>
      </c>
      <c r="B42" s="5">
        <v>44458</v>
      </c>
      <c r="C42" s="5">
        <v>44459</v>
      </c>
      <c r="D42" s="4">
        <v>42</v>
      </c>
      <c r="E42" s="4" t="str">
        <f>VLOOKUP(A42,HOP!A:L,12,0)</f>
        <v>42.00</v>
      </c>
      <c r="F42" s="4" t="str">
        <f>VLOOKUP(A42,HOP!A:C,3,0)</f>
        <v>2259051</v>
      </c>
      <c r="G42" s="4">
        <f t="shared" si="0"/>
        <v>0</v>
      </c>
      <c r="H42" s="4" t="str">
        <f t="shared" si="1"/>
        <v>，2259051</v>
      </c>
      <c r="I42" s="4" t="str">
        <f>VLOOKUP(A42,HOP!A:T,20,0)</f>
        <v>直连</v>
      </c>
    </row>
    <row r="43" s="4" customFormat="1" hidden="1" spans="1:9">
      <c r="A43" s="4">
        <v>16320890118</v>
      </c>
      <c r="B43" s="5">
        <v>44458</v>
      </c>
      <c r="C43" s="5">
        <v>44459</v>
      </c>
      <c r="D43" s="4">
        <v>83</v>
      </c>
      <c r="E43" s="4" t="str">
        <f>VLOOKUP(A43,HOP!A:L,12,0)</f>
        <v>83.00</v>
      </c>
      <c r="F43" s="4" t="str">
        <f>VLOOKUP(A43,HOP!A:C,3,0)</f>
        <v>2259064</v>
      </c>
      <c r="G43" s="4">
        <f t="shared" si="0"/>
        <v>0</v>
      </c>
      <c r="H43" s="4" t="str">
        <f t="shared" si="1"/>
        <v>，2259064</v>
      </c>
      <c r="I43" s="4" t="str">
        <f>VLOOKUP(A43,HOP!A:T,20,0)</f>
        <v>直连</v>
      </c>
    </row>
    <row r="44" s="4" customFormat="1" hidden="1" spans="1:9">
      <c r="A44" s="4">
        <v>16321077974</v>
      </c>
      <c r="B44" s="5">
        <v>44458</v>
      </c>
      <c r="C44" s="5">
        <v>44459</v>
      </c>
      <c r="D44" s="4">
        <v>65</v>
      </c>
      <c r="E44" s="4" t="str">
        <f>VLOOKUP(A44,HOP!A:L,12,0)</f>
        <v>65.00</v>
      </c>
      <c r="F44" s="4" t="str">
        <f>VLOOKUP(A44,HOP!A:C,3,0)</f>
        <v>2259099</v>
      </c>
      <c r="G44" s="4">
        <f t="shared" si="0"/>
        <v>0</v>
      </c>
      <c r="H44" s="4" t="str">
        <f t="shared" si="1"/>
        <v>，2259099</v>
      </c>
      <c r="I44" s="4" t="str">
        <f>VLOOKUP(A44,HOP!A:T,20,0)</f>
        <v>直连</v>
      </c>
    </row>
    <row r="45" s="4" customFormat="1" hidden="1" spans="1:9">
      <c r="A45" s="4">
        <v>16321780647</v>
      </c>
      <c r="B45" s="5">
        <v>44458</v>
      </c>
      <c r="C45" s="5">
        <v>44459</v>
      </c>
      <c r="D45" s="4">
        <v>45</v>
      </c>
      <c r="E45" s="4" t="str">
        <f>VLOOKUP(A45,HOP!A:L,12,0)</f>
        <v>45.00</v>
      </c>
      <c r="F45" s="4" t="str">
        <f>VLOOKUP(A45,HOP!A:C,3,0)</f>
        <v>2259208</v>
      </c>
      <c r="G45" s="4">
        <f t="shared" si="0"/>
        <v>0</v>
      </c>
      <c r="H45" s="4" t="str">
        <f t="shared" si="1"/>
        <v>，2259208</v>
      </c>
      <c r="I45" s="4" t="str">
        <f>VLOOKUP(A45,HOP!A:T,20,0)</f>
        <v>直连</v>
      </c>
    </row>
    <row r="46" s="4" customFormat="1" hidden="1" spans="1:9">
      <c r="A46" s="4">
        <v>16321834288</v>
      </c>
      <c r="B46" s="5">
        <v>44458</v>
      </c>
      <c r="C46" s="5">
        <v>44459</v>
      </c>
      <c r="D46" s="4">
        <v>102</v>
      </c>
      <c r="E46" s="4" t="str">
        <f>VLOOKUP(A46,HOP!A:L,12,0)</f>
        <v>102.00</v>
      </c>
      <c r="F46" s="4" t="str">
        <f>VLOOKUP(A46,HOP!A:C,3,0)</f>
        <v>2259214</v>
      </c>
      <c r="G46" s="4">
        <f t="shared" si="0"/>
        <v>0</v>
      </c>
      <c r="H46" s="4" t="str">
        <f t="shared" si="1"/>
        <v>，2259214</v>
      </c>
      <c r="I46" s="4" t="str">
        <f>VLOOKUP(A46,HOP!A:T,20,0)</f>
        <v>直连</v>
      </c>
    </row>
    <row r="47" s="4" customFormat="1" hidden="1" spans="1:9">
      <c r="A47" s="4">
        <v>16321813496</v>
      </c>
      <c r="B47" s="5">
        <v>44458</v>
      </c>
      <c r="C47" s="5">
        <v>44459</v>
      </c>
      <c r="D47" s="4">
        <v>62</v>
      </c>
      <c r="E47" s="4" t="str">
        <f>VLOOKUP(A47,HOP!A:L,12,0)</f>
        <v>62.00</v>
      </c>
      <c r="F47" s="4" t="str">
        <f>VLOOKUP(A47,HOP!A:C,3,0)</f>
        <v>2259215</v>
      </c>
      <c r="G47" s="4">
        <f t="shared" si="0"/>
        <v>0</v>
      </c>
      <c r="H47" s="4" t="str">
        <f t="shared" si="1"/>
        <v>，2259215</v>
      </c>
      <c r="I47" s="4" t="str">
        <f>VLOOKUP(A47,HOP!A:T,20,0)</f>
        <v>直连</v>
      </c>
    </row>
    <row r="48" s="4" customFormat="1" hidden="1" spans="1:9">
      <c r="A48" s="4">
        <v>16323250533</v>
      </c>
      <c r="B48" s="5">
        <v>44458</v>
      </c>
      <c r="C48" s="5">
        <v>44459</v>
      </c>
      <c r="D48" s="4">
        <v>635</v>
      </c>
      <c r="E48" s="4" t="str">
        <f>VLOOKUP(A48,HOP!A:L,12,0)</f>
        <v>635.00</v>
      </c>
      <c r="F48" s="4" t="str">
        <f>VLOOKUP(A48,HOP!A:C,3,0)</f>
        <v>2259266</v>
      </c>
      <c r="G48" s="4">
        <f t="shared" si="0"/>
        <v>0</v>
      </c>
      <c r="H48" s="4" t="str">
        <f t="shared" si="1"/>
        <v>，2259266</v>
      </c>
      <c r="I48" s="4" t="str">
        <f>VLOOKUP(A48,HOP!A:T,20,0)</f>
        <v>直连</v>
      </c>
    </row>
    <row r="50" spans="4:4">
      <c r="D50" s="4">
        <f>SUM(D2:D49)</f>
        <v>7671.41</v>
      </c>
    </row>
    <row r="55" spans="1:1">
      <c r="A55" s="4" t="s">
        <v>185</v>
      </c>
    </row>
    <row r="56" spans="1:1">
      <c r="A56" s="4" t="s">
        <v>186</v>
      </c>
    </row>
    <row r="57" spans="1:1">
      <c r="A57" s="4" t="s">
        <v>187</v>
      </c>
    </row>
  </sheetData>
  <autoFilter ref="A1:XFD50">
    <filterColumn colId="3">
      <filters blank="1">
        <filter val="110"/>
        <filter val="210"/>
        <filter val="151"/>
        <filter val="7671.41"/>
        <filter val="53"/>
        <filter val="114"/>
        <filter val="116"/>
        <filter val="156"/>
        <filter val="97"/>
        <filter val="98"/>
        <filter val="118"/>
        <filter val="59"/>
        <filter val="159"/>
        <filter val="61"/>
        <filter val="161"/>
        <filter val="62"/>
        <filter val="164"/>
        <filter val="65"/>
        <filter val="366"/>
        <filter val="168"/>
        <filter val="430"/>
        <filter val="131"/>
        <filter val="273"/>
        <filter val="34"/>
        <filter val="635"/>
        <filter val="176"/>
        <filter val="78"/>
        <filter val="179"/>
        <filter val="40"/>
        <filter val="100"/>
        <filter val="300"/>
        <filter val="340"/>
        <filter val="101"/>
        <filter val="281"/>
        <filter val="381"/>
        <filter val="29.41"/>
        <filter val="42"/>
        <filter val="82"/>
        <filter val="102"/>
        <filter val="83"/>
        <filter val="45"/>
        <filter val="247"/>
        <filter val="108"/>
        <filter val="748"/>
      </filters>
    </filterColumn>
    <filterColumn colId="6">
      <customFilters>
        <customFilter operator="equal" val=""/>
        <customFilter operator="equal" val="-0.59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188</v>
      </c>
      <c r="B1" s="2" t="s">
        <v>189</v>
      </c>
      <c r="C1" s="2" t="s">
        <v>190</v>
      </c>
      <c r="D1" s="2" t="s">
        <v>191</v>
      </c>
      <c r="E1" s="2" t="s">
        <v>13</v>
      </c>
      <c r="F1" s="2" t="s">
        <v>5</v>
      </c>
      <c r="G1" s="2" t="s">
        <v>6</v>
      </c>
      <c r="H1" s="2" t="s">
        <v>192</v>
      </c>
      <c r="I1" s="2" t="s">
        <v>193</v>
      </c>
      <c r="J1" s="2" t="s">
        <v>194</v>
      </c>
      <c r="K1" s="2" t="s">
        <v>195</v>
      </c>
      <c r="L1" s="2" t="s">
        <v>196</v>
      </c>
      <c r="M1" s="2" t="s">
        <v>197</v>
      </c>
      <c r="N1" s="2" t="s">
        <v>198</v>
      </c>
      <c r="O1" s="2" t="s">
        <v>199</v>
      </c>
      <c r="P1" s="2" t="s">
        <v>200</v>
      </c>
      <c r="Q1" s="2" t="s">
        <v>201</v>
      </c>
      <c r="R1" s="2" t="s">
        <v>202</v>
      </c>
      <c r="S1" s="2" t="s">
        <v>203</v>
      </c>
      <c r="T1" s="2" t="s">
        <v>204</v>
      </c>
    </row>
    <row r="2" s="1" customFormat="1" spans="1:20">
      <c r="A2" s="3">
        <v>15183034825</v>
      </c>
      <c r="B2" s="1" t="s">
        <v>205</v>
      </c>
      <c r="C2" s="1" t="s">
        <v>206</v>
      </c>
      <c r="D2" s="1" t="s">
        <v>207</v>
      </c>
      <c r="E2" s="1" t="s">
        <v>208</v>
      </c>
      <c r="F2" s="1" t="s">
        <v>209</v>
      </c>
      <c r="G2" s="1" t="s">
        <v>210</v>
      </c>
      <c r="H2" s="1" t="s">
        <v>211</v>
      </c>
      <c r="I2" s="1" t="s">
        <v>212</v>
      </c>
      <c r="J2" s="1" t="s">
        <v>29</v>
      </c>
      <c r="K2" s="1" t="s">
        <v>213</v>
      </c>
      <c r="L2" s="1" t="s">
        <v>213</v>
      </c>
      <c r="M2" s="1" t="s">
        <v>214</v>
      </c>
      <c r="N2" s="1" t="s">
        <v>214</v>
      </c>
      <c r="O2" s="1" t="s">
        <v>215</v>
      </c>
      <c r="P2" s="1" t="s">
        <v>216</v>
      </c>
      <c r="Q2" s="1" t="s">
        <v>217</v>
      </c>
      <c r="R2" s="1" t="s">
        <v>218</v>
      </c>
      <c r="S2" s="1" t="s">
        <v>219</v>
      </c>
      <c r="T2" s="1" t="s">
        <v>220</v>
      </c>
    </row>
    <row r="3" s="1" customFormat="1" spans="1:20">
      <c r="A3" s="3">
        <v>15862679916</v>
      </c>
      <c r="B3" s="1" t="s">
        <v>221</v>
      </c>
      <c r="C3" s="1" t="s">
        <v>222</v>
      </c>
      <c r="D3" s="1" t="s">
        <v>223</v>
      </c>
      <c r="E3" s="1" t="s">
        <v>224</v>
      </c>
      <c r="F3" s="1" t="s">
        <v>225</v>
      </c>
      <c r="G3" s="1" t="s">
        <v>210</v>
      </c>
      <c r="H3" s="1" t="s">
        <v>211</v>
      </c>
      <c r="I3" s="1" t="s">
        <v>226</v>
      </c>
      <c r="J3" s="1" t="s">
        <v>29</v>
      </c>
      <c r="K3" s="1" t="s">
        <v>227</v>
      </c>
      <c r="L3" s="1" t="s">
        <v>227</v>
      </c>
      <c r="M3" s="1" t="s">
        <v>214</v>
      </c>
      <c r="N3" s="1" t="s">
        <v>214</v>
      </c>
      <c r="O3" s="1" t="s">
        <v>215</v>
      </c>
      <c r="P3" s="1" t="s">
        <v>216</v>
      </c>
      <c r="Q3" s="1" t="s">
        <v>228</v>
      </c>
      <c r="R3" s="1" t="s">
        <v>218</v>
      </c>
      <c r="S3" s="1" t="s">
        <v>219</v>
      </c>
      <c r="T3" s="1" t="s">
        <v>220</v>
      </c>
    </row>
    <row r="4" s="1" customFormat="1" spans="1:20">
      <c r="A4" s="3">
        <v>16130401557</v>
      </c>
      <c r="B4" s="1" t="s">
        <v>229</v>
      </c>
      <c r="C4" s="1" t="s">
        <v>230</v>
      </c>
      <c r="D4" s="1" t="s">
        <v>231</v>
      </c>
      <c r="E4" s="1" t="s">
        <v>232</v>
      </c>
      <c r="F4" s="1" t="s">
        <v>225</v>
      </c>
      <c r="G4" s="1" t="s">
        <v>210</v>
      </c>
      <c r="H4" s="1" t="s">
        <v>211</v>
      </c>
      <c r="I4" s="1" t="s">
        <v>233</v>
      </c>
      <c r="J4" s="1" t="s">
        <v>29</v>
      </c>
      <c r="K4" s="1" t="s">
        <v>234</v>
      </c>
      <c r="L4" s="1" t="s">
        <v>235</v>
      </c>
      <c r="M4" s="1" t="s">
        <v>236</v>
      </c>
      <c r="N4" s="1" t="s">
        <v>237</v>
      </c>
      <c r="O4" s="1" t="s">
        <v>215</v>
      </c>
      <c r="P4" s="1" t="s">
        <v>216</v>
      </c>
      <c r="Q4" s="1" t="s">
        <v>238</v>
      </c>
      <c r="R4" s="1" t="s">
        <v>218</v>
      </c>
      <c r="S4" s="1" t="s">
        <v>219</v>
      </c>
      <c r="T4" s="1" t="s">
        <v>220</v>
      </c>
    </row>
    <row r="5" s="1" customFormat="1" spans="1:20">
      <c r="A5" s="3">
        <v>16185481243</v>
      </c>
      <c r="B5" s="1" t="s">
        <v>239</v>
      </c>
      <c r="C5" s="1" t="s">
        <v>240</v>
      </c>
      <c r="D5" s="1" t="s">
        <v>241</v>
      </c>
      <c r="E5" s="1" t="s">
        <v>242</v>
      </c>
      <c r="F5" s="1" t="s">
        <v>243</v>
      </c>
      <c r="G5" s="1" t="s">
        <v>210</v>
      </c>
      <c r="H5" s="1" t="s">
        <v>211</v>
      </c>
      <c r="I5" s="1" t="s">
        <v>244</v>
      </c>
      <c r="J5" s="1" t="s">
        <v>29</v>
      </c>
      <c r="K5" s="1" t="s">
        <v>245</v>
      </c>
      <c r="L5" s="1" t="s">
        <v>245</v>
      </c>
      <c r="M5" s="1" t="s">
        <v>214</v>
      </c>
      <c r="N5" s="1" t="s">
        <v>214</v>
      </c>
      <c r="O5" s="1" t="s">
        <v>215</v>
      </c>
      <c r="P5" s="1" t="s">
        <v>216</v>
      </c>
      <c r="Q5" s="1" t="s">
        <v>246</v>
      </c>
      <c r="R5" s="1" t="s">
        <v>218</v>
      </c>
      <c r="S5" s="1" t="s">
        <v>219</v>
      </c>
      <c r="T5" s="1" t="s">
        <v>220</v>
      </c>
    </row>
    <row r="6" s="1" customFormat="1" spans="1:20">
      <c r="A6" s="3">
        <v>16201219324</v>
      </c>
      <c r="B6" s="1" t="s">
        <v>247</v>
      </c>
      <c r="C6" s="1" t="s">
        <v>248</v>
      </c>
      <c r="D6" s="1" t="s">
        <v>249</v>
      </c>
      <c r="E6" s="1" t="s">
        <v>250</v>
      </c>
      <c r="F6" s="1" t="s">
        <v>225</v>
      </c>
      <c r="G6" s="1" t="s">
        <v>210</v>
      </c>
      <c r="H6" s="1" t="s">
        <v>211</v>
      </c>
      <c r="I6" s="1" t="s">
        <v>251</v>
      </c>
      <c r="J6" s="1" t="s">
        <v>29</v>
      </c>
      <c r="K6" s="1" t="s">
        <v>252</v>
      </c>
      <c r="L6" s="1" t="s">
        <v>252</v>
      </c>
      <c r="M6" s="1" t="s">
        <v>214</v>
      </c>
      <c r="N6" s="1" t="s">
        <v>214</v>
      </c>
      <c r="O6" s="1" t="s">
        <v>215</v>
      </c>
      <c r="P6" s="1" t="s">
        <v>216</v>
      </c>
      <c r="Q6" s="1" t="s">
        <v>253</v>
      </c>
      <c r="R6" s="1" t="s">
        <v>218</v>
      </c>
      <c r="S6" s="1" t="s">
        <v>219</v>
      </c>
      <c r="T6" s="1" t="s">
        <v>220</v>
      </c>
    </row>
    <row r="7" s="1" customFormat="1" spans="1:20">
      <c r="A7" s="3">
        <v>16202247456</v>
      </c>
      <c r="B7" s="1" t="s">
        <v>254</v>
      </c>
      <c r="C7" s="1" t="s">
        <v>255</v>
      </c>
      <c r="D7" s="1" t="s">
        <v>256</v>
      </c>
      <c r="E7" s="1" t="s">
        <v>257</v>
      </c>
      <c r="F7" s="1" t="s">
        <v>243</v>
      </c>
      <c r="G7" s="1" t="s">
        <v>210</v>
      </c>
      <c r="H7" s="1" t="s">
        <v>211</v>
      </c>
      <c r="I7" s="1" t="s">
        <v>258</v>
      </c>
      <c r="J7" s="1" t="s">
        <v>29</v>
      </c>
      <c r="K7" s="1" t="s">
        <v>259</v>
      </c>
      <c r="L7" s="1" t="s">
        <v>259</v>
      </c>
      <c r="M7" s="1" t="s">
        <v>214</v>
      </c>
      <c r="N7" s="1" t="s">
        <v>214</v>
      </c>
      <c r="O7" s="1" t="s">
        <v>215</v>
      </c>
      <c r="P7" s="1" t="s">
        <v>216</v>
      </c>
      <c r="Q7" s="1" t="s">
        <v>260</v>
      </c>
      <c r="R7" s="1" t="s">
        <v>218</v>
      </c>
      <c r="S7" s="1" t="s">
        <v>219</v>
      </c>
      <c r="T7" s="1" t="s">
        <v>220</v>
      </c>
    </row>
    <row r="8" s="1" customFormat="1" spans="1:20">
      <c r="A8" s="3">
        <v>16204129931</v>
      </c>
      <c r="B8" s="1" t="s">
        <v>254</v>
      </c>
      <c r="C8" s="1" t="s">
        <v>261</v>
      </c>
      <c r="D8" s="1" t="s">
        <v>262</v>
      </c>
      <c r="E8" s="1" t="s">
        <v>263</v>
      </c>
      <c r="F8" s="1" t="s">
        <v>225</v>
      </c>
      <c r="G8" s="1" t="s">
        <v>210</v>
      </c>
      <c r="H8" s="1" t="s">
        <v>211</v>
      </c>
      <c r="I8" s="1" t="s">
        <v>264</v>
      </c>
      <c r="J8" s="1" t="s">
        <v>29</v>
      </c>
      <c r="K8" s="1" t="s">
        <v>265</v>
      </c>
      <c r="L8" s="1" t="s">
        <v>265</v>
      </c>
      <c r="M8" s="1" t="s">
        <v>214</v>
      </c>
      <c r="N8" s="1" t="s">
        <v>214</v>
      </c>
      <c r="O8" s="1" t="s">
        <v>215</v>
      </c>
      <c r="P8" s="1" t="s">
        <v>216</v>
      </c>
      <c r="Q8" s="1" t="s">
        <v>266</v>
      </c>
      <c r="R8" s="1" t="s">
        <v>218</v>
      </c>
      <c r="S8" s="1" t="s">
        <v>219</v>
      </c>
      <c r="T8" s="1" t="s">
        <v>220</v>
      </c>
    </row>
    <row r="9" s="1" customFormat="1" spans="1:20">
      <c r="A9" s="3">
        <v>16211062280</v>
      </c>
      <c r="B9" s="1" t="s">
        <v>267</v>
      </c>
      <c r="C9" s="1" t="s">
        <v>268</v>
      </c>
      <c r="D9" s="1" t="s">
        <v>269</v>
      </c>
      <c r="E9" s="1" t="s">
        <v>270</v>
      </c>
      <c r="F9" s="1" t="s">
        <v>225</v>
      </c>
      <c r="G9" s="1" t="s">
        <v>210</v>
      </c>
      <c r="H9" s="1" t="s">
        <v>211</v>
      </c>
      <c r="I9" s="1" t="s">
        <v>271</v>
      </c>
      <c r="J9" s="1" t="s">
        <v>29</v>
      </c>
      <c r="K9" s="1" t="s">
        <v>272</v>
      </c>
      <c r="L9" s="1" t="s">
        <v>272</v>
      </c>
      <c r="M9" s="1" t="s">
        <v>214</v>
      </c>
      <c r="N9" s="1" t="s">
        <v>214</v>
      </c>
      <c r="O9" s="1" t="s">
        <v>215</v>
      </c>
      <c r="P9" s="1" t="s">
        <v>216</v>
      </c>
      <c r="Q9" s="1" t="s">
        <v>273</v>
      </c>
      <c r="R9" s="1" t="s">
        <v>218</v>
      </c>
      <c r="S9" s="1" t="s">
        <v>219</v>
      </c>
      <c r="T9" s="1" t="s">
        <v>220</v>
      </c>
    </row>
    <row r="10" s="1" customFormat="1" spans="1:20">
      <c r="A10" s="3">
        <v>16211615572</v>
      </c>
      <c r="B10" s="1" t="s">
        <v>267</v>
      </c>
      <c r="C10" s="1" t="s">
        <v>274</v>
      </c>
      <c r="D10" s="1" t="s">
        <v>275</v>
      </c>
      <c r="E10" s="1" t="s">
        <v>276</v>
      </c>
      <c r="F10" s="1" t="s">
        <v>225</v>
      </c>
      <c r="G10" s="1" t="s">
        <v>210</v>
      </c>
      <c r="H10" s="1" t="s">
        <v>211</v>
      </c>
      <c r="I10" s="1" t="s">
        <v>277</v>
      </c>
      <c r="J10" s="1" t="s">
        <v>29</v>
      </c>
      <c r="K10" s="1" t="s">
        <v>278</v>
      </c>
      <c r="L10" s="1" t="s">
        <v>278</v>
      </c>
      <c r="M10" s="1" t="s">
        <v>214</v>
      </c>
      <c r="N10" s="1" t="s">
        <v>214</v>
      </c>
      <c r="O10" s="1" t="s">
        <v>215</v>
      </c>
      <c r="P10" s="1" t="s">
        <v>216</v>
      </c>
      <c r="Q10" s="1" t="s">
        <v>279</v>
      </c>
      <c r="R10" s="1" t="s">
        <v>218</v>
      </c>
      <c r="S10" s="1" t="s">
        <v>219</v>
      </c>
      <c r="T10" s="1" t="s">
        <v>220</v>
      </c>
    </row>
    <row r="11" s="1" customFormat="1" spans="1:20">
      <c r="A11" s="3">
        <v>16248368258</v>
      </c>
      <c r="B11" s="1" t="s">
        <v>280</v>
      </c>
      <c r="C11" s="1" t="s">
        <v>281</v>
      </c>
      <c r="D11" s="1" t="s">
        <v>282</v>
      </c>
      <c r="E11" s="1" t="s">
        <v>283</v>
      </c>
      <c r="F11" s="1" t="s">
        <v>284</v>
      </c>
      <c r="G11" s="1" t="s">
        <v>210</v>
      </c>
      <c r="H11" s="1" t="s">
        <v>211</v>
      </c>
      <c r="I11" s="1" t="s">
        <v>285</v>
      </c>
      <c r="J11" s="1" t="s">
        <v>29</v>
      </c>
      <c r="K11" s="1" t="s">
        <v>286</v>
      </c>
      <c r="L11" s="1" t="s">
        <v>286</v>
      </c>
      <c r="M11" s="1" t="s">
        <v>214</v>
      </c>
      <c r="N11" s="1" t="s">
        <v>214</v>
      </c>
      <c r="O11" s="1" t="s">
        <v>215</v>
      </c>
      <c r="P11" s="1" t="s">
        <v>216</v>
      </c>
      <c r="Q11" s="1" t="s">
        <v>287</v>
      </c>
      <c r="R11" s="1" t="s">
        <v>218</v>
      </c>
      <c r="S11" s="1" t="s">
        <v>219</v>
      </c>
      <c r="T11" s="1" t="s">
        <v>220</v>
      </c>
    </row>
    <row r="12" s="1" customFormat="1" spans="1:20">
      <c r="A12" s="3">
        <v>16253821258</v>
      </c>
      <c r="B12" s="1" t="s">
        <v>280</v>
      </c>
      <c r="C12" s="1" t="s">
        <v>288</v>
      </c>
      <c r="D12" s="1" t="s">
        <v>289</v>
      </c>
      <c r="E12" s="1" t="s">
        <v>290</v>
      </c>
      <c r="F12" s="1" t="s">
        <v>284</v>
      </c>
      <c r="G12" s="1" t="s">
        <v>210</v>
      </c>
      <c r="H12" s="1" t="s">
        <v>211</v>
      </c>
      <c r="I12" s="1" t="s">
        <v>291</v>
      </c>
      <c r="J12" s="1" t="s">
        <v>29</v>
      </c>
      <c r="K12" s="1" t="s">
        <v>292</v>
      </c>
      <c r="L12" s="1" t="s">
        <v>292</v>
      </c>
      <c r="M12" s="1" t="s">
        <v>214</v>
      </c>
      <c r="N12" s="1" t="s">
        <v>214</v>
      </c>
      <c r="O12" s="1" t="s">
        <v>215</v>
      </c>
      <c r="P12" s="1" t="s">
        <v>216</v>
      </c>
      <c r="Q12" s="1" t="s">
        <v>293</v>
      </c>
      <c r="R12" s="1" t="s">
        <v>218</v>
      </c>
      <c r="S12" s="1" t="s">
        <v>219</v>
      </c>
      <c r="T12" s="1" t="s">
        <v>220</v>
      </c>
    </row>
    <row r="13" s="1" customFormat="1" spans="1:20">
      <c r="A13" s="3">
        <v>16265190078</v>
      </c>
      <c r="B13" s="1" t="s">
        <v>294</v>
      </c>
      <c r="C13" s="1" t="s">
        <v>295</v>
      </c>
      <c r="D13" s="1" t="s">
        <v>296</v>
      </c>
      <c r="E13" s="1" t="s">
        <v>297</v>
      </c>
      <c r="F13" s="1" t="s">
        <v>225</v>
      </c>
      <c r="G13" s="1" t="s">
        <v>210</v>
      </c>
      <c r="H13" s="1" t="s">
        <v>211</v>
      </c>
      <c r="I13" s="1" t="s">
        <v>298</v>
      </c>
      <c r="J13" s="1" t="s">
        <v>29</v>
      </c>
      <c r="K13" s="1" t="s">
        <v>299</v>
      </c>
      <c r="L13" s="1" t="s">
        <v>299</v>
      </c>
      <c r="M13" s="1" t="s">
        <v>214</v>
      </c>
      <c r="N13" s="1" t="s">
        <v>214</v>
      </c>
      <c r="O13" s="1" t="s">
        <v>215</v>
      </c>
      <c r="P13" s="1" t="s">
        <v>216</v>
      </c>
      <c r="Q13" s="1" t="s">
        <v>300</v>
      </c>
      <c r="R13" s="1" t="s">
        <v>218</v>
      </c>
      <c r="S13" s="1" t="s">
        <v>219</v>
      </c>
      <c r="T13" s="1" t="s">
        <v>220</v>
      </c>
    </row>
    <row r="14" s="1" customFormat="1" spans="1:20">
      <c r="A14" s="3">
        <v>16265632035</v>
      </c>
      <c r="B14" s="1" t="s">
        <v>294</v>
      </c>
      <c r="C14" s="1" t="s">
        <v>301</v>
      </c>
      <c r="D14" s="1" t="s">
        <v>302</v>
      </c>
      <c r="E14" s="1" t="s">
        <v>303</v>
      </c>
      <c r="F14" s="1" t="s">
        <v>225</v>
      </c>
      <c r="G14" s="1" t="s">
        <v>210</v>
      </c>
      <c r="H14" s="1" t="s">
        <v>211</v>
      </c>
      <c r="I14" s="1" t="s">
        <v>304</v>
      </c>
      <c r="J14" s="1" t="s">
        <v>29</v>
      </c>
      <c r="K14" s="1" t="s">
        <v>305</v>
      </c>
      <c r="L14" s="1" t="s">
        <v>305</v>
      </c>
      <c r="M14" s="1" t="s">
        <v>214</v>
      </c>
      <c r="N14" s="1" t="s">
        <v>214</v>
      </c>
      <c r="O14" s="1" t="s">
        <v>215</v>
      </c>
      <c r="P14" s="1" t="s">
        <v>216</v>
      </c>
      <c r="Q14" s="1" t="s">
        <v>306</v>
      </c>
      <c r="R14" s="1" t="s">
        <v>218</v>
      </c>
      <c r="S14" s="1" t="s">
        <v>219</v>
      </c>
      <c r="T14" s="1" t="s">
        <v>220</v>
      </c>
    </row>
    <row r="15" s="1" customFormat="1" spans="1:20">
      <c r="A15" s="3">
        <v>16271480245</v>
      </c>
      <c r="B15" s="1" t="s">
        <v>307</v>
      </c>
      <c r="C15" s="1" t="s">
        <v>308</v>
      </c>
      <c r="D15" s="1" t="s">
        <v>309</v>
      </c>
      <c r="E15" s="1" t="s">
        <v>310</v>
      </c>
      <c r="F15" s="1" t="s">
        <v>225</v>
      </c>
      <c r="G15" s="1" t="s">
        <v>210</v>
      </c>
      <c r="H15" s="1" t="s">
        <v>211</v>
      </c>
      <c r="I15" s="1" t="s">
        <v>311</v>
      </c>
      <c r="J15" s="1" t="s">
        <v>29</v>
      </c>
      <c r="K15" s="1" t="s">
        <v>312</v>
      </c>
      <c r="L15" s="1" t="s">
        <v>312</v>
      </c>
      <c r="M15" s="1" t="s">
        <v>214</v>
      </c>
      <c r="N15" s="1" t="s">
        <v>214</v>
      </c>
      <c r="O15" s="1" t="s">
        <v>215</v>
      </c>
      <c r="P15" s="1" t="s">
        <v>216</v>
      </c>
      <c r="Q15" s="1" t="s">
        <v>313</v>
      </c>
      <c r="R15" s="1" t="s">
        <v>218</v>
      </c>
      <c r="S15" s="1" t="s">
        <v>219</v>
      </c>
      <c r="T15" s="1" t="s">
        <v>220</v>
      </c>
    </row>
    <row r="16" s="1" customFormat="1" spans="1:20">
      <c r="A16" s="3">
        <v>16280460860</v>
      </c>
      <c r="B16" s="1" t="s">
        <v>314</v>
      </c>
      <c r="C16" s="1" t="s">
        <v>315</v>
      </c>
      <c r="D16" s="1" t="s">
        <v>316</v>
      </c>
      <c r="E16" s="1" t="s">
        <v>317</v>
      </c>
      <c r="F16" s="1" t="s">
        <v>225</v>
      </c>
      <c r="G16" s="1" t="s">
        <v>210</v>
      </c>
      <c r="H16" s="1" t="s">
        <v>211</v>
      </c>
      <c r="I16" s="1" t="s">
        <v>318</v>
      </c>
      <c r="J16" s="1" t="s">
        <v>29</v>
      </c>
      <c r="K16" s="1" t="s">
        <v>319</v>
      </c>
      <c r="L16" s="1" t="s">
        <v>319</v>
      </c>
      <c r="M16" s="1" t="s">
        <v>214</v>
      </c>
      <c r="N16" s="1" t="s">
        <v>214</v>
      </c>
      <c r="O16" s="1" t="s">
        <v>215</v>
      </c>
      <c r="P16" s="1" t="s">
        <v>216</v>
      </c>
      <c r="Q16" s="1" t="s">
        <v>320</v>
      </c>
      <c r="R16" s="1" t="s">
        <v>218</v>
      </c>
      <c r="S16" s="1" t="s">
        <v>219</v>
      </c>
      <c r="T16" s="1" t="s">
        <v>220</v>
      </c>
    </row>
    <row r="17" s="1" customFormat="1" spans="1:20">
      <c r="A17" s="3">
        <v>16280511481</v>
      </c>
      <c r="B17" s="1" t="s">
        <v>314</v>
      </c>
      <c r="C17" s="1" t="s">
        <v>321</v>
      </c>
      <c r="D17" s="1" t="s">
        <v>322</v>
      </c>
      <c r="E17" s="1" t="s">
        <v>323</v>
      </c>
      <c r="F17" s="1" t="s">
        <v>225</v>
      </c>
      <c r="G17" s="1" t="s">
        <v>210</v>
      </c>
      <c r="H17" s="1" t="s">
        <v>211</v>
      </c>
      <c r="I17" s="1" t="s">
        <v>324</v>
      </c>
      <c r="J17" s="1" t="s">
        <v>29</v>
      </c>
      <c r="K17" s="1" t="s">
        <v>325</v>
      </c>
      <c r="L17" s="1" t="s">
        <v>325</v>
      </c>
      <c r="M17" s="1" t="s">
        <v>214</v>
      </c>
      <c r="N17" s="1" t="s">
        <v>214</v>
      </c>
      <c r="O17" s="1" t="s">
        <v>215</v>
      </c>
      <c r="P17" s="1" t="s">
        <v>216</v>
      </c>
      <c r="Q17" s="1" t="s">
        <v>326</v>
      </c>
      <c r="R17" s="1" t="s">
        <v>218</v>
      </c>
      <c r="S17" s="1" t="s">
        <v>219</v>
      </c>
      <c r="T17" s="1" t="s">
        <v>220</v>
      </c>
    </row>
    <row r="18" s="1" customFormat="1" spans="1:20">
      <c r="A18" s="3">
        <v>16285918845</v>
      </c>
      <c r="B18" s="1" t="s">
        <v>314</v>
      </c>
      <c r="C18" s="1" t="s">
        <v>327</v>
      </c>
      <c r="D18" s="1" t="s">
        <v>328</v>
      </c>
      <c r="E18" s="1" t="s">
        <v>329</v>
      </c>
      <c r="F18" s="1" t="s">
        <v>225</v>
      </c>
      <c r="G18" s="1" t="s">
        <v>210</v>
      </c>
      <c r="H18" s="1" t="s">
        <v>211</v>
      </c>
      <c r="I18" s="1" t="s">
        <v>330</v>
      </c>
      <c r="J18" s="1" t="s">
        <v>29</v>
      </c>
      <c r="K18" s="1" t="s">
        <v>331</v>
      </c>
      <c r="L18" s="1" t="s">
        <v>331</v>
      </c>
      <c r="M18" s="1" t="s">
        <v>214</v>
      </c>
      <c r="N18" s="1" t="s">
        <v>214</v>
      </c>
      <c r="O18" s="1" t="s">
        <v>215</v>
      </c>
      <c r="P18" s="1" t="s">
        <v>216</v>
      </c>
      <c r="Q18" s="1" t="s">
        <v>332</v>
      </c>
      <c r="R18" s="1" t="s">
        <v>218</v>
      </c>
      <c r="S18" s="1" t="s">
        <v>219</v>
      </c>
      <c r="T18" s="1" t="s">
        <v>220</v>
      </c>
    </row>
    <row r="19" s="1" customFormat="1" spans="1:20">
      <c r="A19" s="3">
        <v>16287300740</v>
      </c>
      <c r="B19" s="1" t="s">
        <v>314</v>
      </c>
      <c r="C19" s="1" t="s">
        <v>333</v>
      </c>
      <c r="D19" s="1" t="s">
        <v>334</v>
      </c>
      <c r="E19" s="1" t="s">
        <v>335</v>
      </c>
      <c r="F19" s="1" t="s">
        <v>225</v>
      </c>
      <c r="G19" s="1" t="s">
        <v>210</v>
      </c>
      <c r="H19" s="1" t="s">
        <v>211</v>
      </c>
      <c r="I19" s="1" t="s">
        <v>336</v>
      </c>
      <c r="J19" s="1" t="s">
        <v>29</v>
      </c>
      <c r="K19" s="1" t="s">
        <v>337</v>
      </c>
      <c r="L19" s="1" t="s">
        <v>337</v>
      </c>
      <c r="M19" s="1" t="s">
        <v>214</v>
      </c>
      <c r="N19" s="1" t="s">
        <v>214</v>
      </c>
      <c r="O19" s="1" t="s">
        <v>215</v>
      </c>
      <c r="P19" s="1" t="s">
        <v>216</v>
      </c>
      <c r="Q19" s="1" t="s">
        <v>338</v>
      </c>
      <c r="R19" s="1" t="s">
        <v>218</v>
      </c>
      <c r="S19" s="1" t="s">
        <v>219</v>
      </c>
      <c r="T19" s="1" t="s">
        <v>220</v>
      </c>
    </row>
    <row r="20" s="1" customFormat="1" spans="1:20">
      <c r="A20" s="3">
        <v>16287573279</v>
      </c>
      <c r="B20" s="1" t="s">
        <v>314</v>
      </c>
      <c r="C20" s="1" t="s">
        <v>339</v>
      </c>
      <c r="D20" s="1" t="s">
        <v>340</v>
      </c>
      <c r="E20" s="1" t="s">
        <v>341</v>
      </c>
      <c r="F20" s="1" t="s">
        <v>225</v>
      </c>
      <c r="G20" s="1" t="s">
        <v>210</v>
      </c>
      <c r="H20" s="1" t="s">
        <v>211</v>
      </c>
      <c r="I20" s="1" t="s">
        <v>342</v>
      </c>
      <c r="J20" s="1" t="s">
        <v>29</v>
      </c>
      <c r="K20" s="1" t="s">
        <v>343</v>
      </c>
      <c r="L20" s="1" t="s">
        <v>343</v>
      </c>
      <c r="M20" s="1" t="s">
        <v>214</v>
      </c>
      <c r="N20" s="1" t="s">
        <v>214</v>
      </c>
      <c r="O20" s="1" t="s">
        <v>215</v>
      </c>
      <c r="P20" s="1" t="s">
        <v>216</v>
      </c>
      <c r="Q20" s="1" t="s">
        <v>344</v>
      </c>
      <c r="R20" s="1" t="s">
        <v>218</v>
      </c>
      <c r="S20" s="1" t="s">
        <v>219</v>
      </c>
      <c r="T20" s="1" t="s">
        <v>220</v>
      </c>
    </row>
    <row r="21" s="1" customFormat="1" spans="1:20">
      <c r="A21" s="3">
        <v>16287728535</v>
      </c>
      <c r="B21" s="1" t="s">
        <v>314</v>
      </c>
      <c r="C21" s="1" t="s">
        <v>345</v>
      </c>
      <c r="D21" s="1" t="s">
        <v>346</v>
      </c>
      <c r="E21" s="1" t="s">
        <v>347</v>
      </c>
      <c r="F21" s="1" t="s">
        <v>225</v>
      </c>
      <c r="G21" s="1" t="s">
        <v>210</v>
      </c>
      <c r="H21" s="1" t="s">
        <v>211</v>
      </c>
      <c r="I21" s="1" t="s">
        <v>342</v>
      </c>
      <c r="J21" s="1" t="s">
        <v>29</v>
      </c>
      <c r="K21" s="1" t="s">
        <v>343</v>
      </c>
      <c r="L21" s="1" t="s">
        <v>343</v>
      </c>
      <c r="M21" s="1" t="s">
        <v>214</v>
      </c>
      <c r="N21" s="1" t="s">
        <v>214</v>
      </c>
      <c r="O21" s="1" t="s">
        <v>215</v>
      </c>
      <c r="P21" s="1" t="s">
        <v>216</v>
      </c>
      <c r="Q21" s="1" t="s">
        <v>348</v>
      </c>
      <c r="R21" s="1" t="s">
        <v>218</v>
      </c>
      <c r="S21" s="1" t="s">
        <v>219</v>
      </c>
      <c r="T21" s="1" t="s">
        <v>220</v>
      </c>
    </row>
    <row r="22" s="1" customFormat="1" spans="1:20">
      <c r="A22" s="3">
        <v>16289594262</v>
      </c>
      <c r="B22" s="1" t="s">
        <v>349</v>
      </c>
      <c r="C22" s="1" t="s">
        <v>350</v>
      </c>
      <c r="D22" s="1" t="s">
        <v>351</v>
      </c>
      <c r="E22" s="1" t="s">
        <v>352</v>
      </c>
      <c r="F22" s="1" t="s">
        <v>225</v>
      </c>
      <c r="G22" s="1" t="s">
        <v>210</v>
      </c>
      <c r="H22" s="1" t="s">
        <v>211</v>
      </c>
      <c r="I22" s="1" t="s">
        <v>353</v>
      </c>
      <c r="J22" s="1" t="s">
        <v>29</v>
      </c>
      <c r="K22" s="1" t="s">
        <v>354</v>
      </c>
      <c r="L22" s="1" t="s">
        <v>354</v>
      </c>
      <c r="M22" s="1" t="s">
        <v>214</v>
      </c>
      <c r="N22" s="1" t="s">
        <v>214</v>
      </c>
      <c r="O22" s="1" t="s">
        <v>215</v>
      </c>
      <c r="P22" s="1" t="s">
        <v>216</v>
      </c>
      <c r="Q22" s="1" t="s">
        <v>355</v>
      </c>
      <c r="R22" s="1" t="s">
        <v>218</v>
      </c>
      <c r="S22" s="1" t="s">
        <v>219</v>
      </c>
      <c r="T22" s="1" t="s">
        <v>220</v>
      </c>
    </row>
    <row r="23" s="1" customFormat="1" spans="1:20">
      <c r="A23" s="3">
        <v>16295573551</v>
      </c>
      <c r="B23" s="1" t="s">
        <v>209</v>
      </c>
      <c r="C23" s="1" t="s">
        <v>356</v>
      </c>
      <c r="D23" s="1" t="s">
        <v>357</v>
      </c>
      <c r="E23" s="1" t="s">
        <v>358</v>
      </c>
      <c r="F23" s="1" t="s">
        <v>243</v>
      </c>
      <c r="G23" s="1" t="s">
        <v>210</v>
      </c>
      <c r="H23" s="1" t="s">
        <v>211</v>
      </c>
      <c r="I23" s="1" t="s">
        <v>359</v>
      </c>
      <c r="J23" s="1" t="s">
        <v>29</v>
      </c>
      <c r="K23" s="1" t="s">
        <v>360</v>
      </c>
      <c r="L23" s="1" t="s">
        <v>360</v>
      </c>
      <c r="M23" s="1" t="s">
        <v>214</v>
      </c>
      <c r="N23" s="1" t="s">
        <v>214</v>
      </c>
      <c r="O23" s="1" t="s">
        <v>215</v>
      </c>
      <c r="P23" s="1" t="s">
        <v>216</v>
      </c>
      <c r="Q23" s="1" t="s">
        <v>361</v>
      </c>
      <c r="R23" s="1" t="s">
        <v>218</v>
      </c>
      <c r="S23" s="1" t="s">
        <v>219</v>
      </c>
      <c r="T23" s="1" t="s">
        <v>220</v>
      </c>
    </row>
    <row r="24" s="1" customFormat="1" spans="1:20">
      <c r="A24" s="3">
        <v>16295955539</v>
      </c>
      <c r="B24" s="1" t="s">
        <v>209</v>
      </c>
      <c r="C24" s="1" t="s">
        <v>362</v>
      </c>
      <c r="D24" s="1" t="s">
        <v>363</v>
      </c>
      <c r="E24" s="1" t="s">
        <v>364</v>
      </c>
      <c r="F24" s="1" t="s">
        <v>243</v>
      </c>
      <c r="G24" s="1" t="s">
        <v>210</v>
      </c>
      <c r="H24" s="1" t="s">
        <v>211</v>
      </c>
      <c r="I24" s="1" t="s">
        <v>365</v>
      </c>
      <c r="J24" s="1" t="s">
        <v>29</v>
      </c>
      <c r="K24" s="1" t="s">
        <v>366</v>
      </c>
      <c r="L24" s="1" t="s">
        <v>366</v>
      </c>
      <c r="M24" s="1" t="s">
        <v>214</v>
      </c>
      <c r="N24" s="1" t="s">
        <v>214</v>
      </c>
      <c r="O24" s="1" t="s">
        <v>215</v>
      </c>
      <c r="P24" s="1" t="s">
        <v>216</v>
      </c>
      <c r="Q24" s="1" t="s">
        <v>367</v>
      </c>
      <c r="R24" s="1" t="s">
        <v>218</v>
      </c>
      <c r="S24" s="1" t="s">
        <v>219</v>
      </c>
      <c r="T24" s="1" t="s">
        <v>220</v>
      </c>
    </row>
    <row r="25" s="1" customFormat="1" spans="1:20">
      <c r="A25" s="3">
        <v>16297710440</v>
      </c>
      <c r="B25" s="1" t="s">
        <v>209</v>
      </c>
      <c r="C25" s="1" t="s">
        <v>368</v>
      </c>
      <c r="D25" s="1" t="s">
        <v>369</v>
      </c>
      <c r="E25" s="1" t="s">
        <v>370</v>
      </c>
      <c r="F25" s="1" t="s">
        <v>225</v>
      </c>
      <c r="G25" s="1" t="s">
        <v>210</v>
      </c>
      <c r="H25" s="1" t="s">
        <v>211</v>
      </c>
      <c r="I25" s="1" t="s">
        <v>371</v>
      </c>
      <c r="J25" s="1" t="s">
        <v>29</v>
      </c>
      <c r="K25" s="1" t="s">
        <v>372</v>
      </c>
      <c r="L25" s="1" t="s">
        <v>372</v>
      </c>
      <c r="M25" s="1" t="s">
        <v>214</v>
      </c>
      <c r="N25" s="1" t="s">
        <v>214</v>
      </c>
      <c r="O25" s="1" t="s">
        <v>215</v>
      </c>
      <c r="P25" s="1" t="s">
        <v>216</v>
      </c>
      <c r="Q25" s="1" t="s">
        <v>373</v>
      </c>
      <c r="R25" s="1" t="s">
        <v>218</v>
      </c>
      <c r="S25" s="1" t="s">
        <v>219</v>
      </c>
      <c r="T25" s="1" t="s">
        <v>220</v>
      </c>
    </row>
    <row r="26" s="1" customFormat="1" spans="1:20">
      <c r="A26" s="3">
        <v>16301106381</v>
      </c>
      <c r="B26" s="1" t="s">
        <v>209</v>
      </c>
      <c r="C26" s="1" t="s">
        <v>374</v>
      </c>
      <c r="D26" s="1" t="s">
        <v>375</v>
      </c>
      <c r="E26" s="1" t="s">
        <v>376</v>
      </c>
      <c r="F26" s="1" t="s">
        <v>225</v>
      </c>
      <c r="G26" s="1" t="s">
        <v>210</v>
      </c>
      <c r="H26" s="1" t="s">
        <v>211</v>
      </c>
      <c r="I26" s="1" t="s">
        <v>377</v>
      </c>
      <c r="J26" s="1" t="s">
        <v>29</v>
      </c>
      <c r="K26" s="1" t="s">
        <v>378</v>
      </c>
      <c r="L26" s="1" t="s">
        <v>378</v>
      </c>
      <c r="M26" s="1" t="s">
        <v>214</v>
      </c>
      <c r="N26" s="1" t="s">
        <v>214</v>
      </c>
      <c r="O26" s="1" t="s">
        <v>215</v>
      </c>
      <c r="P26" s="1" t="s">
        <v>216</v>
      </c>
      <c r="Q26" s="1" t="s">
        <v>379</v>
      </c>
      <c r="R26" s="1" t="s">
        <v>218</v>
      </c>
      <c r="S26" s="1" t="s">
        <v>219</v>
      </c>
      <c r="T26" s="1" t="s">
        <v>220</v>
      </c>
    </row>
    <row r="27" s="1" customFormat="1" spans="1:20">
      <c r="A27" s="3">
        <v>16303035070</v>
      </c>
      <c r="B27" s="1" t="s">
        <v>284</v>
      </c>
      <c r="C27" s="1" t="s">
        <v>380</v>
      </c>
      <c r="D27" s="1" t="s">
        <v>381</v>
      </c>
      <c r="E27" s="1" t="s">
        <v>382</v>
      </c>
      <c r="F27" s="1" t="s">
        <v>225</v>
      </c>
      <c r="G27" s="1" t="s">
        <v>210</v>
      </c>
      <c r="H27" s="1" t="s">
        <v>211</v>
      </c>
      <c r="I27" s="1" t="s">
        <v>383</v>
      </c>
      <c r="J27" s="1" t="s">
        <v>29</v>
      </c>
      <c r="K27" s="1" t="s">
        <v>384</v>
      </c>
      <c r="L27" s="1" t="s">
        <v>384</v>
      </c>
      <c r="M27" s="1" t="s">
        <v>214</v>
      </c>
      <c r="N27" s="1" t="s">
        <v>214</v>
      </c>
      <c r="O27" s="1" t="s">
        <v>215</v>
      </c>
      <c r="P27" s="1" t="s">
        <v>216</v>
      </c>
      <c r="Q27" s="1" t="s">
        <v>385</v>
      </c>
      <c r="R27" s="1" t="s">
        <v>218</v>
      </c>
      <c r="S27" s="1" t="s">
        <v>219</v>
      </c>
      <c r="T27" s="1" t="s">
        <v>220</v>
      </c>
    </row>
    <row r="28" s="1" customFormat="1" spans="1:20">
      <c r="A28" s="3">
        <v>16303020373</v>
      </c>
      <c r="B28" s="1" t="s">
        <v>284</v>
      </c>
      <c r="C28" s="1" t="s">
        <v>386</v>
      </c>
      <c r="D28" s="1" t="s">
        <v>387</v>
      </c>
      <c r="E28" s="1" t="s">
        <v>388</v>
      </c>
      <c r="F28" s="1" t="s">
        <v>284</v>
      </c>
      <c r="G28" s="1" t="s">
        <v>210</v>
      </c>
      <c r="H28" s="1" t="s">
        <v>211</v>
      </c>
      <c r="I28" s="1" t="s">
        <v>389</v>
      </c>
      <c r="J28" s="1" t="s">
        <v>29</v>
      </c>
      <c r="K28" s="1" t="s">
        <v>390</v>
      </c>
      <c r="L28" s="1" t="s">
        <v>390</v>
      </c>
      <c r="M28" s="1" t="s">
        <v>214</v>
      </c>
      <c r="N28" s="1" t="s">
        <v>214</v>
      </c>
      <c r="O28" s="1" t="s">
        <v>215</v>
      </c>
      <c r="P28" s="1" t="s">
        <v>216</v>
      </c>
      <c r="Q28" s="1" t="s">
        <v>391</v>
      </c>
      <c r="R28" s="1" t="s">
        <v>218</v>
      </c>
      <c r="S28" s="1" t="s">
        <v>219</v>
      </c>
      <c r="T28" s="1" t="s">
        <v>220</v>
      </c>
    </row>
    <row r="29" s="1" customFormat="1" spans="1:20">
      <c r="A29" s="3">
        <v>16306337396</v>
      </c>
      <c r="B29" s="1" t="s">
        <v>284</v>
      </c>
      <c r="C29" s="1" t="s">
        <v>392</v>
      </c>
      <c r="D29" s="1" t="s">
        <v>393</v>
      </c>
      <c r="E29" s="1" t="s">
        <v>394</v>
      </c>
      <c r="F29" s="1" t="s">
        <v>284</v>
      </c>
      <c r="G29" s="1" t="s">
        <v>210</v>
      </c>
      <c r="H29" s="1" t="s">
        <v>211</v>
      </c>
      <c r="I29" s="1" t="s">
        <v>395</v>
      </c>
      <c r="J29" s="1" t="s">
        <v>29</v>
      </c>
      <c r="K29" s="1" t="s">
        <v>396</v>
      </c>
      <c r="L29" s="1" t="s">
        <v>396</v>
      </c>
      <c r="M29" s="1" t="s">
        <v>214</v>
      </c>
      <c r="N29" s="1" t="s">
        <v>214</v>
      </c>
      <c r="O29" s="1" t="s">
        <v>215</v>
      </c>
      <c r="P29" s="1" t="s">
        <v>216</v>
      </c>
      <c r="Q29" s="1" t="s">
        <v>397</v>
      </c>
      <c r="R29" s="1" t="s">
        <v>218</v>
      </c>
      <c r="S29" s="1" t="s">
        <v>219</v>
      </c>
      <c r="T29" s="1" t="s">
        <v>220</v>
      </c>
    </row>
    <row r="30" s="1" customFormat="1" spans="1:20">
      <c r="A30" s="3">
        <v>16307801742</v>
      </c>
      <c r="B30" s="1" t="s">
        <v>284</v>
      </c>
      <c r="C30" s="1" t="s">
        <v>398</v>
      </c>
      <c r="D30" s="1" t="s">
        <v>399</v>
      </c>
      <c r="E30" s="1" t="s">
        <v>400</v>
      </c>
      <c r="F30" s="1" t="s">
        <v>225</v>
      </c>
      <c r="G30" s="1" t="s">
        <v>210</v>
      </c>
      <c r="H30" s="1" t="s">
        <v>211</v>
      </c>
      <c r="I30" s="1" t="s">
        <v>401</v>
      </c>
      <c r="J30" s="1" t="s">
        <v>29</v>
      </c>
      <c r="K30" s="1" t="s">
        <v>402</v>
      </c>
      <c r="L30" s="1" t="s">
        <v>402</v>
      </c>
      <c r="M30" s="1" t="s">
        <v>214</v>
      </c>
      <c r="N30" s="1" t="s">
        <v>214</v>
      </c>
      <c r="O30" s="1" t="s">
        <v>215</v>
      </c>
      <c r="P30" s="1" t="s">
        <v>216</v>
      </c>
      <c r="Q30" s="1" t="s">
        <v>403</v>
      </c>
      <c r="R30" s="1" t="s">
        <v>218</v>
      </c>
      <c r="S30" s="1" t="s">
        <v>219</v>
      </c>
      <c r="T30" s="1" t="s">
        <v>220</v>
      </c>
    </row>
    <row r="31" s="1" customFormat="1" spans="1:20">
      <c r="A31" s="3">
        <v>16308876423</v>
      </c>
      <c r="B31" s="1" t="s">
        <v>284</v>
      </c>
      <c r="C31" s="1" t="s">
        <v>404</v>
      </c>
      <c r="D31" s="1" t="s">
        <v>405</v>
      </c>
      <c r="E31" s="1" t="s">
        <v>406</v>
      </c>
      <c r="F31" s="1" t="s">
        <v>225</v>
      </c>
      <c r="G31" s="1" t="s">
        <v>210</v>
      </c>
      <c r="H31" s="1" t="s">
        <v>211</v>
      </c>
      <c r="I31" s="1" t="s">
        <v>407</v>
      </c>
      <c r="J31" s="1" t="s">
        <v>29</v>
      </c>
      <c r="K31" s="1" t="s">
        <v>272</v>
      </c>
      <c r="L31" s="1" t="s">
        <v>272</v>
      </c>
      <c r="M31" s="1" t="s">
        <v>214</v>
      </c>
      <c r="N31" s="1" t="s">
        <v>214</v>
      </c>
      <c r="O31" s="1" t="s">
        <v>215</v>
      </c>
      <c r="P31" s="1" t="s">
        <v>216</v>
      </c>
      <c r="Q31" s="1" t="s">
        <v>408</v>
      </c>
      <c r="R31" s="1" t="s">
        <v>218</v>
      </c>
      <c r="S31" s="1" t="s">
        <v>219</v>
      </c>
      <c r="T31" s="1" t="s">
        <v>220</v>
      </c>
    </row>
    <row r="32" s="1" customFormat="1" spans="1:20">
      <c r="A32" s="3">
        <v>16309974298</v>
      </c>
      <c r="B32" s="1" t="s">
        <v>243</v>
      </c>
      <c r="C32" s="1" t="s">
        <v>409</v>
      </c>
      <c r="D32" s="1" t="s">
        <v>410</v>
      </c>
      <c r="E32" s="1" t="s">
        <v>411</v>
      </c>
      <c r="F32" s="1" t="s">
        <v>243</v>
      </c>
      <c r="G32" s="1" t="s">
        <v>210</v>
      </c>
      <c r="H32" s="1" t="s">
        <v>211</v>
      </c>
      <c r="I32" s="1" t="s">
        <v>412</v>
      </c>
      <c r="J32" s="1" t="s">
        <v>29</v>
      </c>
      <c r="K32" s="1" t="s">
        <v>413</v>
      </c>
      <c r="L32" s="1" t="s">
        <v>413</v>
      </c>
      <c r="M32" s="1" t="s">
        <v>214</v>
      </c>
      <c r="N32" s="1" t="s">
        <v>214</v>
      </c>
      <c r="O32" s="1" t="s">
        <v>215</v>
      </c>
      <c r="P32" s="1" t="s">
        <v>216</v>
      </c>
      <c r="Q32" s="1" t="s">
        <v>414</v>
      </c>
      <c r="R32" s="1" t="s">
        <v>218</v>
      </c>
      <c r="S32" s="1" t="s">
        <v>219</v>
      </c>
      <c r="T32" s="1" t="s">
        <v>220</v>
      </c>
    </row>
    <row r="33" s="1" customFormat="1" spans="1:20">
      <c r="A33" s="3">
        <v>16310954018</v>
      </c>
      <c r="B33" s="1" t="s">
        <v>243</v>
      </c>
      <c r="C33" s="1" t="s">
        <v>415</v>
      </c>
      <c r="D33" s="1" t="s">
        <v>416</v>
      </c>
      <c r="E33" s="1" t="s">
        <v>417</v>
      </c>
      <c r="F33" s="1" t="s">
        <v>243</v>
      </c>
      <c r="G33" s="1" t="s">
        <v>210</v>
      </c>
      <c r="H33" s="1" t="s">
        <v>211</v>
      </c>
      <c r="I33" s="1" t="s">
        <v>418</v>
      </c>
      <c r="J33" s="1" t="s">
        <v>29</v>
      </c>
      <c r="K33" s="1" t="s">
        <v>419</v>
      </c>
      <c r="L33" s="1" t="s">
        <v>419</v>
      </c>
      <c r="M33" s="1" t="s">
        <v>214</v>
      </c>
      <c r="N33" s="1" t="s">
        <v>214</v>
      </c>
      <c r="O33" s="1" t="s">
        <v>215</v>
      </c>
      <c r="P33" s="1" t="s">
        <v>216</v>
      </c>
      <c r="Q33" s="1" t="s">
        <v>420</v>
      </c>
      <c r="R33" s="1" t="s">
        <v>218</v>
      </c>
      <c r="S33" s="1" t="s">
        <v>219</v>
      </c>
      <c r="T33" s="1" t="s">
        <v>220</v>
      </c>
    </row>
    <row r="34" s="1" customFormat="1" spans="1:20">
      <c r="A34" s="3">
        <v>16311965991</v>
      </c>
      <c r="B34" s="1" t="s">
        <v>243</v>
      </c>
      <c r="C34" s="1" t="s">
        <v>421</v>
      </c>
      <c r="D34" s="1" t="s">
        <v>422</v>
      </c>
      <c r="E34" s="1" t="s">
        <v>423</v>
      </c>
      <c r="F34" s="1" t="s">
        <v>225</v>
      </c>
      <c r="G34" s="1" t="s">
        <v>210</v>
      </c>
      <c r="H34" s="1" t="s">
        <v>211</v>
      </c>
      <c r="I34" s="1" t="s">
        <v>215</v>
      </c>
      <c r="J34" s="1" t="s">
        <v>29</v>
      </c>
      <c r="K34" s="1" t="s">
        <v>215</v>
      </c>
      <c r="L34" s="1" t="s">
        <v>215</v>
      </c>
      <c r="M34" s="1" t="s">
        <v>214</v>
      </c>
      <c r="N34" s="1" t="s">
        <v>214</v>
      </c>
      <c r="O34" s="1" t="s">
        <v>215</v>
      </c>
      <c r="P34" s="1" t="s">
        <v>216</v>
      </c>
      <c r="Q34" s="1" t="s">
        <v>424</v>
      </c>
      <c r="R34" s="1" t="s">
        <v>218</v>
      </c>
      <c r="S34" s="1" t="s">
        <v>219</v>
      </c>
      <c r="T34" s="1" t="s">
        <v>220</v>
      </c>
    </row>
    <row r="35" s="1" customFormat="1" spans="1:20">
      <c r="A35" s="3">
        <v>16314352705</v>
      </c>
      <c r="B35" s="1" t="s">
        <v>243</v>
      </c>
      <c r="C35" s="1" t="s">
        <v>425</v>
      </c>
      <c r="D35" s="1" t="s">
        <v>426</v>
      </c>
      <c r="E35" s="1" t="s">
        <v>427</v>
      </c>
      <c r="F35" s="1" t="s">
        <v>225</v>
      </c>
      <c r="G35" s="1" t="s">
        <v>210</v>
      </c>
      <c r="H35" s="1" t="s">
        <v>211</v>
      </c>
      <c r="I35" s="1" t="s">
        <v>428</v>
      </c>
      <c r="J35" s="1" t="s">
        <v>29</v>
      </c>
      <c r="K35" s="1" t="s">
        <v>429</v>
      </c>
      <c r="L35" s="1" t="s">
        <v>429</v>
      </c>
      <c r="M35" s="1" t="s">
        <v>214</v>
      </c>
      <c r="N35" s="1" t="s">
        <v>214</v>
      </c>
      <c r="O35" s="1" t="s">
        <v>215</v>
      </c>
      <c r="P35" s="1" t="s">
        <v>216</v>
      </c>
      <c r="Q35" s="1" t="s">
        <v>430</v>
      </c>
      <c r="R35" s="1" t="s">
        <v>218</v>
      </c>
      <c r="S35" s="1" t="s">
        <v>219</v>
      </c>
      <c r="T35" s="1" t="s">
        <v>220</v>
      </c>
    </row>
    <row r="36" s="1" customFormat="1" spans="1:20">
      <c r="A36" s="3">
        <v>16314433551</v>
      </c>
      <c r="B36" s="1" t="s">
        <v>243</v>
      </c>
      <c r="C36" s="1" t="s">
        <v>431</v>
      </c>
      <c r="D36" s="1" t="s">
        <v>432</v>
      </c>
      <c r="E36" s="1" t="s">
        <v>433</v>
      </c>
      <c r="F36" s="1" t="s">
        <v>243</v>
      </c>
      <c r="G36" s="1" t="s">
        <v>210</v>
      </c>
      <c r="H36" s="1" t="s">
        <v>211</v>
      </c>
      <c r="I36" s="1" t="s">
        <v>434</v>
      </c>
      <c r="J36" s="1" t="s">
        <v>29</v>
      </c>
      <c r="K36" s="1" t="s">
        <v>312</v>
      </c>
      <c r="L36" s="1" t="s">
        <v>312</v>
      </c>
      <c r="M36" s="1" t="s">
        <v>214</v>
      </c>
      <c r="N36" s="1" t="s">
        <v>214</v>
      </c>
      <c r="O36" s="1" t="s">
        <v>215</v>
      </c>
      <c r="P36" s="1" t="s">
        <v>216</v>
      </c>
      <c r="Q36" s="1" t="s">
        <v>435</v>
      </c>
      <c r="R36" s="1" t="s">
        <v>218</v>
      </c>
      <c r="S36" s="1" t="s">
        <v>219</v>
      </c>
      <c r="T36" s="1" t="s">
        <v>220</v>
      </c>
    </row>
    <row r="37" s="1" customFormat="1" spans="1:20">
      <c r="A37" s="3">
        <v>16316943692</v>
      </c>
      <c r="B37" s="1" t="s">
        <v>225</v>
      </c>
      <c r="C37" s="1" t="s">
        <v>436</v>
      </c>
      <c r="D37" s="1" t="s">
        <v>437</v>
      </c>
      <c r="E37" s="1" t="s">
        <v>438</v>
      </c>
      <c r="F37" s="1" t="s">
        <v>225</v>
      </c>
      <c r="G37" s="1" t="s">
        <v>210</v>
      </c>
      <c r="H37" s="1" t="s">
        <v>211</v>
      </c>
      <c r="I37" s="1" t="s">
        <v>439</v>
      </c>
      <c r="J37" s="1" t="s">
        <v>29</v>
      </c>
      <c r="K37" s="1" t="s">
        <v>440</v>
      </c>
      <c r="L37" s="1" t="s">
        <v>440</v>
      </c>
      <c r="M37" s="1" t="s">
        <v>214</v>
      </c>
      <c r="N37" s="1" t="s">
        <v>214</v>
      </c>
      <c r="O37" s="1" t="s">
        <v>215</v>
      </c>
      <c r="P37" s="1" t="s">
        <v>216</v>
      </c>
      <c r="Q37" s="1" t="s">
        <v>441</v>
      </c>
      <c r="R37" s="1" t="s">
        <v>218</v>
      </c>
      <c r="S37" s="1" t="s">
        <v>219</v>
      </c>
      <c r="T37" s="1" t="s">
        <v>220</v>
      </c>
    </row>
    <row r="38" s="1" customFormat="1" spans="1:20">
      <c r="A38" s="3">
        <v>16316976041</v>
      </c>
      <c r="B38" s="1" t="s">
        <v>225</v>
      </c>
      <c r="C38" s="1" t="s">
        <v>442</v>
      </c>
      <c r="D38" s="1" t="s">
        <v>443</v>
      </c>
      <c r="E38" s="1" t="s">
        <v>444</v>
      </c>
      <c r="F38" s="1" t="s">
        <v>225</v>
      </c>
      <c r="G38" s="1" t="s">
        <v>210</v>
      </c>
      <c r="H38" s="1" t="s">
        <v>211</v>
      </c>
      <c r="I38" s="1" t="s">
        <v>445</v>
      </c>
      <c r="J38" s="1" t="s">
        <v>29</v>
      </c>
      <c r="K38" s="1" t="s">
        <v>446</v>
      </c>
      <c r="L38" s="1" t="s">
        <v>446</v>
      </c>
      <c r="M38" s="1" t="s">
        <v>214</v>
      </c>
      <c r="N38" s="1" t="s">
        <v>214</v>
      </c>
      <c r="O38" s="1" t="s">
        <v>215</v>
      </c>
      <c r="P38" s="1" t="s">
        <v>216</v>
      </c>
      <c r="Q38" s="1" t="s">
        <v>447</v>
      </c>
      <c r="R38" s="1" t="s">
        <v>218</v>
      </c>
      <c r="S38" s="1" t="s">
        <v>219</v>
      </c>
      <c r="T38" s="1" t="s">
        <v>220</v>
      </c>
    </row>
    <row r="39" s="1" customFormat="1" spans="1:20">
      <c r="A39" s="3">
        <v>16319579086</v>
      </c>
      <c r="B39" s="1" t="s">
        <v>225</v>
      </c>
      <c r="C39" s="1" t="s">
        <v>448</v>
      </c>
      <c r="D39" s="1" t="s">
        <v>449</v>
      </c>
      <c r="E39" s="1" t="s">
        <v>450</v>
      </c>
      <c r="F39" s="1" t="s">
        <v>225</v>
      </c>
      <c r="G39" s="1" t="s">
        <v>210</v>
      </c>
      <c r="H39" s="1" t="s">
        <v>211</v>
      </c>
      <c r="I39" s="1" t="s">
        <v>451</v>
      </c>
      <c r="J39" s="1" t="s">
        <v>29</v>
      </c>
      <c r="K39" s="1" t="s">
        <v>452</v>
      </c>
      <c r="L39" s="1" t="s">
        <v>452</v>
      </c>
      <c r="M39" s="1" t="s">
        <v>214</v>
      </c>
      <c r="N39" s="1" t="s">
        <v>214</v>
      </c>
      <c r="O39" s="1" t="s">
        <v>215</v>
      </c>
      <c r="P39" s="1" t="s">
        <v>216</v>
      </c>
      <c r="Q39" s="1" t="s">
        <v>453</v>
      </c>
      <c r="R39" s="1" t="s">
        <v>218</v>
      </c>
      <c r="S39" s="1" t="s">
        <v>219</v>
      </c>
      <c r="T39" s="1" t="s">
        <v>220</v>
      </c>
    </row>
    <row r="40" s="1" customFormat="1" spans="1:20">
      <c r="A40" s="3">
        <v>16319845443</v>
      </c>
      <c r="B40" s="1" t="s">
        <v>225</v>
      </c>
      <c r="C40" s="1" t="s">
        <v>454</v>
      </c>
      <c r="D40" s="1" t="s">
        <v>455</v>
      </c>
      <c r="E40" s="1" t="s">
        <v>456</v>
      </c>
      <c r="F40" s="1" t="s">
        <v>225</v>
      </c>
      <c r="G40" s="1" t="s">
        <v>210</v>
      </c>
      <c r="H40" s="1" t="s">
        <v>211</v>
      </c>
      <c r="I40" s="1" t="s">
        <v>457</v>
      </c>
      <c r="J40" s="1" t="s">
        <v>29</v>
      </c>
      <c r="K40" s="1" t="s">
        <v>458</v>
      </c>
      <c r="L40" s="1" t="s">
        <v>458</v>
      </c>
      <c r="M40" s="1" t="s">
        <v>214</v>
      </c>
      <c r="N40" s="1" t="s">
        <v>214</v>
      </c>
      <c r="O40" s="1" t="s">
        <v>215</v>
      </c>
      <c r="P40" s="1" t="s">
        <v>216</v>
      </c>
      <c r="Q40" s="1" t="s">
        <v>459</v>
      </c>
      <c r="R40" s="1" t="s">
        <v>218</v>
      </c>
      <c r="S40" s="1" t="s">
        <v>219</v>
      </c>
      <c r="T40" s="1" t="s">
        <v>220</v>
      </c>
    </row>
    <row r="41" s="1" customFormat="1" spans="1:20">
      <c r="A41" s="3">
        <v>16320386589</v>
      </c>
      <c r="B41" s="1" t="s">
        <v>225</v>
      </c>
      <c r="C41" s="1" t="s">
        <v>460</v>
      </c>
      <c r="D41" s="1" t="s">
        <v>461</v>
      </c>
      <c r="E41" s="1" t="s">
        <v>462</v>
      </c>
      <c r="F41" s="1" t="s">
        <v>225</v>
      </c>
      <c r="G41" s="1" t="s">
        <v>210</v>
      </c>
      <c r="H41" s="1" t="s">
        <v>211</v>
      </c>
      <c r="I41" s="1" t="s">
        <v>463</v>
      </c>
      <c r="J41" s="1" t="s">
        <v>29</v>
      </c>
      <c r="K41" s="1" t="s">
        <v>464</v>
      </c>
      <c r="L41" s="1" t="s">
        <v>464</v>
      </c>
      <c r="M41" s="1" t="s">
        <v>214</v>
      </c>
      <c r="N41" s="1" t="s">
        <v>214</v>
      </c>
      <c r="O41" s="1" t="s">
        <v>215</v>
      </c>
      <c r="P41" s="1" t="s">
        <v>216</v>
      </c>
      <c r="Q41" s="1" t="s">
        <v>465</v>
      </c>
      <c r="R41" s="1" t="s">
        <v>218</v>
      </c>
      <c r="S41" s="1" t="s">
        <v>219</v>
      </c>
      <c r="T41" s="1" t="s">
        <v>220</v>
      </c>
    </row>
    <row r="42" s="1" customFormat="1" spans="1:20">
      <c r="A42" s="3">
        <v>16320460991</v>
      </c>
      <c r="B42" s="1" t="s">
        <v>225</v>
      </c>
      <c r="C42" s="1" t="s">
        <v>466</v>
      </c>
      <c r="D42" s="1" t="s">
        <v>467</v>
      </c>
      <c r="E42" s="1" t="s">
        <v>468</v>
      </c>
      <c r="F42" s="1" t="s">
        <v>225</v>
      </c>
      <c r="G42" s="1" t="s">
        <v>210</v>
      </c>
      <c r="H42" s="1" t="s">
        <v>211</v>
      </c>
      <c r="I42" s="1" t="s">
        <v>469</v>
      </c>
      <c r="J42" s="1" t="s">
        <v>29</v>
      </c>
      <c r="K42" s="1" t="s">
        <v>470</v>
      </c>
      <c r="L42" s="1" t="s">
        <v>470</v>
      </c>
      <c r="M42" s="1" t="s">
        <v>214</v>
      </c>
      <c r="N42" s="1" t="s">
        <v>214</v>
      </c>
      <c r="O42" s="1" t="s">
        <v>215</v>
      </c>
      <c r="P42" s="1" t="s">
        <v>216</v>
      </c>
      <c r="Q42" s="1" t="s">
        <v>471</v>
      </c>
      <c r="R42" s="1" t="s">
        <v>218</v>
      </c>
      <c r="S42" s="1" t="s">
        <v>219</v>
      </c>
      <c r="T42" s="1" t="s">
        <v>220</v>
      </c>
    </row>
    <row r="43" s="1" customFormat="1" spans="1:20">
      <c r="A43" s="3">
        <v>16320711650</v>
      </c>
      <c r="B43" s="1" t="s">
        <v>225</v>
      </c>
      <c r="C43" s="1" t="s">
        <v>472</v>
      </c>
      <c r="D43" s="1" t="s">
        <v>473</v>
      </c>
      <c r="E43" s="1" t="s">
        <v>474</v>
      </c>
      <c r="F43" s="1" t="s">
        <v>225</v>
      </c>
      <c r="G43" s="1" t="s">
        <v>210</v>
      </c>
      <c r="H43" s="1" t="s">
        <v>211</v>
      </c>
      <c r="I43" s="1" t="s">
        <v>475</v>
      </c>
      <c r="J43" s="1" t="s">
        <v>29</v>
      </c>
      <c r="K43" s="1" t="s">
        <v>476</v>
      </c>
      <c r="L43" s="1" t="s">
        <v>476</v>
      </c>
      <c r="M43" s="1" t="s">
        <v>214</v>
      </c>
      <c r="N43" s="1" t="s">
        <v>214</v>
      </c>
      <c r="O43" s="1" t="s">
        <v>215</v>
      </c>
      <c r="P43" s="1" t="s">
        <v>216</v>
      </c>
      <c r="Q43" s="1" t="s">
        <v>477</v>
      </c>
      <c r="R43" s="1" t="s">
        <v>218</v>
      </c>
      <c r="S43" s="1" t="s">
        <v>219</v>
      </c>
      <c r="T43" s="1" t="s">
        <v>220</v>
      </c>
    </row>
    <row r="44" s="1" customFormat="1" spans="1:20">
      <c r="A44" s="3">
        <v>16320791129</v>
      </c>
      <c r="B44" s="1" t="s">
        <v>225</v>
      </c>
      <c r="C44" s="1" t="s">
        <v>478</v>
      </c>
      <c r="D44" s="1" t="s">
        <v>479</v>
      </c>
      <c r="E44" s="1" t="s">
        <v>480</v>
      </c>
      <c r="F44" s="1" t="s">
        <v>225</v>
      </c>
      <c r="G44" s="1" t="s">
        <v>210</v>
      </c>
      <c r="H44" s="1" t="s">
        <v>211</v>
      </c>
      <c r="I44" s="1" t="s">
        <v>481</v>
      </c>
      <c r="J44" s="1" t="s">
        <v>29</v>
      </c>
      <c r="K44" s="1" t="s">
        <v>482</v>
      </c>
      <c r="L44" s="1" t="s">
        <v>482</v>
      </c>
      <c r="M44" s="1" t="s">
        <v>214</v>
      </c>
      <c r="N44" s="1" t="s">
        <v>214</v>
      </c>
      <c r="O44" s="1" t="s">
        <v>215</v>
      </c>
      <c r="P44" s="1" t="s">
        <v>216</v>
      </c>
      <c r="Q44" s="1" t="s">
        <v>483</v>
      </c>
      <c r="R44" s="1" t="s">
        <v>218</v>
      </c>
      <c r="S44" s="1" t="s">
        <v>219</v>
      </c>
      <c r="T44" s="1" t="s">
        <v>220</v>
      </c>
    </row>
    <row r="45" s="1" customFormat="1" spans="1:20">
      <c r="A45" s="3">
        <v>16320890118</v>
      </c>
      <c r="B45" s="1" t="s">
        <v>225</v>
      </c>
      <c r="C45" s="1" t="s">
        <v>484</v>
      </c>
      <c r="D45" s="1" t="s">
        <v>485</v>
      </c>
      <c r="E45" s="1" t="s">
        <v>486</v>
      </c>
      <c r="F45" s="1" t="s">
        <v>225</v>
      </c>
      <c r="G45" s="1" t="s">
        <v>210</v>
      </c>
      <c r="H45" s="1" t="s">
        <v>211</v>
      </c>
      <c r="I45" s="1" t="s">
        <v>487</v>
      </c>
      <c r="J45" s="1" t="s">
        <v>29</v>
      </c>
      <c r="K45" s="1" t="s">
        <v>488</v>
      </c>
      <c r="L45" s="1" t="s">
        <v>488</v>
      </c>
      <c r="M45" s="1" t="s">
        <v>214</v>
      </c>
      <c r="N45" s="1" t="s">
        <v>214</v>
      </c>
      <c r="O45" s="1" t="s">
        <v>215</v>
      </c>
      <c r="P45" s="1" t="s">
        <v>216</v>
      </c>
      <c r="Q45" s="1" t="s">
        <v>489</v>
      </c>
      <c r="R45" s="1" t="s">
        <v>218</v>
      </c>
      <c r="S45" s="1" t="s">
        <v>219</v>
      </c>
      <c r="T45" s="1" t="s">
        <v>220</v>
      </c>
    </row>
    <row r="46" s="1" customFormat="1" spans="1:20">
      <c r="A46" s="3">
        <v>16321077974</v>
      </c>
      <c r="B46" s="1" t="s">
        <v>225</v>
      </c>
      <c r="C46" s="1" t="s">
        <v>490</v>
      </c>
      <c r="D46" s="1" t="s">
        <v>491</v>
      </c>
      <c r="E46" s="1" t="s">
        <v>492</v>
      </c>
      <c r="F46" s="1" t="s">
        <v>225</v>
      </c>
      <c r="G46" s="1" t="s">
        <v>210</v>
      </c>
      <c r="H46" s="1" t="s">
        <v>211</v>
      </c>
      <c r="I46" s="1" t="s">
        <v>493</v>
      </c>
      <c r="J46" s="1" t="s">
        <v>29</v>
      </c>
      <c r="K46" s="1" t="s">
        <v>494</v>
      </c>
      <c r="L46" s="1" t="s">
        <v>494</v>
      </c>
      <c r="M46" s="1" t="s">
        <v>214</v>
      </c>
      <c r="N46" s="1" t="s">
        <v>214</v>
      </c>
      <c r="O46" s="1" t="s">
        <v>215</v>
      </c>
      <c r="P46" s="1" t="s">
        <v>216</v>
      </c>
      <c r="Q46" s="1" t="s">
        <v>495</v>
      </c>
      <c r="R46" s="1" t="s">
        <v>218</v>
      </c>
      <c r="S46" s="1" t="s">
        <v>219</v>
      </c>
      <c r="T46" s="1" t="s">
        <v>220</v>
      </c>
    </row>
    <row r="47" s="1" customFormat="1" spans="1:20">
      <c r="A47" s="3">
        <v>16321780647</v>
      </c>
      <c r="B47" s="1" t="s">
        <v>225</v>
      </c>
      <c r="C47" s="1" t="s">
        <v>496</v>
      </c>
      <c r="D47" s="1" t="s">
        <v>497</v>
      </c>
      <c r="E47" s="1" t="s">
        <v>498</v>
      </c>
      <c r="F47" s="1" t="s">
        <v>225</v>
      </c>
      <c r="G47" s="1" t="s">
        <v>210</v>
      </c>
      <c r="H47" s="1" t="s">
        <v>211</v>
      </c>
      <c r="I47" s="1" t="s">
        <v>499</v>
      </c>
      <c r="J47" s="1" t="s">
        <v>29</v>
      </c>
      <c r="K47" s="1" t="s">
        <v>500</v>
      </c>
      <c r="L47" s="1" t="s">
        <v>500</v>
      </c>
      <c r="M47" s="1" t="s">
        <v>214</v>
      </c>
      <c r="N47" s="1" t="s">
        <v>214</v>
      </c>
      <c r="O47" s="1" t="s">
        <v>215</v>
      </c>
      <c r="P47" s="1" t="s">
        <v>216</v>
      </c>
      <c r="Q47" s="1" t="s">
        <v>501</v>
      </c>
      <c r="R47" s="1" t="s">
        <v>218</v>
      </c>
      <c r="S47" s="1" t="s">
        <v>219</v>
      </c>
      <c r="T47" s="1" t="s">
        <v>220</v>
      </c>
    </row>
    <row r="48" s="1" customFormat="1" spans="1:20">
      <c r="A48" s="3">
        <v>16321834288</v>
      </c>
      <c r="B48" s="1" t="s">
        <v>225</v>
      </c>
      <c r="C48" s="1" t="s">
        <v>502</v>
      </c>
      <c r="D48" s="1" t="s">
        <v>503</v>
      </c>
      <c r="E48" s="1" t="s">
        <v>504</v>
      </c>
      <c r="F48" s="1" t="s">
        <v>225</v>
      </c>
      <c r="G48" s="1" t="s">
        <v>210</v>
      </c>
      <c r="H48" s="1" t="s">
        <v>211</v>
      </c>
      <c r="I48" s="1" t="s">
        <v>505</v>
      </c>
      <c r="J48" s="1" t="s">
        <v>29</v>
      </c>
      <c r="K48" s="1" t="s">
        <v>506</v>
      </c>
      <c r="L48" s="1" t="s">
        <v>506</v>
      </c>
      <c r="M48" s="1" t="s">
        <v>214</v>
      </c>
      <c r="N48" s="1" t="s">
        <v>214</v>
      </c>
      <c r="O48" s="1" t="s">
        <v>215</v>
      </c>
      <c r="P48" s="1" t="s">
        <v>216</v>
      </c>
      <c r="Q48" s="1" t="s">
        <v>507</v>
      </c>
      <c r="R48" s="1" t="s">
        <v>218</v>
      </c>
      <c r="S48" s="1" t="s">
        <v>219</v>
      </c>
      <c r="T48" s="1" t="s">
        <v>220</v>
      </c>
    </row>
    <row r="49" s="1" customFormat="1" spans="1:20">
      <c r="A49" s="3">
        <v>16321813496</v>
      </c>
      <c r="B49" s="1" t="s">
        <v>225</v>
      </c>
      <c r="C49" s="1" t="s">
        <v>508</v>
      </c>
      <c r="D49" s="1" t="s">
        <v>509</v>
      </c>
      <c r="E49" s="1" t="s">
        <v>510</v>
      </c>
      <c r="F49" s="1" t="s">
        <v>225</v>
      </c>
      <c r="G49" s="1" t="s">
        <v>210</v>
      </c>
      <c r="H49" s="1" t="s">
        <v>211</v>
      </c>
      <c r="I49" s="1" t="s">
        <v>511</v>
      </c>
      <c r="J49" s="1" t="s">
        <v>29</v>
      </c>
      <c r="K49" s="1" t="s">
        <v>512</v>
      </c>
      <c r="L49" s="1" t="s">
        <v>512</v>
      </c>
      <c r="M49" s="1" t="s">
        <v>214</v>
      </c>
      <c r="N49" s="1" t="s">
        <v>214</v>
      </c>
      <c r="O49" s="1" t="s">
        <v>215</v>
      </c>
      <c r="P49" s="1" t="s">
        <v>216</v>
      </c>
      <c r="Q49" s="1" t="s">
        <v>513</v>
      </c>
      <c r="R49" s="1" t="s">
        <v>218</v>
      </c>
      <c r="S49" s="1" t="s">
        <v>219</v>
      </c>
      <c r="T49" s="1" t="s">
        <v>220</v>
      </c>
    </row>
    <row r="50" s="1" customFormat="1" spans="1:20">
      <c r="A50" s="3">
        <v>16323250533</v>
      </c>
      <c r="B50" s="1" t="s">
        <v>225</v>
      </c>
      <c r="C50" s="1" t="s">
        <v>514</v>
      </c>
      <c r="D50" s="1" t="s">
        <v>515</v>
      </c>
      <c r="E50" s="1" t="s">
        <v>516</v>
      </c>
      <c r="F50" s="1" t="s">
        <v>225</v>
      </c>
      <c r="G50" s="1" t="s">
        <v>210</v>
      </c>
      <c r="H50" s="1" t="s">
        <v>211</v>
      </c>
      <c r="I50" s="1" t="s">
        <v>517</v>
      </c>
      <c r="J50" s="1" t="s">
        <v>29</v>
      </c>
      <c r="K50" s="1" t="s">
        <v>518</v>
      </c>
      <c r="L50" s="1" t="s">
        <v>518</v>
      </c>
      <c r="M50" s="1" t="s">
        <v>214</v>
      </c>
      <c r="N50" s="1" t="s">
        <v>214</v>
      </c>
      <c r="O50" s="1" t="s">
        <v>215</v>
      </c>
      <c r="P50" s="1" t="s">
        <v>216</v>
      </c>
      <c r="Q50" s="1" t="s">
        <v>519</v>
      </c>
      <c r="R50" s="1" t="s">
        <v>218</v>
      </c>
      <c r="S50" s="1" t="s">
        <v>219</v>
      </c>
      <c r="T50" s="1" t="s">
        <v>220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2021-09-23T01:54:12Z</dcterms:created>
  <dcterms:modified xsi:type="dcterms:W3CDTF">2021-09-23T02:07:41Z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5728129CA5FC44E9AFAA04F4F46D06AF</vt:lpwstr>
  </property>
  <property fmtid="{D5CDD505-2E9C-101B-9397-08002B2CF9AE}" pid="3" name="KSOProductBuildVer">
    <vt:lpwstr>2052-11.1.0.10938</vt:lpwstr>
  </property>
</Properties>
</file>