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<sst xmlns="http://schemas.openxmlformats.org/spreadsheetml/2006/main" count="393" uniqueCount="145">
  <si>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</si>
  <si>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</si>
  <si>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</si>
  <si>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</si>
  <si>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</si>
  <si>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</si>
  <si>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</si>
  <si>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</si>
  <si>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</si>
  <si>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</si>
  <si>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</si>
  <si>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</si>
  <si>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</si>
  <si>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</si>
  <si>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</si>
  <si>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</si>
  <si>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</si>
  <si>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</si>
  <si>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</si>
  <si>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</si>
  <si>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</si>
  <si>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</si>
  <si>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</si>
  <si>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</si>
  <si>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</si>
  <si>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</si>
  <si>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</si>
  <si>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[德钦]德钦奔子栏丽世酒店(79656169)</t>
  </si>
  <si>
    <t>尊尚大床房&lt;双人入住&gt;&lt;限量抢购&gt;&lt;双早&gt;</t>
  </si>
  <si>
    <t>CNY</t>
  </si>
  <si>
    <t>曾子洋,杨沛杰,黄得豪</t>
  </si>
  <si>
    <t>CA363210924CNY</t>
  </si>
  <si>
    <t>未提现</t>
  </si>
  <si>
    <t>携程开票</t>
  </si>
  <si>
    <t>取消</t>
  </si>
  <si>
    <t>[丽江]丽江丽世酒店(79656168)</t>
  </si>
  <si>
    <t>尊尚大床房&lt;促销&gt;&lt;双人入住&gt;&lt;双早&gt;</t>
  </si>
  <si>
    <t>周缨</t>
  </si>
  <si>
    <t>蒋孟庭</t>
  </si>
  <si>
    <t>[上海]上海花园饭店(10117001)</t>
  </si>
  <si>
    <t>高级双床房&lt;内宾&gt;&lt;双人入住&gt;&lt;预付&gt;&lt;双早&gt;</t>
  </si>
  <si>
    <t>宋平</t>
  </si>
  <si>
    <t>acknowledge</t>
  </si>
  <si>
    <t>[无锡]无锡君来洲际酒店(69304923)</t>
  </si>
  <si>
    <t>洲际豪华大床房&lt;双人入住&gt;&lt;内宾&gt;&lt;无早&gt;</t>
  </si>
  <si>
    <t>俞秉操</t>
  </si>
  <si>
    <t>[长治]如家精选酒店(长治八一广场威远门中路店)(79875101)</t>
  </si>
  <si>
    <t>精选高级商务房&lt;双人入住&gt;&lt;无早&gt;</t>
  </si>
  <si>
    <t>张帅</t>
  </si>
  <si>
    <t>[深圳]深圳海上世界ICON LAB艾垦酒店(78561618)</t>
  </si>
  <si>
    <t>城景双床房&lt;双人入住&gt;&lt;单早&gt;</t>
  </si>
  <si>
    <t>张/昀斐</t>
  </si>
  <si>
    <t>陈小兵</t>
  </si>
  <si>
    <t>[英德]英德徐家庄旅游度假村(78174801)</t>
  </si>
  <si>
    <t>锦绣居两房一厅亲子阁楼泡池木屋&lt;特惠&gt;&lt;双人入住&gt;&lt;双早&gt;</t>
  </si>
  <si>
    <t>付腾</t>
  </si>
  <si>
    <t>[舟山]六横港城大酒店(79477106)</t>
  </si>
  <si>
    <t>豪华双床房&lt;双人入住&gt;&lt;双早&gt;</t>
  </si>
  <si>
    <t>沈辉</t>
  </si>
  <si>
    <t>[厦门]锦江之星(厦门集美学村店)(69290343)</t>
  </si>
  <si>
    <t>商务房A&lt;双人入住&gt;&lt;内宾&gt;&lt;预付&gt;&lt;无早&gt;</t>
  </si>
  <si>
    <t>冷俊宏</t>
  </si>
  <si>
    <t>[安顺]安顺豪生温泉度假酒店(77244103)</t>
  </si>
  <si>
    <t>豪庭大床房&lt;双人入住&gt;&lt;中宾&gt;&lt;双早&gt;&lt;新酒店礼盒&gt;</t>
  </si>
  <si>
    <t>谭勇</t>
  </si>
  <si>
    <t>，</t>
  </si>
  <si>
    <t>A210924172011481</t>
  </si>
  <si>
    <t>A210924172110481</t>
  </si>
  <si>
    <t>CNY / HKD 当前参考汇率: 1.204459833</t>
  </si>
  <si>
    <t>总计： 8491.78 CNY/
10228.01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</si>
  <si>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</si>
  <si>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</si>
  <si>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</si>
  <si>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</si>
  <si>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</si>
  <si>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</si>
  <si>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</si>
  <si>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</si>
  <si>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</si>
  <si>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</si>
  <si>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</si>
  <si>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</si>
  <si>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</si>
  <si>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</si>
  <si>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</si>
  <si>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</si>
  <si>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</si>
  <si>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2021-08-24</t>
  </si>
  <si>
    <t>2231417</t>
  </si>
  <si>
    <t>茶马道奔子栏丽世酒店</t>
  </si>
  <si>
    <t>2021-09-08</t>
  </si>
  <si>
    <t>2021-09-09</t>
  </si>
  <si>
    <t>退房日周结</t>
  </si>
  <si>
    <t>3330.00</t>
  </si>
  <si>
    <t>RMB</t>
  </si>
  <si>
    <t>333.00</t>
  </si>
  <si>
    <t>-2997</t>
  </si>
  <si>
    <t>0.00</t>
  </si>
  <si>
    <t>携程国内直连(DD)</t>
  </si>
  <si>
    <t>2021-08-24 14:44:04</t>
  </si>
  <si>
    <t>否</t>
  </si>
  <si>
    <t>汇智国际旅游发展有限公司</t>
  </si>
  <si>
    <t>直采</t>
  </si>
  <si>
    <t>2021-08-30</t>
  </si>
  <si>
    <t>2237668</t>
  </si>
  <si>
    <t>丽江丽世酒店</t>
  </si>
  <si>
    <t>1095.00</t>
  </si>
  <si>
    <t>0</t>
  </si>
  <si>
    <t>2021-08-30 21:30:22</t>
  </si>
  <si>
    <t>2021-09-05</t>
  </si>
  <si>
    <t>2243734</t>
  </si>
  <si>
    <t>4380.00</t>
  </si>
  <si>
    <t>2021-09-05 10:10:05</t>
  </si>
  <si>
    <t>2021-09-07</t>
  </si>
  <si>
    <t>2246200</t>
  </si>
  <si>
    <t>无锡君来洲际酒店</t>
  </si>
  <si>
    <t>615.38</t>
  </si>
  <si>
    <t>2021-09-07 15:20:05</t>
  </si>
  <si>
    <t>2246408</t>
  </si>
  <si>
    <t>如家精选酒店(长治八一广场威远门中路店)</t>
  </si>
  <si>
    <t>176.00</t>
  </si>
  <si>
    <t>2021-09-07 18:09:10</t>
  </si>
  <si>
    <t>2246586</t>
  </si>
  <si>
    <t>深圳海上世界ICON LAB艾垦酒店</t>
  </si>
  <si>
    <t>525.00</t>
  </si>
  <si>
    <t>2021-09-07 20:20:54</t>
  </si>
  <si>
    <t>2246822</t>
  </si>
  <si>
    <t>2021-09-08 08:12:19</t>
  </si>
  <si>
    <t>2246979</t>
  </si>
  <si>
    <t>英德徐家庄旅游度假村</t>
  </si>
  <si>
    <t>480.00</t>
  </si>
  <si>
    <t>2021-09-08 16:08:10</t>
  </si>
  <si>
    <t>2247068</t>
  </si>
  <si>
    <t>六横港城大酒店</t>
  </si>
  <si>
    <t>470.00</t>
  </si>
  <si>
    <t>2021-09-08 11:43:41</t>
  </si>
  <si>
    <t>2247128</t>
  </si>
  <si>
    <t>锦江之星(厦门集美学村店)</t>
  </si>
  <si>
    <t>199.04</t>
  </si>
  <si>
    <t>2021-09-08 12:45:23</t>
  </si>
  <si>
    <t>直连</t>
  </si>
  <si>
    <t>2247579</t>
  </si>
  <si>
    <t>安顺豪生温泉度假酒店</t>
  </si>
  <si>
    <t>375.36</t>
  </si>
  <si>
    <t>2021-09-08 21:26:04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</si>
</sst>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21" fillId="9" borderId="1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16127160491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44447</v>
      </c>
      <c r="G2" s="5">
        <v>44448</v>
      </c>
      <c r="H2" s="4">
        <v>3</v>
      </c>
      <c r="I2" s="4">
        <v>1</v>
      </c>
      <c r="J2" s="4">
        <v>3</v>
      </c>
      <c r="K2" s="4" t="s">
        <v>29</v>
      </c>
      <c r="L2" s="4">
        <v>3330</v>
      </c>
      <c r="M2" s="4">
        <v>3330</v>
      </c>
      <c r="N2" s="4" t="s">
        <v>30</v>
      </c>
      <c r="O2" s="4" t="s">
        <v>31</v>
      </c>
      <c r="P2" s="4" t="s">
        <v>32</v>
      </c>
      <c r="Q2" s="4">
        <v>0</v>
      </c>
      <c r="R2" s="6">
        <v>44432</v>
      </c>
      <c r="S2" s="5">
        <v>44463</v>
      </c>
      <c r="T2" s="4" t="s">
        <v>33</v>
      </c>
      <c r="U2" s="4">
        <v>3330</v>
      </c>
      <c r="V2" s="4">
        <v>0</v>
      </c>
      <c r="W2" s="4">
        <v>0</v>
      </c>
      <c r="X2" s="4">
        <v>2231417</v>
      </c>
    </row>
    <row r="3" s="4" customFormat="1" spans="1:24">
      <c r="A3" s="4">
        <v>16127160491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44447</v>
      </c>
      <c r="G3" s="5">
        <v>44448</v>
      </c>
      <c r="H3" s="4">
        <v>3</v>
      </c>
      <c r="I3" s="4">
        <v>1</v>
      </c>
      <c r="J3" s="4">
        <v>3</v>
      </c>
      <c r="K3" s="4" t="s">
        <v>29</v>
      </c>
      <c r="L3" s="4">
        <v>-3330</v>
      </c>
      <c r="M3" s="4">
        <v>-3330</v>
      </c>
      <c r="N3" s="4" t="s">
        <v>30</v>
      </c>
      <c r="O3" s="4" t="s">
        <v>31</v>
      </c>
      <c r="P3" s="4" t="s">
        <v>32</v>
      </c>
      <c r="Q3" s="4">
        <v>0</v>
      </c>
      <c r="R3" s="6">
        <v>44432</v>
      </c>
      <c r="S3" s="5">
        <v>44463</v>
      </c>
      <c r="T3" s="4" t="s">
        <v>33</v>
      </c>
      <c r="U3" s="4">
        <v>-3330</v>
      </c>
      <c r="V3" s="4">
        <v>0</v>
      </c>
      <c r="W3" s="4">
        <v>0</v>
      </c>
      <c r="X3" s="4">
        <v>2231417</v>
      </c>
    </row>
    <row r="4" s="4" customFormat="1" spans="1:24">
      <c r="A4" s="4">
        <v>16171308969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44447</v>
      </c>
      <c r="G4" s="5">
        <v>44448</v>
      </c>
      <c r="H4" s="4">
        <v>1</v>
      </c>
      <c r="I4" s="4">
        <v>1</v>
      </c>
      <c r="J4" s="4">
        <v>1</v>
      </c>
      <c r="K4" s="4" t="s">
        <v>29</v>
      </c>
      <c r="L4" s="4">
        <v>1095</v>
      </c>
      <c r="M4" s="4">
        <v>1095</v>
      </c>
      <c r="N4" s="4" t="s">
        <v>37</v>
      </c>
      <c r="O4" s="4" t="s">
        <v>31</v>
      </c>
      <c r="P4" s="4" t="s">
        <v>32</v>
      </c>
      <c r="Q4" s="4">
        <v>0</v>
      </c>
      <c r="R4" s="6">
        <v>44438</v>
      </c>
      <c r="S4" s="5">
        <v>44463</v>
      </c>
      <c r="T4" s="4" t="s">
        <v>33</v>
      </c>
      <c r="U4" s="4">
        <v>1095</v>
      </c>
      <c r="V4" s="4">
        <v>0</v>
      </c>
      <c r="W4" s="4">
        <v>355</v>
      </c>
      <c r="X4" s="4">
        <v>2237668</v>
      </c>
    </row>
    <row r="5" s="4" customFormat="1" spans="1:25">
      <c r="A5" s="4">
        <v>16211312041</v>
      </c>
      <c r="B5" s="4" t="s">
        <v>25</v>
      </c>
      <c r="C5" s="4" t="s">
        <v>26</v>
      </c>
      <c r="D5" s="4" t="s">
        <v>35</v>
      </c>
      <c r="E5" s="4" t="s">
        <v>36</v>
      </c>
      <c r="F5" s="5">
        <v>44444</v>
      </c>
      <c r="G5" s="5">
        <v>44448</v>
      </c>
      <c r="H5" s="4">
        <v>1</v>
      </c>
      <c r="I5" s="4">
        <v>4</v>
      </c>
      <c r="J5" s="4">
        <v>4</v>
      </c>
      <c r="K5" s="4" t="s">
        <v>29</v>
      </c>
      <c r="L5" s="4">
        <v>4380</v>
      </c>
      <c r="M5" s="4">
        <v>4380</v>
      </c>
      <c r="N5" s="4" t="s">
        <v>38</v>
      </c>
      <c r="O5" s="4" t="s">
        <v>31</v>
      </c>
      <c r="P5" s="4" t="s">
        <v>32</v>
      </c>
      <c r="Q5" s="4">
        <v>0</v>
      </c>
      <c r="R5" s="6">
        <v>44444</v>
      </c>
      <c r="S5" s="5">
        <v>44463</v>
      </c>
      <c r="T5" s="4" t="s">
        <v>33</v>
      </c>
      <c r="U5" s="4">
        <v>4380</v>
      </c>
      <c r="V5" s="4">
        <v>0</v>
      </c>
      <c r="W5" s="4">
        <v>0</v>
      </c>
      <c r="X5" s="4">
        <v>2243734</v>
      </c>
      <c r="Y5" s="4">
        <v>695900</v>
      </c>
    </row>
    <row r="6" s="4" customFormat="1" spans="1:25">
      <c r="A6" s="4">
        <v>16214224228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44446</v>
      </c>
      <c r="G6" s="5">
        <v>44448</v>
      </c>
      <c r="H6" s="4">
        <v>1</v>
      </c>
      <c r="I6" s="4">
        <v>2</v>
      </c>
      <c r="J6" s="4">
        <v>2</v>
      </c>
      <c r="K6" s="4" t="s">
        <v>29</v>
      </c>
      <c r="L6" s="4">
        <v>1528.12</v>
      </c>
      <c r="M6" s="4">
        <v>1528.12</v>
      </c>
      <c r="N6" s="4" t="s">
        <v>41</v>
      </c>
      <c r="O6" s="4" t="s">
        <v>31</v>
      </c>
      <c r="P6" s="4" t="s">
        <v>32</v>
      </c>
      <c r="Q6" s="4">
        <v>0</v>
      </c>
      <c r="R6" s="6">
        <v>44444</v>
      </c>
      <c r="S6" s="5">
        <v>44463</v>
      </c>
      <c r="T6" s="4" t="s">
        <v>33</v>
      </c>
      <c r="U6" s="4">
        <v>1528.12</v>
      </c>
      <c r="V6" s="4">
        <v>0</v>
      </c>
      <c r="W6" s="4">
        <v>0</v>
      </c>
      <c r="X6" s="4">
        <v>2244443</v>
      </c>
      <c r="Y6" s="4" t="s">
        <v>42</v>
      </c>
    </row>
    <row r="7" s="4" customFormat="1" spans="1:25">
      <c r="A7" s="4">
        <v>16214224228</v>
      </c>
      <c r="B7" s="4" t="s">
        <v>25</v>
      </c>
      <c r="C7" s="4" t="s">
        <v>34</v>
      </c>
      <c r="D7" s="4" t="s">
        <v>39</v>
      </c>
      <c r="E7" s="4" t="s">
        <v>40</v>
      </c>
      <c r="F7" s="5">
        <v>44446</v>
      </c>
      <c r="G7" s="5">
        <v>44448</v>
      </c>
      <c r="H7" s="4">
        <v>1</v>
      </c>
      <c r="I7" s="4">
        <v>2</v>
      </c>
      <c r="J7" s="4">
        <v>2</v>
      </c>
      <c r="K7" s="4" t="s">
        <v>29</v>
      </c>
      <c r="L7" s="4">
        <v>-1528.12</v>
      </c>
      <c r="M7" s="4">
        <v>-1528.12</v>
      </c>
      <c r="N7" s="4" t="s">
        <v>41</v>
      </c>
      <c r="O7" s="4" t="s">
        <v>31</v>
      </c>
      <c r="P7" s="4" t="s">
        <v>32</v>
      </c>
      <c r="Q7" s="4">
        <v>0</v>
      </c>
      <c r="R7" s="6">
        <v>44444</v>
      </c>
      <c r="S7" s="5">
        <v>44463</v>
      </c>
      <c r="T7" s="4" t="s">
        <v>33</v>
      </c>
      <c r="U7" s="4">
        <v>-1528.12</v>
      </c>
      <c r="V7" s="4">
        <v>0</v>
      </c>
      <c r="W7" s="4">
        <v>0</v>
      </c>
      <c r="X7" s="4">
        <v>2244443</v>
      </c>
      <c r="Y7" s="4" t="s">
        <v>42</v>
      </c>
    </row>
    <row r="8" s="4" customFormat="1" spans="1:25">
      <c r="A8" s="4">
        <v>16228742402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44447</v>
      </c>
      <c r="G8" s="5">
        <v>44448</v>
      </c>
      <c r="H8" s="4">
        <v>1</v>
      </c>
      <c r="I8" s="4">
        <v>1</v>
      </c>
      <c r="J8" s="4">
        <v>1</v>
      </c>
      <c r="K8" s="4" t="s">
        <v>29</v>
      </c>
      <c r="L8" s="4">
        <v>615.38</v>
      </c>
      <c r="M8" s="4">
        <v>615.38</v>
      </c>
      <c r="N8" s="4" t="s">
        <v>45</v>
      </c>
      <c r="O8" s="4" t="s">
        <v>31</v>
      </c>
      <c r="P8" s="4" t="s">
        <v>32</v>
      </c>
      <c r="Q8" s="4">
        <v>0</v>
      </c>
      <c r="R8" s="6">
        <v>44446</v>
      </c>
      <c r="S8" s="5">
        <v>44463</v>
      </c>
      <c r="T8" s="4" t="s">
        <v>33</v>
      </c>
      <c r="U8" s="4">
        <v>615.38</v>
      </c>
      <c r="V8" s="4">
        <v>0</v>
      </c>
      <c r="W8" s="4">
        <v>0</v>
      </c>
      <c r="X8" s="4">
        <v>2246200</v>
      </c>
      <c r="Y8" s="4">
        <v>42611367</v>
      </c>
    </row>
    <row r="9" s="4" customFormat="1" spans="1:25">
      <c r="A9" s="4">
        <v>16229677845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44447</v>
      </c>
      <c r="G9" s="5">
        <v>44448</v>
      </c>
      <c r="H9" s="4">
        <v>1</v>
      </c>
      <c r="I9" s="4">
        <v>1</v>
      </c>
      <c r="J9" s="4">
        <v>1</v>
      </c>
      <c r="K9" s="4" t="s">
        <v>29</v>
      </c>
      <c r="L9" s="4">
        <v>176</v>
      </c>
      <c r="M9" s="4">
        <v>176</v>
      </c>
      <c r="N9" s="4" t="s">
        <v>48</v>
      </c>
      <c r="O9" s="4" t="s">
        <v>31</v>
      </c>
      <c r="P9" s="4" t="s">
        <v>32</v>
      </c>
      <c r="Q9" s="4">
        <v>0</v>
      </c>
      <c r="R9" s="6">
        <v>44446</v>
      </c>
      <c r="S9" s="5">
        <v>44463</v>
      </c>
      <c r="T9" s="4" t="s">
        <v>33</v>
      </c>
      <c r="U9" s="4">
        <v>176</v>
      </c>
      <c r="V9" s="4">
        <v>0</v>
      </c>
      <c r="W9" s="4">
        <v>0</v>
      </c>
      <c r="X9" s="4">
        <v>2246408</v>
      </c>
      <c r="Y9" s="4" t="s">
        <v>42</v>
      </c>
    </row>
    <row r="10" s="4" customFormat="1" spans="1:25">
      <c r="A10" s="4">
        <v>16230421541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44447</v>
      </c>
      <c r="G10" s="5">
        <v>44448</v>
      </c>
      <c r="H10" s="4">
        <v>1</v>
      </c>
      <c r="I10" s="4">
        <v>1</v>
      </c>
      <c r="J10" s="4">
        <v>1</v>
      </c>
      <c r="K10" s="4" t="s">
        <v>29</v>
      </c>
      <c r="L10" s="4">
        <v>525</v>
      </c>
      <c r="M10" s="4">
        <v>525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44446</v>
      </c>
      <c r="S10" s="5">
        <v>44463</v>
      </c>
      <c r="T10" s="4" t="s">
        <v>33</v>
      </c>
      <c r="U10" s="4">
        <v>525</v>
      </c>
      <c r="V10" s="4">
        <v>0</v>
      </c>
      <c r="W10" s="4">
        <v>0</v>
      </c>
      <c r="X10" s="4">
        <v>2246586</v>
      </c>
      <c r="Y10" s="4" t="s">
        <v>42</v>
      </c>
    </row>
    <row r="11" s="4" customFormat="1" spans="1:24">
      <c r="A11" s="4">
        <v>16231644559</v>
      </c>
      <c r="B11" s="4" t="s">
        <v>25</v>
      </c>
      <c r="C11" s="4" t="s">
        <v>26</v>
      </c>
      <c r="D11" s="4" t="s">
        <v>46</v>
      </c>
      <c r="E11" s="4" t="s">
        <v>47</v>
      </c>
      <c r="F11" s="5">
        <v>44447</v>
      </c>
      <c r="G11" s="5">
        <v>44448</v>
      </c>
      <c r="H11" s="4">
        <v>1</v>
      </c>
      <c r="I11" s="4">
        <v>1</v>
      </c>
      <c r="J11" s="4">
        <v>1</v>
      </c>
      <c r="K11" s="4" t="s">
        <v>29</v>
      </c>
      <c r="L11" s="4">
        <v>176</v>
      </c>
      <c r="M11" s="4">
        <v>176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44447</v>
      </c>
      <c r="S11" s="5">
        <v>44463</v>
      </c>
      <c r="T11" s="4" t="s">
        <v>33</v>
      </c>
      <c r="U11" s="4">
        <v>176</v>
      </c>
      <c r="V11" s="4">
        <v>0</v>
      </c>
      <c r="W11" s="4">
        <v>0</v>
      </c>
      <c r="X11" s="4">
        <v>2246822</v>
      </c>
    </row>
    <row r="12" s="4" customFormat="1" spans="1:25">
      <c r="A12" s="4">
        <v>16232338036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44447</v>
      </c>
      <c r="G12" s="5">
        <v>44448</v>
      </c>
      <c r="H12" s="4">
        <v>1</v>
      </c>
      <c r="I12" s="4">
        <v>1</v>
      </c>
      <c r="J12" s="4">
        <v>1</v>
      </c>
      <c r="K12" s="4" t="s">
        <v>29</v>
      </c>
      <c r="L12" s="4">
        <v>480</v>
      </c>
      <c r="M12" s="4">
        <v>480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44447</v>
      </c>
      <c r="S12" s="5">
        <v>44463</v>
      </c>
      <c r="T12" s="4" t="s">
        <v>33</v>
      </c>
      <c r="U12" s="4">
        <v>480</v>
      </c>
      <c r="V12" s="4">
        <v>0</v>
      </c>
      <c r="W12" s="4">
        <v>0</v>
      </c>
      <c r="X12" s="4">
        <v>2246979</v>
      </c>
      <c r="Y12" s="4">
        <v>21092463</v>
      </c>
    </row>
    <row r="13" s="4" customFormat="1" spans="1:23">
      <c r="A13" s="4">
        <v>16232695149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44447</v>
      </c>
      <c r="G13" s="5">
        <v>44448</v>
      </c>
      <c r="H13" s="4">
        <v>1</v>
      </c>
      <c r="I13" s="4">
        <v>1</v>
      </c>
      <c r="J13" s="4">
        <v>1</v>
      </c>
      <c r="K13" s="4" t="s">
        <v>29</v>
      </c>
      <c r="L13" s="4">
        <v>470</v>
      </c>
      <c r="M13" s="4">
        <v>470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44447</v>
      </c>
      <c r="S13" s="5">
        <v>44463</v>
      </c>
      <c r="T13" s="4" t="s">
        <v>33</v>
      </c>
      <c r="U13" s="4">
        <v>470</v>
      </c>
      <c r="V13" s="4">
        <v>0</v>
      </c>
      <c r="W13" s="4">
        <v>0</v>
      </c>
    </row>
    <row r="14" s="4" customFormat="1" spans="1:25">
      <c r="A14" s="4">
        <v>16235780476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44447</v>
      </c>
      <c r="G14" s="5">
        <v>44448</v>
      </c>
      <c r="H14" s="4">
        <v>1</v>
      </c>
      <c r="I14" s="4">
        <v>1</v>
      </c>
      <c r="J14" s="4">
        <v>1</v>
      </c>
      <c r="K14" s="4" t="s">
        <v>29</v>
      </c>
      <c r="L14" s="4">
        <v>199.04</v>
      </c>
      <c r="M14" s="4">
        <v>199.04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44447</v>
      </c>
      <c r="S14" s="5">
        <v>44463</v>
      </c>
      <c r="T14" s="4" t="s">
        <v>33</v>
      </c>
      <c r="U14" s="4">
        <v>199.04</v>
      </c>
      <c r="V14" s="4">
        <v>0</v>
      </c>
      <c r="W14" s="4">
        <v>0</v>
      </c>
      <c r="X14" s="4">
        <v>2247128</v>
      </c>
      <c r="Y14" s="4">
        <v>103842370654</v>
      </c>
    </row>
    <row r="15" s="4" customFormat="1" spans="1:25">
      <c r="A15" s="4">
        <v>16239038706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44447</v>
      </c>
      <c r="G15" s="5">
        <v>44448</v>
      </c>
      <c r="H15" s="4">
        <v>1</v>
      </c>
      <c r="I15" s="4">
        <v>1</v>
      </c>
      <c r="J15" s="4">
        <v>1</v>
      </c>
      <c r="K15" s="4" t="s">
        <v>29</v>
      </c>
      <c r="L15" s="4">
        <v>375.36</v>
      </c>
      <c r="M15" s="4">
        <v>375.36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44447</v>
      </c>
      <c r="S15" s="5">
        <v>44463</v>
      </c>
      <c r="T15" s="4" t="s">
        <v>33</v>
      </c>
      <c r="U15" s="4">
        <v>375.36</v>
      </c>
      <c r="V15" s="4">
        <v>0</v>
      </c>
      <c r="W15" s="4">
        <v>0</v>
      </c>
      <c r="X15" s="4">
        <v>2247579</v>
      </c>
      <c r="Y15" s="4">
        <v>1114861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D30" sqref="D30"/>
    </sheetView>
  </sheetViews>
  <sheetFormatPr defaultColWidth="9" defaultRowHeight="13.5"/>
  <cols>
    <col min="1" max="1" width="13.625" style="4" customWidth="1"/>
    <col min="2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hidden="1" spans="1:9">
      <c r="A2" s="4">
        <v>16127160491</v>
      </c>
      <c r="B2" s="5">
        <v>44447</v>
      </c>
      <c r="C2" s="5">
        <v>44448</v>
      </c>
      <c r="D2" s="4">
        <v>0</v>
      </c>
      <c r="E2" s="4" t="str">
        <f>VLOOKUP(A2,HOP!A:L,12,0)</f>
        <v>333.00</v>
      </c>
      <c r="F2" s="4" t="str">
        <f>VLOOKUP(A2,HOP!A:C,3,0)</f>
        <v>2231417</v>
      </c>
      <c r="G2" s="4">
        <f>D2-E2</f>
        <v>-333</v>
      </c>
      <c r="H2" s="4" t="str">
        <f>$H$1&amp;F2</f>
        <v>，2231417</v>
      </c>
      <c r="I2" s="4" t="str">
        <f>VLOOKUP(A2,HOP!A:T,20,0)</f>
        <v>直采</v>
      </c>
    </row>
    <row r="3" s="4" customFormat="1" spans="1:9">
      <c r="A3" s="4">
        <v>16171308969</v>
      </c>
      <c r="B3" s="5">
        <v>44447</v>
      </c>
      <c r="C3" s="5">
        <v>44448</v>
      </c>
      <c r="D3" s="4">
        <v>1095</v>
      </c>
      <c r="E3" s="4" t="str">
        <f>VLOOKUP(A3,HOP!A:L,12,0)</f>
        <v>1095.00</v>
      </c>
      <c r="F3" s="4" t="str">
        <f>VLOOKUP(A3,HOP!A:C,3,0)</f>
        <v>2237668</v>
      </c>
      <c r="G3" s="4">
        <f t="shared" ref="G3:G13" si="0">D3-E3</f>
        <v>0</v>
      </c>
      <c r="H3" s="4" t="str">
        <f t="shared" ref="H3:H13" si="1">$H$1&amp;F3</f>
        <v>，2237668</v>
      </c>
      <c r="I3" s="4" t="str">
        <f>VLOOKUP(A3,HOP!A:T,20,0)</f>
        <v>直采</v>
      </c>
    </row>
    <row r="4" s="4" customFormat="1" spans="1:9">
      <c r="A4" s="4">
        <v>16211312041</v>
      </c>
      <c r="B4" s="5">
        <v>44444</v>
      </c>
      <c r="C4" s="5">
        <v>44448</v>
      </c>
      <c r="D4" s="4">
        <v>4380</v>
      </c>
      <c r="E4" s="4" t="str">
        <f>VLOOKUP(A4,HOP!A:L,12,0)</f>
        <v>4380.00</v>
      </c>
      <c r="F4" s="4" t="str">
        <f>VLOOKUP(A4,HOP!A:C,3,0)</f>
        <v>2243734</v>
      </c>
      <c r="G4" s="4">
        <f t="shared" si="0"/>
        <v>0</v>
      </c>
      <c r="H4" s="4" t="str">
        <f t="shared" si="1"/>
        <v>，2243734</v>
      </c>
      <c r="I4" s="4" t="str">
        <f>VLOOKUP(A4,HOP!A:T,20,0)</f>
        <v>直采</v>
      </c>
    </row>
    <row r="5" s="4" customFormat="1" hidden="1" spans="1:9">
      <c r="A5" s="4">
        <v>16214224228</v>
      </c>
      <c r="B5" s="5">
        <v>44446</v>
      </c>
      <c r="C5" s="5">
        <v>44448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16228742402</v>
      </c>
      <c r="B6" s="5">
        <v>44447</v>
      </c>
      <c r="C6" s="5">
        <v>44448</v>
      </c>
      <c r="D6" s="4">
        <v>615.38</v>
      </c>
      <c r="E6" s="4" t="str">
        <f>VLOOKUP(A6,HOP!A:L,12,0)</f>
        <v>615.38</v>
      </c>
      <c r="F6" s="4" t="str">
        <f>VLOOKUP(A6,HOP!A:C,3,0)</f>
        <v>2246200</v>
      </c>
      <c r="G6" s="4">
        <f t="shared" si="0"/>
        <v>0</v>
      </c>
      <c r="H6" s="4" t="str">
        <f t="shared" si="1"/>
        <v>，2246200</v>
      </c>
      <c r="I6" s="4" t="str">
        <f>VLOOKUP(A6,HOP!A:T,20,0)</f>
        <v>直采</v>
      </c>
    </row>
    <row r="7" s="4" customFormat="1" spans="1:9">
      <c r="A7" s="4">
        <v>16229677845</v>
      </c>
      <c r="B7" s="5">
        <v>44447</v>
      </c>
      <c r="C7" s="5">
        <v>44448</v>
      </c>
      <c r="D7" s="4">
        <v>176</v>
      </c>
      <c r="E7" s="4" t="str">
        <f>VLOOKUP(A7,HOP!A:L,12,0)</f>
        <v>176.00</v>
      </c>
      <c r="F7" s="4" t="str">
        <f>VLOOKUP(A7,HOP!A:C,3,0)</f>
        <v>2246408</v>
      </c>
      <c r="G7" s="4">
        <f t="shared" si="0"/>
        <v>0</v>
      </c>
      <c r="H7" s="4" t="str">
        <f t="shared" si="1"/>
        <v>，2246408</v>
      </c>
      <c r="I7" s="4" t="str">
        <f>VLOOKUP(A7,HOP!A:T,20,0)</f>
        <v>直采</v>
      </c>
    </row>
    <row r="8" s="4" customFormat="1" spans="1:9">
      <c r="A8" s="4">
        <v>16230421541</v>
      </c>
      <c r="B8" s="5">
        <v>44447</v>
      </c>
      <c r="C8" s="5">
        <v>44448</v>
      </c>
      <c r="D8" s="4">
        <v>525</v>
      </c>
      <c r="E8" s="4" t="str">
        <f>VLOOKUP(A8,HOP!A:L,12,0)</f>
        <v>525.00</v>
      </c>
      <c r="F8" s="4" t="str">
        <f>VLOOKUP(A8,HOP!A:C,3,0)</f>
        <v>2246586</v>
      </c>
      <c r="G8" s="4">
        <f t="shared" si="0"/>
        <v>0</v>
      </c>
      <c r="H8" s="4" t="str">
        <f t="shared" si="1"/>
        <v>，2246586</v>
      </c>
      <c r="I8" s="4" t="str">
        <f>VLOOKUP(A8,HOP!A:T,20,0)</f>
        <v>直采</v>
      </c>
    </row>
    <row r="9" s="4" customFormat="1" spans="1:9">
      <c r="A9" s="4">
        <v>16231644559</v>
      </c>
      <c r="B9" s="5">
        <v>44447</v>
      </c>
      <c r="C9" s="5">
        <v>44448</v>
      </c>
      <c r="D9" s="4">
        <v>176</v>
      </c>
      <c r="E9" s="4" t="str">
        <f>VLOOKUP(A9,HOP!A:L,12,0)</f>
        <v>176.00</v>
      </c>
      <c r="F9" s="4" t="str">
        <f>VLOOKUP(A9,HOP!A:C,3,0)</f>
        <v>2246822</v>
      </c>
      <c r="G9" s="4">
        <f t="shared" si="0"/>
        <v>0</v>
      </c>
      <c r="H9" s="4" t="str">
        <f t="shared" si="1"/>
        <v>，2246822</v>
      </c>
      <c r="I9" s="4" t="str">
        <f>VLOOKUP(A9,HOP!A:T,20,0)</f>
        <v>直采</v>
      </c>
    </row>
    <row r="10" s="4" customFormat="1" spans="1:9">
      <c r="A10" s="4">
        <v>16232338036</v>
      </c>
      <c r="B10" s="5">
        <v>44447</v>
      </c>
      <c r="C10" s="5">
        <v>44448</v>
      </c>
      <c r="D10" s="4">
        <v>480</v>
      </c>
      <c r="E10" s="4" t="str">
        <f>VLOOKUP(A10,HOP!A:L,12,0)</f>
        <v>480.00</v>
      </c>
      <c r="F10" s="4" t="str">
        <f>VLOOKUP(A10,HOP!A:C,3,0)</f>
        <v>2246979</v>
      </c>
      <c r="G10" s="4">
        <f t="shared" si="0"/>
        <v>0</v>
      </c>
      <c r="H10" s="4" t="str">
        <f t="shared" si="1"/>
        <v>，2246979</v>
      </c>
      <c r="I10" s="4" t="str">
        <f>VLOOKUP(A10,HOP!A:T,20,0)</f>
        <v>直采</v>
      </c>
    </row>
    <row r="11" s="4" customFormat="1" spans="1:9">
      <c r="A11" s="4">
        <v>16232695149</v>
      </c>
      <c r="B11" s="5">
        <v>44447</v>
      </c>
      <c r="C11" s="5">
        <v>44448</v>
      </c>
      <c r="D11" s="4">
        <v>470</v>
      </c>
      <c r="E11" s="4" t="str">
        <f>VLOOKUP(A11,HOP!A:L,12,0)</f>
        <v>470.00</v>
      </c>
      <c r="F11" s="4" t="str">
        <f>VLOOKUP(A11,HOP!A:C,3,0)</f>
        <v>2247068</v>
      </c>
      <c r="G11" s="4">
        <f t="shared" si="0"/>
        <v>0</v>
      </c>
      <c r="H11" s="4" t="str">
        <f t="shared" si="1"/>
        <v>，2247068</v>
      </c>
      <c r="I11" s="4" t="str">
        <f>VLOOKUP(A11,HOP!A:T,20,0)</f>
        <v>直采</v>
      </c>
    </row>
    <row r="12" s="4" customFormat="1" spans="1:9">
      <c r="A12" s="4">
        <v>16235780476</v>
      </c>
      <c r="B12" s="5">
        <v>44447</v>
      </c>
      <c r="C12" s="5">
        <v>44448</v>
      </c>
      <c r="D12" s="4">
        <v>199.04</v>
      </c>
      <c r="E12" s="4" t="str">
        <f>VLOOKUP(A12,HOP!A:L,12,0)</f>
        <v>199.04</v>
      </c>
      <c r="F12" s="4" t="str">
        <f>VLOOKUP(A12,HOP!A:C,3,0)</f>
        <v>2247128</v>
      </c>
      <c r="G12" s="4">
        <f t="shared" si="0"/>
        <v>0</v>
      </c>
      <c r="H12" s="4" t="str">
        <f t="shared" si="1"/>
        <v>，2247128</v>
      </c>
      <c r="I12" s="4" t="str">
        <f>VLOOKUP(A12,HOP!A:T,20,0)</f>
        <v>直连</v>
      </c>
    </row>
    <row r="13" s="4" customFormat="1" spans="1:9">
      <c r="A13" s="4">
        <v>16239038706</v>
      </c>
      <c r="B13" s="5">
        <v>44447</v>
      </c>
      <c r="C13" s="5">
        <v>44448</v>
      </c>
      <c r="D13" s="4">
        <v>375.36</v>
      </c>
      <c r="E13" s="4" t="str">
        <f>VLOOKUP(A13,HOP!A:L,12,0)</f>
        <v>375.36</v>
      </c>
      <c r="F13" s="4" t="str">
        <f>VLOOKUP(A13,HOP!A:C,3,0)</f>
        <v>2247579</v>
      </c>
      <c r="G13" s="4">
        <f t="shared" si="0"/>
        <v>0</v>
      </c>
      <c r="H13" s="4" t="str">
        <f t="shared" si="1"/>
        <v>，2247579</v>
      </c>
      <c r="I13" s="4" t="str">
        <f>VLOOKUP(A13,HOP!A:T,20,0)</f>
        <v>直采</v>
      </c>
    </row>
    <row r="15" spans="4:4">
      <c r="D15" s="4">
        <f>SUM(D2:D14)</f>
        <v>8491.78</v>
      </c>
    </row>
    <row r="18" spans="1:1">
      <c r="A18" s="4" t="s">
        <v>66</v>
      </c>
    </row>
    <row r="19" spans="1:1">
      <c r="A19" s="4" t="s">
        <v>67</v>
      </c>
    </row>
    <row r="20" spans="1:1">
      <c r="A20" s="4" t="s">
        <v>68</v>
      </c>
    </row>
    <row r="21" spans="1:1">
      <c r="A21" s="4" t="s">
        <v>69</v>
      </c>
    </row>
  </sheetData>
  <autoFilter ref="A1:XFD21">
    <filterColumn colId="3">
      <filters blank="1">
        <filter val="470"/>
        <filter val="480"/>
        <filter val="4380"/>
        <filter val="199.04"/>
        <filter val="525"/>
        <filter val="1095"/>
        <filter val="176"/>
        <filter val="375.36"/>
        <filter val="615.38"/>
        <filter val="8491.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16127160491</v>
      </c>
      <c r="B2" s="1" t="s">
        <v>87</v>
      </c>
      <c r="C2" s="1" t="s">
        <v>88</v>
      </c>
      <c r="D2" s="1" t="s">
        <v>89</v>
      </c>
      <c r="E2" s="1" t="s">
        <v>30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95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</row>
    <row r="3" s="1" customFormat="1" spans="1:20">
      <c r="A3" s="3">
        <v>16171308969</v>
      </c>
      <c r="B3" s="1" t="s">
        <v>103</v>
      </c>
      <c r="C3" s="1" t="s">
        <v>104</v>
      </c>
      <c r="D3" s="1" t="s">
        <v>105</v>
      </c>
      <c r="E3" s="1" t="s">
        <v>37</v>
      </c>
      <c r="F3" s="1" t="s">
        <v>90</v>
      </c>
      <c r="G3" s="1" t="s">
        <v>91</v>
      </c>
      <c r="H3" s="1" t="s">
        <v>92</v>
      </c>
      <c r="I3" s="1" t="s">
        <v>106</v>
      </c>
      <c r="J3" s="1" t="s">
        <v>94</v>
      </c>
      <c r="K3" s="1" t="s">
        <v>106</v>
      </c>
      <c r="L3" s="1" t="s">
        <v>106</v>
      </c>
      <c r="M3" s="1" t="s">
        <v>107</v>
      </c>
      <c r="N3" s="1" t="s">
        <v>107</v>
      </c>
      <c r="O3" s="1" t="s">
        <v>97</v>
      </c>
      <c r="P3" s="1" t="s">
        <v>98</v>
      </c>
      <c r="Q3" s="1" t="s">
        <v>108</v>
      </c>
      <c r="R3" s="1" t="s">
        <v>100</v>
      </c>
      <c r="S3" s="1" t="s">
        <v>101</v>
      </c>
      <c r="T3" s="1" t="s">
        <v>102</v>
      </c>
    </row>
    <row r="4" s="1" customFormat="1" spans="1:20">
      <c r="A4" s="3">
        <v>16211312041</v>
      </c>
      <c r="B4" s="1" t="s">
        <v>109</v>
      </c>
      <c r="C4" s="1" t="s">
        <v>110</v>
      </c>
      <c r="D4" s="1" t="s">
        <v>105</v>
      </c>
      <c r="E4" s="1" t="s">
        <v>38</v>
      </c>
      <c r="F4" s="1" t="s">
        <v>109</v>
      </c>
      <c r="G4" s="1" t="s">
        <v>91</v>
      </c>
      <c r="H4" s="1" t="s">
        <v>92</v>
      </c>
      <c r="I4" s="1" t="s">
        <v>111</v>
      </c>
      <c r="J4" s="1" t="s">
        <v>94</v>
      </c>
      <c r="K4" s="1" t="s">
        <v>111</v>
      </c>
      <c r="L4" s="1" t="s">
        <v>111</v>
      </c>
      <c r="M4" s="1" t="s">
        <v>107</v>
      </c>
      <c r="N4" s="1" t="s">
        <v>107</v>
      </c>
      <c r="O4" s="1" t="s">
        <v>97</v>
      </c>
      <c r="P4" s="1" t="s">
        <v>98</v>
      </c>
      <c r="Q4" s="1" t="s">
        <v>112</v>
      </c>
      <c r="R4" s="1" t="s">
        <v>100</v>
      </c>
      <c r="S4" s="1" t="s">
        <v>101</v>
      </c>
      <c r="T4" s="1" t="s">
        <v>102</v>
      </c>
    </row>
    <row r="5" s="1" customFormat="1" spans="1:20">
      <c r="A5" s="3">
        <v>16228742402</v>
      </c>
      <c r="B5" s="1" t="s">
        <v>113</v>
      </c>
      <c r="C5" s="1" t="s">
        <v>114</v>
      </c>
      <c r="D5" s="1" t="s">
        <v>115</v>
      </c>
      <c r="E5" s="1" t="s">
        <v>45</v>
      </c>
      <c r="F5" s="1" t="s">
        <v>90</v>
      </c>
      <c r="G5" s="1" t="s">
        <v>91</v>
      </c>
      <c r="H5" s="1" t="s">
        <v>92</v>
      </c>
      <c r="I5" s="1" t="s">
        <v>116</v>
      </c>
      <c r="J5" s="1" t="s">
        <v>94</v>
      </c>
      <c r="K5" s="1" t="s">
        <v>116</v>
      </c>
      <c r="L5" s="1" t="s">
        <v>116</v>
      </c>
      <c r="M5" s="1" t="s">
        <v>107</v>
      </c>
      <c r="N5" s="1" t="s">
        <v>107</v>
      </c>
      <c r="O5" s="1" t="s">
        <v>97</v>
      </c>
      <c r="P5" s="1" t="s">
        <v>98</v>
      </c>
      <c r="Q5" s="1" t="s">
        <v>117</v>
      </c>
      <c r="R5" s="1" t="s">
        <v>100</v>
      </c>
      <c r="S5" s="1" t="s">
        <v>101</v>
      </c>
      <c r="T5" s="1" t="s">
        <v>102</v>
      </c>
    </row>
    <row r="6" s="1" customFormat="1" spans="1:20">
      <c r="A6" s="3">
        <v>16229677845</v>
      </c>
      <c r="B6" s="1" t="s">
        <v>113</v>
      </c>
      <c r="C6" s="1" t="s">
        <v>118</v>
      </c>
      <c r="D6" s="1" t="s">
        <v>119</v>
      </c>
      <c r="E6" s="1" t="s">
        <v>48</v>
      </c>
      <c r="F6" s="1" t="s">
        <v>90</v>
      </c>
      <c r="G6" s="1" t="s">
        <v>91</v>
      </c>
      <c r="H6" s="1" t="s">
        <v>92</v>
      </c>
      <c r="I6" s="1" t="s">
        <v>120</v>
      </c>
      <c r="J6" s="1" t="s">
        <v>94</v>
      </c>
      <c r="K6" s="1" t="s">
        <v>120</v>
      </c>
      <c r="L6" s="1" t="s">
        <v>120</v>
      </c>
      <c r="M6" s="1" t="s">
        <v>107</v>
      </c>
      <c r="N6" s="1" t="s">
        <v>107</v>
      </c>
      <c r="O6" s="1" t="s">
        <v>97</v>
      </c>
      <c r="P6" s="1" t="s">
        <v>98</v>
      </c>
      <c r="Q6" s="1" t="s">
        <v>121</v>
      </c>
      <c r="R6" s="1" t="s">
        <v>100</v>
      </c>
      <c r="S6" s="1" t="s">
        <v>101</v>
      </c>
      <c r="T6" s="1" t="s">
        <v>102</v>
      </c>
    </row>
    <row r="7" s="1" customFormat="1" spans="1:20">
      <c r="A7" s="3">
        <v>16230421541</v>
      </c>
      <c r="B7" s="1" t="s">
        <v>113</v>
      </c>
      <c r="C7" s="1" t="s">
        <v>122</v>
      </c>
      <c r="D7" s="1" t="s">
        <v>123</v>
      </c>
      <c r="E7" s="1" t="s">
        <v>51</v>
      </c>
      <c r="F7" s="1" t="s">
        <v>90</v>
      </c>
      <c r="G7" s="1" t="s">
        <v>91</v>
      </c>
      <c r="H7" s="1" t="s">
        <v>92</v>
      </c>
      <c r="I7" s="1" t="s">
        <v>124</v>
      </c>
      <c r="J7" s="1" t="s">
        <v>94</v>
      </c>
      <c r="K7" s="1" t="s">
        <v>124</v>
      </c>
      <c r="L7" s="1" t="s">
        <v>124</v>
      </c>
      <c r="M7" s="1" t="s">
        <v>107</v>
      </c>
      <c r="N7" s="1" t="s">
        <v>107</v>
      </c>
      <c r="O7" s="1" t="s">
        <v>97</v>
      </c>
      <c r="P7" s="1" t="s">
        <v>98</v>
      </c>
      <c r="Q7" s="1" t="s">
        <v>125</v>
      </c>
      <c r="R7" s="1" t="s">
        <v>100</v>
      </c>
      <c r="S7" s="1" t="s">
        <v>101</v>
      </c>
      <c r="T7" s="1" t="s">
        <v>102</v>
      </c>
    </row>
    <row r="8" s="1" customFormat="1" spans="1:20">
      <c r="A8" s="3">
        <v>16231644559</v>
      </c>
      <c r="B8" s="1" t="s">
        <v>90</v>
      </c>
      <c r="C8" s="1" t="s">
        <v>126</v>
      </c>
      <c r="D8" s="1" t="s">
        <v>119</v>
      </c>
      <c r="E8" s="1" t="s">
        <v>52</v>
      </c>
      <c r="F8" s="1" t="s">
        <v>90</v>
      </c>
      <c r="G8" s="1" t="s">
        <v>91</v>
      </c>
      <c r="H8" s="1" t="s">
        <v>92</v>
      </c>
      <c r="I8" s="1" t="s">
        <v>120</v>
      </c>
      <c r="J8" s="1" t="s">
        <v>94</v>
      </c>
      <c r="K8" s="1" t="s">
        <v>120</v>
      </c>
      <c r="L8" s="1" t="s">
        <v>120</v>
      </c>
      <c r="M8" s="1" t="s">
        <v>107</v>
      </c>
      <c r="N8" s="1" t="s">
        <v>107</v>
      </c>
      <c r="O8" s="1" t="s">
        <v>97</v>
      </c>
      <c r="P8" s="1" t="s">
        <v>98</v>
      </c>
      <c r="Q8" s="1" t="s">
        <v>127</v>
      </c>
      <c r="R8" s="1" t="s">
        <v>100</v>
      </c>
      <c r="S8" s="1" t="s">
        <v>101</v>
      </c>
      <c r="T8" s="1" t="s">
        <v>102</v>
      </c>
    </row>
    <row r="9" s="1" customFormat="1" spans="1:20">
      <c r="A9" s="3">
        <v>16232338036</v>
      </c>
      <c r="B9" s="1" t="s">
        <v>90</v>
      </c>
      <c r="C9" s="1" t="s">
        <v>128</v>
      </c>
      <c r="D9" s="1" t="s">
        <v>129</v>
      </c>
      <c r="E9" s="1" t="s">
        <v>55</v>
      </c>
      <c r="F9" s="1" t="s">
        <v>90</v>
      </c>
      <c r="G9" s="1" t="s">
        <v>91</v>
      </c>
      <c r="H9" s="1" t="s">
        <v>92</v>
      </c>
      <c r="I9" s="1" t="s">
        <v>130</v>
      </c>
      <c r="J9" s="1" t="s">
        <v>94</v>
      </c>
      <c r="K9" s="1" t="s">
        <v>130</v>
      </c>
      <c r="L9" s="1" t="s">
        <v>130</v>
      </c>
      <c r="M9" s="1" t="s">
        <v>107</v>
      </c>
      <c r="N9" s="1" t="s">
        <v>107</v>
      </c>
      <c r="O9" s="1" t="s">
        <v>97</v>
      </c>
      <c r="P9" s="1" t="s">
        <v>98</v>
      </c>
      <c r="Q9" s="1" t="s">
        <v>131</v>
      </c>
      <c r="R9" s="1" t="s">
        <v>100</v>
      </c>
      <c r="S9" s="1" t="s">
        <v>101</v>
      </c>
      <c r="T9" s="1" t="s">
        <v>102</v>
      </c>
    </row>
    <row r="10" s="1" customFormat="1" spans="1:20">
      <c r="A10" s="3">
        <v>16232695149</v>
      </c>
      <c r="B10" s="1" t="s">
        <v>90</v>
      </c>
      <c r="C10" s="1" t="s">
        <v>132</v>
      </c>
      <c r="D10" s="1" t="s">
        <v>133</v>
      </c>
      <c r="E10" s="1" t="s">
        <v>58</v>
      </c>
      <c r="F10" s="1" t="s">
        <v>90</v>
      </c>
      <c r="G10" s="1" t="s">
        <v>91</v>
      </c>
      <c r="H10" s="1" t="s">
        <v>92</v>
      </c>
      <c r="I10" s="1" t="s">
        <v>134</v>
      </c>
      <c r="J10" s="1" t="s">
        <v>94</v>
      </c>
      <c r="K10" s="1" t="s">
        <v>134</v>
      </c>
      <c r="L10" s="1" t="s">
        <v>134</v>
      </c>
      <c r="M10" s="1" t="s">
        <v>107</v>
      </c>
      <c r="N10" s="1" t="s">
        <v>107</v>
      </c>
      <c r="O10" s="1" t="s">
        <v>97</v>
      </c>
      <c r="P10" s="1" t="s">
        <v>98</v>
      </c>
      <c r="Q10" s="1" t="s">
        <v>135</v>
      </c>
      <c r="R10" s="1" t="s">
        <v>100</v>
      </c>
      <c r="S10" s="1" t="s">
        <v>101</v>
      </c>
      <c r="T10" s="1" t="s">
        <v>102</v>
      </c>
    </row>
    <row r="11" s="1" customFormat="1" spans="1:20">
      <c r="A11" s="3">
        <v>16235780476</v>
      </c>
      <c r="B11" s="1" t="s">
        <v>90</v>
      </c>
      <c r="C11" s="1" t="s">
        <v>136</v>
      </c>
      <c r="D11" s="1" t="s">
        <v>137</v>
      </c>
      <c r="E11" s="1" t="s">
        <v>61</v>
      </c>
      <c r="F11" s="1" t="s">
        <v>90</v>
      </c>
      <c r="G11" s="1" t="s">
        <v>91</v>
      </c>
      <c r="H11" s="1" t="s">
        <v>92</v>
      </c>
      <c r="I11" s="1" t="s">
        <v>138</v>
      </c>
      <c r="J11" s="1" t="s">
        <v>94</v>
      </c>
      <c r="K11" s="1" t="s">
        <v>138</v>
      </c>
      <c r="L11" s="1" t="s">
        <v>138</v>
      </c>
      <c r="M11" s="1" t="s">
        <v>107</v>
      </c>
      <c r="N11" s="1" t="s">
        <v>107</v>
      </c>
      <c r="O11" s="1" t="s">
        <v>97</v>
      </c>
      <c r="P11" s="1" t="s">
        <v>98</v>
      </c>
      <c r="Q11" s="1" t="s">
        <v>139</v>
      </c>
      <c r="R11" s="1" t="s">
        <v>100</v>
      </c>
      <c r="S11" s="1" t="s">
        <v>101</v>
      </c>
      <c r="T11" s="1" t="s">
        <v>140</v>
      </c>
    </row>
    <row r="12" s="1" customFormat="1" spans="1:20">
      <c r="A12" s="3">
        <v>16239038706</v>
      </c>
      <c r="B12" s="1" t="s">
        <v>90</v>
      </c>
      <c r="C12" s="1" t="s">
        <v>141</v>
      </c>
      <c r="D12" s="1" t="s">
        <v>142</v>
      </c>
      <c r="E12" s="1" t="s">
        <v>64</v>
      </c>
      <c r="F12" s="1" t="s">
        <v>90</v>
      </c>
      <c r="G12" s="1" t="s">
        <v>91</v>
      </c>
      <c r="H12" s="1" t="s">
        <v>92</v>
      </c>
      <c r="I12" s="1" t="s">
        <v>143</v>
      </c>
      <c r="J12" s="1" t="s">
        <v>94</v>
      </c>
      <c r="K12" s="1" t="s">
        <v>143</v>
      </c>
      <c r="L12" s="1" t="s">
        <v>143</v>
      </c>
      <c r="M12" s="1" t="s">
        <v>107</v>
      </c>
      <c r="N12" s="1" t="s">
        <v>107</v>
      </c>
      <c r="O12" s="1" t="s">
        <v>97</v>
      </c>
      <c r="P12" s="1" t="s">
        <v>98</v>
      </c>
      <c r="Q12" s="1" t="s">
        <v>144</v>
      </c>
      <c r="R12" s="1" t="s">
        <v>100</v>
      </c>
      <c r="S12" s="1" t="s">
        <v>101</v>
      </c>
      <c r="T12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2021-09-24T09:15:56Z</dcterms:created>
  <dcterms:modified xsi:type="dcterms:W3CDTF">2021-09-24T09:22:44Z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02158FD8553D4DB183D508C87AB9BC5C</vt:lpwstr>
  </property>
  <property fmtid="{D5CDD505-2E9C-101B-9397-08002B2CF9AE}" pid="3" name="KSOProductBuildVer">
    <vt:lpwstr>2052-11.1.0.10938</vt:lpwstr>
  </property>
</Properties>
</file>