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<sst xmlns="http://schemas.openxmlformats.org/spreadsheetml/2006/main" count="499" uniqueCount="175">
  <si>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</si>
  <si>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</si>
  <si>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</si>
  <si>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</si>
  <si>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</si>
  <si>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</si>
  <si>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</si>
  <si>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</si>
  <si>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</si>
  <si>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</si>
  <si>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</si>
  <si>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</si>
  <si>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</si>
  <si>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</si>
  <si>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</si>
  <si>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</si>
  <si>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</si>
  <si>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</si>
  <si>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</si>
  <si>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</si>
  <si>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</si>
  <si>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</si>
  <si>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</si>
  <si>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</si>
  <si>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</si>
  <si>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</si>
  <si>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</si>
  <si>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[香港]康境酒店(The OTTO Hotel)(80243656)</t>
  </si>
  <si>
    <t>豪华大号床间&lt;2人入住&gt;</t>
  </si>
  <si>
    <t>CNY</t>
  </si>
  <si>
    <t>Wong/Chun Wa</t>
  </si>
  <si>
    <t>CA13744210924CNY</t>
  </si>
  <si>
    <t>未提现</t>
  </si>
  <si>
    <t>携程开票</t>
  </si>
  <si>
    <t>[香港]香港铜锣湾利景酒店(The Charterhouse Causeway Bay)(80247373)</t>
  </si>
  <si>
    <t>高级间&lt;2人入住&gt;</t>
  </si>
  <si>
    <t>Cheung/Chun hung</t>
  </si>
  <si>
    <t>[上海]上海森景大酒店(76480208)</t>
  </si>
  <si>
    <t>特价大床房&lt;2人入住&gt;</t>
  </si>
  <si>
    <t>林埜</t>
  </si>
  <si>
    <t>[null](80249553)</t>
  </si>
  <si>
    <t>[广州]广州保利山庄酒店(68190734)</t>
  </si>
  <si>
    <t>高级双人房&lt;2人入住&gt;</t>
  </si>
  <si>
    <t>付红玲</t>
  </si>
  <si>
    <t>[北京]7天连锁酒店(北京定慧寺五路居地铁站店)(76296845)</t>
  </si>
  <si>
    <t>零压大床房&lt;2人入住&gt;</t>
  </si>
  <si>
    <t>梁爽</t>
  </si>
  <si>
    <t>[常州]格盟酒店(常州金坛汽车客运站东门大街店)(80245872)</t>
  </si>
  <si>
    <t>大床房&lt;2人入住&gt;</t>
  </si>
  <si>
    <t>史香云</t>
  </si>
  <si>
    <t>[杭州]桔子酒店(杭州未来科技城梦想小镇店)(80244144)</t>
  </si>
  <si>
    <t>灰色空间&lt;2人入住&gt;</t>
  </si>
  <si>
    <t>芮一涵</t>
  </si>
  <si>
    <t>R3100139063802554001</t>
  </si>
  <si>
    <t>[昆明]昆明驼峰客栈(68612583)</t>
  </si>
  <si>
    <t>驼峰大床房&lt;2人入住&gt;&lt;早餐&gt;</t>
  </si>
  <si>
    <t>刘倩</t>
  </si>
  <si>
    <t>[长治]格林豪泰(长治英雄南路解放西街店)(80248946)</t>
  </si>
  <si>
    <t>高级大床房&lt;2人入住&gt;</t>
  </si>
  <si>
    <t>李岚清</t>
  </si>
  <si>
    <t>(GRT)70969743;</t>
  </si>
  <si>
    <t>[香港]香港富荟旺角酒店(iclub Mong Kok Hotel)(76478775)</t>
  </si>
  <si>
    <t>商荟Premier大床房&lt;2人入住&gt;&lt;早餐&gt;</t>
  </si>
  <si>
    <t>XIONG/HUA</t>
  </si>
  <si>
    <t>段龙杰</t>
  </si>
  <si>
    <t>[宿州]锦江都城酒店(宿州华夏店)(80246185)</t>
  </si>
  <si>
    <t>时尚商务房&lt;2人入住&gt;</t>
  </si>
  <si>
    <t>张峥峥</t>
  </si>
  <si>
    <t>[香港]M1酒店(M1 Hotel)(77151759)</t>
  </si>
  <si>
    <t>标准客房&lt;2人入住&gt;</t>
  </si>
  <si>
    <t>Cheung/Shu man</t>
  </si>
  <si>
    <t>[上海]上海大酒店(76248493)</t>
  </si>
  <si>
    <t>豪华商务双床房&lt;2人入住&gt;&lt;早餐&gt;</t>
  </si>
  <si>
    <t>马刚</t>
  </si>
  <si>
    <t>[null](80243635)</t>
  </si>
  <si>
    <t>，</t>
  </si>
  <si>
    <t>4463.25 CNY</t>
  </si>
  <si>
    <t>A210924173947481</t>
  </si>
  <si>
    <t>总计：4463.25元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</si>
  <si>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</si>
  <si>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</si>
  <si>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</si>
  <si>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</si>
  <si>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</si>
  <si>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</si>
  <si>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</si>
  <si>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</si>
  <si>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</si>
  <si>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</si>
  <si>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</si>
  <si>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</si>
  <si>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</si>
  <si>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</si>
  <si>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</si>
  <si>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</si>
  <si>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</si>
  <si>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2021-09-07</t>
  </si>
  <si>
    <t>2245846</t>
  </si>
  <si>
    <t>康境酒店</t>
  </si>
  <si>
    <t>Wong Chun Wa</t>
  </si>
  <si>
    <t>2021-09-08</t>
  </si>
  <si>
    <t>2021-09-09</t>
  </si>
  <si>
    <t>退房日月结</t>
  </si>
  <si>
    <t>359.28</t>
  </si>
  <si>
    <t>RMB</t>
  </si>
  <si>
    <t>0</t>
  </si>
  <si>
    <t>0.00</t>
  </si>
  <si>
    <t>携程汇登国内直连</t>
  </si>
  <si>
    <t>2021-09-07 08:53:27</t>
  </si>
  <si>
    <t>否</t>
  </si>
  <si>
    <t>广州汇登信息科技有限公司</t>
  </si>
  <si>
    <t>直连</t>
  </si>
  <si>
    <t>2246874</t>
  </si>
  <si>
    <t>香港铜锣湾利景酒店</t>
  </si>
  <si>
    <t>Cheung Chun hung</t>
  </si>
  <si>
    <t>155.30</t>
  </si>
  <si>
    <t>2021-09-08 05:12:33</t>
  </si>
  <si>
    <t>2246899</t>
  </si>
  <si>
    <t>上海森景大酒店</t>
  </si>
  <si>
    <t>247.07</t>
  </si>
  <si>
    <t>2021-09-08 07:13:27</t>
  </si>
  <si>
    <t>2246947</t>
  </si>
  <si>
    <t>贝壳酒店（新余火车站广场店）</t>
  </si>
  <si>
    <t>苏比努尔艾麦尔</t>
  </si>
  <si>
    <t>90.90</t>
  </si>
  <si>
    <t>2021-09-08 09:11:07</t>
  </si>
  <si>
    <t>2246963</t>
  </si>
  <si>
    <t>广州保利山庄酒店</t>
  </si>
  <si>
    <t>325.82</t>
  </si>
  <si>
    <t>2021-09-08 09:33:50</t>
  </si>
  <si>
    <t>2247016</t>
  </si>
  <si>
    <t>7天连锁酒店(北京定慧寺五路居地铁站店)</t>
  </si>
  <si>
    <t>290.96</t>
  </si>
  <si>
    <t>2021-09-08 10:32:01</t>
  </si>
  <si>
    <t>2247018</t>
  </si>
  <si>
    <t>格盟酒店（常州金坛汽车客运站东门大街店）</t>
  </si>
  <si>
    <t>119.77</t>
  </si>
  <si>
    <t>2021-09-08 10:33:06</t>
  </si>
  <si>
    <t>2247040</t>
  </si>
  <si>
    <t>桔子酒店(杭州未来科技城梦想小镇店)</t>
  </si>
  <si>
    <t>458.52</t>
  </si>
  <si>
    <t>2021-09-08 10:55:57</t>
  </si>
  <si>
    <t>2247048</t>
  </si>
  <si>
    <t>昆明驼峰客栈</t>
  </si>
  <si>
    <t>176.68</t>
  </si>
  <si>
    <t>2021-09-08 11:06:38</t>
  </si>
  <si>
    <t>2247183</t>
  </si>
  <si>
    <t>格林豪泰快捷酒店（长治城区解放西街英雄南路店）</t>
  </si>
  <si>
    <t>149.25</t>
  </si>
  <si>
    <t>2021-09-08 13:36:42</t>
  </si>
  <si>
    <t>2247184</t>
  </si>
  <si>
    <t>香港富荟旺角酒店</t>
  </si>
  <si>
    <t>XIONG HUA</t>
  </si>
  <si>
    <t>439.50</t>
  </si>
  <si>
    <t>2021-09-08 13:37:14</t>
  </si>
  <si>
    <t>2247223</t>
  </si>
  <si>
    <t>2021-09-08 14:36:29</t>
  </si>
  <si>
    <t>2247464</t>
  </si>
  <si>
    <t>锦江都城酒店(宿州华夏店)</t>
  </si>
  <si>
    <t>204.90</t>
  </si>
  <si>
    <t>2021-09-08 19:31:35</t>
  </si>
  <si>
    <t>2247539</t>
  </si>
  <si>
    <t>M1酒店</t>
  </si>
  <si>
    <t>Cheung Shu man</t>
  </si>
  <si>
    <t>176.75</t>
  </si>
  <si>
    <t>2021-09-08 20:53:15</t>
  </si>
  <si>
    <t>2247660</t>
  </si>
  <si>
    <t>上海大酒店</t>
  </si>
  <si>
    <t>808.51</t>
  </si>
  <si>
    <t>2021-09-08 23:05:42</t>
  </si>
  <si>
    <t>2247671</t>
  </si>
  <si>
    <t>英皇骏景酒店</t>
  </si>
  <si>
    <t>Mak Yui Ting</t>
  </si>
  <si>
    <t>283.36</t>
  </si>
  <si>
    <t>2021-09-08 23:19:38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</si>
</sst>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1" borderId="5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16223895871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44447</v>
      </c>
      <c r="G2" s="5">
        <v>44448</v>
      </c>
      <c r="H2" s="4">
        <v>1</v>
      </c>
      <c r="I2" s="4">
        <v>1</v>
      </c>
      <c r="J2" s="4">
        <v>1</v>
      </c>
      <c r="K2" s="4" t="s">
        <v>29</v>
      </c>
      <c r="L2" s="4">
        <v>359.28</v>
      </c>
      <c r="M2" s="4">
        <v>359.28</v>
      </c>
      <c r="N2" s="4" t="s">
        <v>30</v>
      </c>
      <c r="O2" s="4" t="s">
        <v>31</v>
      </c>
      <c r="P2" s="4" t="s">
        <v>32</v>
      </c>
      <c r="Q2" s="4">
        <v>0</v>
      </c>
      <c r="R2" s="6">
        <v>44446</v>
      </c>
      <c r="S2" s="5">
        <v>44463</v>
      </c>
      <c r="T2" s="4" t="s">
        <v>33</v>
      </c>
      <c r="U2" s="4">
        <v>359.28</v>
      </c>
      <c r="V2" s="4">
        <v>0</v>
      </c>
      <c r="W2" s="4">
        <v>0</v>
      </c>
    </row>
    <row r="3" s="4" customFormat="1" spans="1:23">
      <c r="A3" s="4">
        <v>16231847748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44447</v>
      </c>
      <c r="G3" s="5">
        <v>44448</v>
      </c>
      <c r="H3" s="4">
        <v>1</v>
      </c>
      <c r="I3" s="4">
        <v>1</v>
      </c>
      <c r="J3" s="4">
        <v>1</v>
      </c>
      <c r="K3" s="4" t="s">
        <v>29</v>
      </c>
      <c r="L3" s="4">
        <v>155.3</v>
      </c>
      <c r="M3" s="4">
        <v>155.3</v>
      </c>
      <c r="N3" s="4" t="s">
        <v>36</v>
      </c>
      <c r="O3" s="4" t="s">
        <v>31</v>
      </c>
      <c r="P3" s="4" t="s">
        <v>32</v>
      </c>
      <c r="Q3" s="4">
        <v>0</v>
      </c>
      <c r="R3" s="6">
        <v>44447</v>
      </c>
      <c r="S3" s="5">
        <v>44463</v>
      </c>
      <c r="T3" s="4" t="s">
        <v>33</v>
      </c>
      <c r="U3" s="4">
        <v>155.3</v>
      </c>
      <c r="V3" s="4">
        <v>0</v>
      </c>
      <c r="W3" s="4">
        <v>0</v>
      </c>
    </row>
    <row r="4" s="4" customFormat="1" spans="1:24">
      <c r="A4" s="4">
        <v>16231914333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44447</v>
      </c>
      <c r="G4" s="5">
        <v>44448</v>
      </c>
      <c r="H4" s="4">
        <v>1</v>
      </c>
      <c r="I4" s="4">
        <v>1</v>
      </c>
      <c r="J4" s="4">
        <v>1</v>
      </c>
      <c r="K4" s="4" t="s">
        <v>29</v>
      </c>
      <c r="L4" s="4">
        <v>247.07</v>
      </c>
      <c r="M4" s="4">
        <v>247.07</v>
      </c>
      <c r="N4" s="4" t="s">
        <v>39</v>
      </c>
      <c r="O4" s="4" t="s">
        <v>31</v>
      </c>
      <c r="P4" s="4" t="s">
        <v>32</v>
      </c>
      <c r="Q4" s="4">
        <v>0</v>
      </c>
      <c r="R4" s="6">
        <v>44447</v>
      </c>
      <c r="S4" s="5">
        <v>44463</v>
      </c>
      <c r="T4" s="4" t="s">
        <v>33</v>
      </c>
      <c r="U4" s="4">
        <v>247.07</v>
      </c>
      <c r="V4" s="4">
        <v>0</v>
      </c>
      <c r="W4" s="4">
        <v>0</v>
      </c>
      <c r="X4" s="4">
        <v>2246899</v>
      </c>
    </row>
    <row r="5" s="4" customFormat="1" spans="1:23">
      <c r="A5" s="4">
        <v>16232150170</v>
      </c>
      <c r="B5" s="4" t="s">
        <v>25</v>
      </c>
      <c r="C5" s="4" t="s">
        <v>26</v>
      </c>
      <c r="D5" s="4" t="s">
        <v>40</v>
      </c>
      <c r="E5" s="4"/>
      <c r="F5" s="5">
        <v>44447</v>
      </c>
      <c r="G5" s="5">
        <v>44448</v>
      </c>
      <c r="H5" s="4">
        <v>0</v>
      </c>
      <c r="I5" s="4">
        <v>1</v>
      </c>
      <c r="J5" s="4">
        <v>0</v>
      </c>
      <c r="K5" s="4" t="s">
        <v>29</v>
      </c>
      <c r="L5" s="4">
        <v>90.9</v>
      </c>
      <c r="M5" s="4">
        <v>90.9</v>
      </c>
      <c r="N5" s="4"/>
      <c r="O5" s="4" t="s">
        <v>31</v>
      </c>
      <c r="P5" s="4" t="s">
        <v>32</v>
      </c>
      <c r="Q5" s="4">
        <v>0</v>
      </c>
      <c r="R5" s="6">
        <v>44447</v>
      </c>
      <c r="S5" s="5">
        <v>44463</v>
      </c>
      <c r="T5" s="4" t="s">
        <v>33</v>
      </c>
      <c r="U5" s="4">
        <v>90.9</v>
      </c>
      <c r="V5" s="4">
        <v>0</v>
      </c>
      <c r="W5" s="4">
        <v>0</v>
      </c>
    </row>
    <row r="6" s="4" customFormat="1" spans="1:23">
      <c r="A6" s="4">
        <v>16232246043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44447</v>
      </c>
      <c r="G6" s="5">
        <v>44448</v>
      </c>
      <c r="H6" s="4">
        <v>1</v>
      </c>
      <c r="I6" s="4">
        <v>1</v>
      </c>
      <c r="J6" s="4">
        <v>1</v>
      </c>
      <c r="K6" s="4" t="s">
        <v>29</v>
      </c>
      <c r="L6" s="4">
        <v>325.82</v>
      </c>
      <c r="M6" s="4">
        <v>325.82</v>
      </c>
      <c r="N6" s="4" t="s">
        <v>43</v>
      </c>
      <c r="O6" s="4" t="s">
        <v>31</v>
      </c>
      <c r="P6" s="4" t="s">
        <v>32</v>
      </c>
      <c r="Q6" s="4">
        <v>0</v>
      </c>
      <c r="R6" s="6">
        <v>44447</v>
      </c>
      <c r="S6" s="5">
        <v>44463</v>
      </c>
      <c r="T6" s="4" t="s">
        <v>33</v>
      </c>
      <c r="U6" s="4">
        <v>325.82</v>
      </c>
      <c r="V6" s="4">
        <v>0</v>
      </c>
      <c r="W6" s="4">
        <v>0</v>
      </c>
    </row>
    <row r="7" s="4" customFormat="1" spans="1:25">
      <c r="A7" s="4">
        <v>16232455340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44447</v>
      </c>
      <c r="G7" s="5">
        <v>44448</v>
      </c>
      <c r="H7" s="4">
        <v>1</v>
      </c>
      <c r="I7" s="4">
        <v>1</v>
      </c>
      <c r="J7" s="4">
        <v>1</v>
      </c>
      <c r="K7" s="4" t="s">
        <v>29</v>
      </c>
      <c r="L7" s="4">
        <v>290.96</v>
      </c>
      <c r="M7" s="4">
        <v>290.96</v>
      </c>
      <c r="N7" s="4" t="s">
        <v>46</v>
      </c>
      <c r="O7" s="4" t="s">
        <v>31</v>
      </c>
      <c r="P7" s="4" t="s">
        <v>32</v>
      </c>
      <c r="Q7" s="4">
        <v>0</v>
      </c>
      <c r="R7" s="6">
        <v>44447</v>
      </c>
      <c r="S7" s="5">
        <v>44463</v>
      </c>
      <c r="T7" s="4" t="s">
        <v>33</v>
      </c>
      <c r="U7" s="4">
        <v>290.96</v>
      </c>
      <c r="V7" s="4">
        <v>0</v>
      </c>
      <c r="W7" s="4">
        <v>0</v>
      </c>
      <c r="X7" s="4">
        <v>2247016</v>
      </c>
      <c r="Y7" s="4">
        <v>103842005434</v>
      </c>
    </row>
    <row r="8" s="4" customFormat="1" spans="1:24">
      <c r="A8" s="4">
        <v>16232457572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44447</v>
      </c>
      <c r="G8" s="5">
        <v>44448</v>
      </c>
      <c r="H8" s="4">
        <v>1</v>
      </c>
      <c r="I8" s="4">
        <v>1</v>
      </c>
      <c r="J8" s="4">
        <v>1</v>
      </c>
      <c r="K8" s="4" t="s">
        <v>29</v>
      </c>
      <c r="L8" s="4">
        <v>119.77</v>
      </c>
      <c r="M8" s="4">
        <v>119.77</v>
      </c>
      <c r="N8" s="4" t="s">
        <v>49</v>
      </c>
      <c r="O8" s="4" t="s">
        <v>31</v>
      </c>
      <c r="P8" s="4" t="s">
        <v>32</v>
      </c>
      <c r="Q8" s="4">
        <v>0</v>
      </c>
      <c r="R8" s="6">
        <v>44447</v>
      </c>
      <c r="S8" s="5">
        <v>44463</v>
      </c>
      <c r="T8" s="4" t="s">
        <v>33</v>
      </c>
      <c r="U8" s="4">
        <v>119.77</v>
      </c>
      <c r="V8" s="4">
        <v>0</v>
      </c>
      <c r="W8" s="4">
        <v>0</v>
      </c>
      <c r="X8" s="4">
        <v>2247018</v>
      </c>
    </row>
    <row r="9" s="4" customFormat="1" spans="1:25">
      <c r="A9" s="4">
        <v>16232536659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44447</v>
      </c>
      <c r="G9" s="5">
        <v>44448</v>
      </c>
      <c r="H9" s="4">
        <v>1</v>
      </c>
      <c r="I9" s="4">
        <v>1</v>
      </c>
      <c r="J9" s="4">
        <v>1</v>
      </c>
      <c r="K9" s="4" t="s">
        <v>29</v>
      </c>
      <c r="L9" s="4">
        <v>458.52</v>
      </c>
      <c r="M9" s="4">
        <v>458.52</v>
      </c>
      <c r="N9" s="4" t="s">
        <v>52</v>
      </c>
      <c r="O9" s="4" t="s">
        <v>31</v>
      </c>
      <c r="P9" s="4" t="s">
        <v>32</v>
      </c>
      <c r="Q9" s="4">
        <v>0</v>
      </c>
      <c r="R9" s="6">
        <v>44447</v>
      </c>
      <c r="S9" s="5">
        <v>44463</v>
      </c>
      <c r="T9" s="4" t="s">
        <v>33</v>
      </c>
      <c r="U9" s="4">
        <v>458.52</v>
      </c>
      <c r="V9" s="4">
        <v>0</v>
      </c>
      <c r="W9" s="4">
        <v>0</v>
      </c>
      <c r="X9" s="4">
        <v>2247040</v>
      </c>
      <c r="Y9" s="4" t="s">
        <v>53</v>
      </c>
    </row>
    <row r="10" s="4" customFormat="1" spans="1:23">
      <c r="A10" s="4">
        <v>16232576318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44447</v>
      </c>
      <c r="G10" s="5">
        <v>44448</v>
      </c>
      <c r="H10" s="4">
        <v>1</v>
      </c>
      <c r="I10" s="4">
        <v>1</v>
      </c>
      <c r="J10" s="4">
        <v>1</v>
      </c>
      <c r="K10" s="4" t="s">
        <v>29</v>
      </c>
      <c r="L10" s="4">
        <v>176.68</v>
      </c>
      <c r="M10" s="4">
        <v>176.68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44447</v>
      </c>
      <c r="S10" s="5">
        <v>44463</v>
      </c>
      <c r="T10" s="4" t="s">
        <v>33</v>
      </c>
      <c r="U10" s="4">
        <v>176.68</v>
      </c>
      <c r="V10" s="4">
        <v>0</v>
      </c>
      <c r="W10" s="4">
        <v>0</v>
      </c>
    </row>
    <row r="11" s="4" customFormat="1" spans="1:25">
      <c r="A11" s="4">
        <v>16236334582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44447</v>
      </c>
      <c r="G11" s="5">
        <v>44448</v>
      </c>
      <c r="H11" s="4">
        <v>1</v>
      </c>
      <c r="I11" s="4">
        <v>1</v>
      </c>
      <c r="J11" s="4">
        <v>1</v>
      </c>
      <c r="K11" s="4" t="s">
        <v>29</v>
      </c>
      <c r="L11" s="4">
        <v>149.25</v>
      </c>
      <c r="M11" s="4">
        <v>149.25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44447</v>
      </c>
      <c r="S11" s="5">
        <v>44463</v>
      </c>
      <c r="T11" s="4" t="s">
        <v>33</v>
      </c>
      <c r="U11" s="4">
        <v>149.25</v>
      </c>
      <c r="V11" s="4">
        <v>0</v>
      </c>
      <c r="W11" s="4">
        <v>0</v>
      </c>
      <c r="X11" s="4"/>
      <c r="Y11" s="4" t="s">
        <v>60</v>
      </c>
    </row>
    <row r="12" s="4" customFormat="1" spans="1:24">
      <c r="A12" s="4">
        <v>16236336304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44447</v>
      </c>
      <c r="G12" s="5">
        <v>44448</v>
      </c>
      <c r="H12" s="4">
        <v>1</v>
      </c>
      <c r="I12" s="4">
        <v>1</v>
      </c>
      <c r="J12" s="4">
        <v>1</v>
      </c>
      <c r="K12" s="4" t="s">
        <v>29</v>
      </c>
      <c r="L12" s="4">
        <v>439.5</v>
      </c>
      <c r="M12" s="4">
        <v>439.5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44447</v>
      </c>
      <c r="S12" s="5">
        <v>44463</v>
      </c>
      <c r="T12" s="4" t="s">
        <v>33</v>
      </c>
      <c r="U12" s="4">
        <v>439.5</v>
      </c>
      <c r="V12" s="4">
        <v>0</v>
      </c>
      <c r="W12" s="4">
        <v>0</v>
      </c>
      <c r="X12" s="4">
        <v>2247184</v>
      </c>
    </row>
    <row r="13" s="4" customFormat="1" spans="1:23">
      <c r="A13" s="4">
        <v>16236729075</v>
      </c>
      <c r="B13" s="4" t="s">
        <v>25</v>
      </c>
      <c r="C13" s="4" t="s">
        <v>26</v>
      </c>
      <c r="D13" s="4" t="s">
        <v>54</v>
      </c>
      <c r="E13" s="4" t="s">
        <v>55</v>
      </c>
      <c r="F13" s="5">
        <v>44447</v>
      </c>
      <c r="G13" s="5">
        <v>44448</v>
      </c>
      <c r="H13" s="4">
        <v>1</v>
      </c>
      <c r="I13" s="4">
        <v>1</v>
      </c>
      <c r="J13" s="4">
        <v>1</v>
      </c>
      <c r="K13" s="4" t="s">
        <v>29</v>
      </c>
      <c r="L13" s="4">
        <v>176.68</v>
      </c>
      <c r="M13" s="4">
        <v>176.68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44447</v>
      </c>
      <c r="S13" s="5">
        <v>44463</v>
      </c>
      <c r="T13" s="4" t="s">
        <v>33</v>
      </c>
      <c r="U13" s="4">
        <v>176.68</v>
      </c>
      <c r="V13" s="4">
        <v>0</v>
      </c>
      <c r="W13" s="4">
        <v>0</v>
      </c>
    </row>
    <row r="14" s="4" customFormat="1" spans="1:25">
      <c r="A14" s="4">
        <v>16238383026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44447</v>
      </c>
      <c r="G14" s="5">
        <v>44448</v>
      </c>
      <c r="H14" s="4">
        <v>1</v>
      </c>
      <c r="I14" s="4">
        <v>1</v>
      </c>
      <c r="J14" s="4">
        <v>1</v>
      </c>
      <c r="K14" s="4" t="s">
        <v>29</v>
      </c>
      <c r="L14" s="4">
        <v>204.9</v>
      </c>
      <c r="M14" s="4">
        <v>204.9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44447</v>
      </c>
      <c r="S14" s="5">
        <v>44463</v>
      </c>
      <c r="T14" s="4" t="s">
        <v>33</v>
      </c>
      <c r="U14" s="4">
        <v>204.9</v>
      </c>
      <c r="V14" s="4">
        <v>0</v>
      </c>
      <c r="W14" s="4">
        <v>0</v>
      </c>
      <c r="X14" s="4"/>
      <c r="Y14" s="4">
        <v>103843659624</v>
      </c>
    </row>
    <row r="15" s="4" customFormat="1" spans="1:23">
      <c r="A15" s="4">
        <v>16238851270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44447</v>
      </c>
      <c r="G15" s="5">
        <v>44448</v>
      </c>
      <c r="H15" s="4">
        <v>1</v>
      </c>
      <c r="I15" s="4">
        <v>1</v>
      </c>
      <c r="J15" s="4">
        <v>1</v>
      </c>
      <c r="K15" s="4" t="s">
        <v>29</v>
      </c>
      <c r="L15" s="4">
        <v>176.75</v>
      </c>
      <c r="M15" s="4">
        <v>176.75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44447</v>
      </c>
      <c r="S15" s="5">
        <v>44463</v>
      </c>
      <c r="T15" s="4" t="s">
        <v>33</v>
      </c>
      <c r="U15" s="4">
        <v>176.75</v>
      </c>
      <c r="V15" s="4">
        <v>0</v>
      </c>
      <c r="W15" s="4">
        <v>0</v>
      </c>
    </row>
    <row r="16" s="4" customFormat="1" spans="1:24">
      <c r="A16" s="4">
        <v>16239557207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44447</v>
      </c>
      <c r="G16" s="5">
        <v>44448</v>
      </c>
      <c r="H16" s="4">
        <v>1</v>
      </c>
      <c r="I16" s="4">
        <v>1</v>
      </c>
      <c r="J16" s="4">
        <v>1</v>
      </c>
      <c r="K16" s="4" t="s">
        <v>29</v>
      </c>
      <c r="L16" s="4">
        <v>808.51</v>
      </c>
      <c r="M16" s="4">
        <v>808.51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44447</v>
      </c>
      <c r="S16" s="5">
        <v>44463</v>
      </c>
      <c r="T16" s="4" t="s">
        <v>33</v>
      </c>
      <c r="U16" s="4">
        <v>808.51</v>
      </c>
      <c r="V16" s="4">
        <v>0</v>
      </c>
      <c r="W16" s="4">
        <v>0</v>
      </c>
      <c r="X16" s="4">
        <v>2247660</v>
      </c>
    </row>
    <row r="17" s="4" customFormat="1" spans="1:23">
      <c r="A17" s="4">
        <v>16239619477</v>
      </c>
      <c r="B17" s="4" t="s">
        <v>25</v>
      </c>
      <c r="C17" s="4" t="s">
        <v>26</v>
      </c>
      <c r="D17" s="4" t="s">
        <v>74</v>
      </c>
      <c r="E17" s="4"/>
      <c r="F17" s="5">
        <v>44447</v>
      </c>
      <c r="G17" s="5">
        <v>44448</v>
      </c>
      <c r="H17" s="4">
        <v>0</v>
      </c>
      <c r="I17" s="4">
        <v>1</v>
      </c>
      <c r="J17" s="4">
        <v>0</v>
      </c>
      <c r="K17" s="4" t="s">
        <v>29</v>
      </c>
      <c r="L17" s="4">
        <v>283.36</v>
      </c>
      <c r="M17" s="4">
        <v>283.36</v>
      </c>
      <c r="N17" s="4"/>
      <c r="O17" s="4" t="s">
        <v>31</v>
      </c>
      <c r="P17" s="4" t="s">
        <v>32</v>
      </c>
      <c r="Q17" s="4">
        <v>0</v>
      </c>
      <c r="R17" s="6">
        <v>44447</v>
      </c>
      <c r="S17" s="5">
        <v>44463</v>
      </c>
      <c r="T17" s="4" t="s">
        <v>33</v>
      </c>
      <c r="U17" s="4">
        <v>283.36</v>
      </c>
      <c r="V17" s="4">
        <v>0</v>
      </c>
      <c r="W17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23" sqref="A23:A24"/>
    </sheetView>
  </sheetViews>
  <sheetFormatPr defaultColWidth="9" defaultRowHeight="13.5"/>
  <cols>
    <col min="1" max="1" width="13.5" style="4" customWidth="1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</v>
      </c>
    </row>
    <row r="2" s="4" customFormat="1" spans="1:9">
      <c r="A2" s="4">
        <v>16223895871</v>
      </c>
      <c r="B2" s="5">
        <v>44447</v>
      </c>
      <c r="C2" s="5">
        <v>44448</v>
      </c>
      <c r="D2" s="4">
        <v>359.28</v>
      </c>
      <c r="E2" s="4" t="str">
        <f>VLOOKUP(A2,HOP!A:L,12,0)</f>
        <v>359.28</v>
      </c>
      <c r="F2" s="4" t="str">
        <f>VLOOKUP(A2,HOP!A:C,3,0)</f>
        <v>2245846</v>
      </c>
      <c r="G2" s="4">
        <f>D2-E2</f>
        <v>0</v>
      </c>
      <c r="H2" s="4" t="str">
        <f>$H$1&amp;F2</f>
        <v>，2245846</v>
      </c>
      <c r="I2" s="4" t="str">
        <f>VLOOKUP(A2,HOP!A:T,20,0)</f>
        <v>直连</v>
      </c>
    </row>
    <row r="3" s="4" customFormat="1" spans="1:9">
      <c r="A3" s="4">
        <v>16231847748</v>
      </c>
      <c r="B3" s="5">
        <v>44447</v>
      </c>
      <c r="C3" s="5">
        <v>44448</v>
      </c>
      <c r="D3" s="4">
        <v>155.3</v>
      </c>
      <c r="E3" s="4" t="str">
        <f>VLOOKUP(A3,HOP!A:L,12,0)</f>
        <v>155.30</v>
      </c>
      <c r="F3" s="4" t="str">
        <f>VLOOKUP(A3,HOP!A:C,3,0)</f>
        <v>2246874</v>
      </c>
      <c r="G3" s="4">
        <f t="shared" ref="G3:G17" si="0">D3-E3</f>
        <v>0</v>
      </c>
      <c r="H3" s="4" t="str">
        <f t="shared" ref="H3:H17" si="1">$H$1&amp;F3</f>
        <v>，2246874</v>
      </c>
      <c r="I3" s="4" t="str">
        <f>VLOOKUP(A3,HOP!A:T,20,0)</f>
        <v>直连</v>
      </c>
    </row>
    <row r="4" s="4" customFormat="1" spans="1:9">
      <c r="A4" s="4">
        <v>16231914333</v>
      </c>
      <c r="B4" s="5">
        <v>44447</v>
      </c>
      <c r="C4" s="5">
        <v>44448</v>
      </c>
      <c r="D4" s="4">
        <v>247.07</v>
      </c>
      <c r="E4" s="4" t="str">
        <f>VLOOKUP(A4,HOP!A:L,12,0)</f>
        <v>247.07</v>
      </c>
      <c r="F4" s="4" t="str">
        <f>VLOOKUP(A4,HOP!A:C,3,0)</f>
        <v>2246899</v>
      </c>
      <c r="G4" s="4">
        <f t="shared" si="0"/>
        <v>0</v>
      </c>
      <c r="H4" s="4" t="str">
        <f t="shared" si="1"/>
        <v>，2246899</v>
      </c>
      <c r="I4" s="4" t="str">
        <f>VLOOKUP(A4,HOP!A:T,20,0)</f>
        <v>直连</v>
      </c>
    </row>
    <row r="5" s="4" customFormat="1" spans="1:9">
      <c r="A5" s="4">
        <v>16232150170</v>
      </c>
      <c r="B5" s="5">
        <v>44447</v>
      </c>
      <c r="C5" s="5">
        <v>44448</v>
      </c>
      <c r="D5" s="4">
        <v>90.9</v>
      </c>
      <c r="E5" s="4" t="str">
        <f>VLOOKUP(A5,HOP!A:L,12,0)</f>
        <v>90.90</v>
      </c>
      <c r="F5" s="4" t="str">
        <f>VLOOKUP(A5,HOP!A:C,3,0)</f>
        <v>2246947</v>
      </c>
      <c r="G5" s="4">
        <f t="shared" si="0"/>
        <v>0</v>
      </c>
      <c r="H5" s="4" t="str">
        <f t="shared" si="1"/>
        <v>，2246947</v>
      </c>
      <c r="I5" s="4" t="str">
        <f>VLOOKUP(A5,HOP!A:T,20,0)</f>
        <v>直连</v>
      </c>
    </row>
    <row r="6" s="4" customFormat="1" spans="1:9">
      <c r="A6" s="4">
        <v>16232246043</v>
      </c>
      <c r="B6" s="5">
        <v>44447</v>
      </c>
      <c r="C6" s="5">
        <v>44448</v>
      </c>
      <c r="D6" s="4">
        <v>325.82</v>
      </c>
      <c r="E6" s="4" t="str">
        <f>VLOOKUP(A6,HOP!A:L,12,0)</f>
        <v>325.82</v>
      </c>
      <c r="F6" s="4" t="str">
        <f>VLOOKUP(A6,HOP!A:C,3,0)</f>
        <v>2246963</v>
      </c>
      <c r="G6" s="4">
        <f t="shared" si="0"/>
        <v>0</v>
      </c>
      <c r="H6" s="4" t="str">
        <f t="shared" si="1"/>
        <v>，2246963</v>
      </c>
      <c r="I6" s="4" t="str">
        <f>VLOOKUP(A6,HOP!A:T,20,0)</f>
        <v>直连</v>
      </c>
    </row>
    <row r="7" s="4" customFormat="1" spans="1:9">
      <c r="A7" s="4">
        <v>16232455340</v>
      </c>
      <c r="B7" s="5">
        <v>44447</v>
      </c>
      <c r="C7" s="5">
        <v>44448</v>
      </c>
      <c r="D7" s="4">
        <v>290.96</v>
      </c>
      <c r="E7" s="4" t="str">
        <f>VLOOKUP(A7,HOP!A:L,12,0)</f>
        <v>290.96</v>
      </c>
      <c r="F7" s="4" t="str">
        <f>VLOOKUP(A7,HOP!A:C,3,0)</f>
        <v>2247016</v>
      </c>
      <c r="G7" s="4">
        <f t="shared" si="0"/>
        <v>0</v>
      </c>
      <c r="H7" s="4" t="str">
        <f t="shared" si="1"/>
        <v>，2247016</v>
      </c>
      <c r="I7" s="4" t="str">
        <f>VLOOKUP(A7,HOP!A:T,20,0)</f>
        <v>直连</v>
      </c>
    </row>
    <row r="8" s="4" customFormat="1" spans="1:9">
      <c r="A8" s="4">
        <v>16232457572</v>
      </c>
      <c r="B8" s="5">
        <v>44447</v>
      </c>
      <c r="C8" s="5">
        <v>44448</v>
      </c>
      <c r="D8" s="4">
        <v>119.77</v>
      </c>
      <c r="E8" s="4" t="str">
        <f>VLOOKUP(A8,HOP!A:L,12,0)</f>
        <v>119.77</v>
      </c>
      <c r="F8" s="4" t="str">
        <f>VLOOKUP(A8,HOP!A:C,3,0)</f>
        <v>2247018</v>
      </c>
      <c r="G8" s="4">
        <f t="shared" si="0"/>
        <v>0</v>
      </c>
      <c r="H8" s="4" t="str">
        <f t="shared" si="1"/>
        <v>，2247018</v>
      </c>
      <c r="I8" s="4" t="str">
        <f>VLOOKUP(A8,HOP!A:T,20,0)</f>
        <v>直连</v>
      </c>
    </row>
    <row r="9" s="4" customFormat="1" spans="1:9">
      <c r="A9" s="4">
        <v>16232536659</v>
      </c>
      <c r="B9" s="5">
        <v>44447</v>
      </c>
      <c r="C9" s="5">
        <v>44448</v>
      </c>
      <c r="D9" s="4">
        <v>458.52</v>
      </c>
      <c r="E9" s="4" t="str">
        <f>VLOOKUP(A9,HOP!A:L,12,0)</f>
        <v>458.52</v>
      </c>
      <c r="F9" s="4" t="str">
        <f>VLOOKUP(A9,HOP!A:C,3,0)</f>
        <v>2247040</v>
      </c>
      <c r="G9" s="4">
        <f t="shared" si="0"/>
        <v>0</v>
      </c>
      <c r="H9" s="4" t="str">
        <f t="shared" si="1"/>
        <v>，2247040</v>
      </c>
      <c r="I9" s="4" t="str">
        <f>VLOOKUP(A9,HOP!A:T,20,0)</f>
        <v>直连</v>
      </c>
    </row>
    <row r="10" s="4" customFormat="1" spans="1:9">
      <c r="A10" s="4">
        <v>16232576318</v>
      </c>
      <c r="B10" s="5">
        <v>44447</v>
      </c>
      <c r="C10" s="5">
        <v>44448</v>
      </c>
      <c r="D10" s="4">
        <v>176.68</v>
      </c>
      <c r="E10" s="4" t="str">
        <f>VLOOKUP(A10,HOP!A:L,12,0)</f>
        <v>176.68</v>
      </c>
      <c r="F10" s="4" t="str">
        <f>VLOOKUP(A10,HOP!A:C,3,0)</f>
        <v>2247048</v>
      </c>
      <c r="G10" s="4">
        <f t="shared" si="0"/>
        <v>0</v>
      </c>
      <c r="H10" s="4" t="str">
        <f t="shared" si="1"/>
        <v>，2247048</v>
      </c>
      <c r="I10" s="4" t="str">
        <f>VLOOKUP(A10,HOP!A:T,20,0)</f>
        <v>直连</v>
      </c>
    </row>
    <row r="11" s="4" customFormat="1" spans="1:9">
      <c r="A11" s="4">
        <v>16236334582</v>
      </c>
      <c r="B11" s="5">
        <v>44447</v>
      </c>
      <c r="C11" s="5">
        <v>44448</v>
      </c>
      <c r="D11" s="4">
        <v>149.25</v>
      </c>
      <c r="E11" s="4" t="str">
        <f>VLOOKUP(A11,HOP!A:L,12,0)</f>
        <v>149.25</v>
      </c>
      <c r="F11" s="4" t="str">
        <f>VLOOKUP(A11,HOP!A:C,3,0)</f>
        <v>2247183</v>
      </c>
      <c r="G11" s="4">
        <f t="shared" si="0"/>
        <v>0</v>
      </c>
      <c r="H11" s="4" t="str">
        <f t="shared" si="1"/>
        <v>，2247183</v>
      </c>
      <c r="I11" s="4" t="str">
        <f>VLOOKUP(A11,HOP!A:T,20,0)</f>
        <v>直连</v>
      </c>
    </row>
    <row r="12" s="4" customFormat="1" spans="1:9">
      <c r="A12" s="4">
        <v>16236336304</v>
      </c>
      <c r="B12" s="5">
        <v>44447</v>
      </c>
      <c r="C12" s="5">
        <v>44448</v>
      </c>
      <c r="D12" s="4">
        <v>439.5</v>
      </c>
      <c r="E12" s="4" t="str">
        <f>VLOOKUP(A12,HOP!A:L,12,0)</f>
        <v>439.50</v>
      </c>
      <c r="F12" s="4" t="str">
        <f>VLOOKUP(A12,HOP!A:C,3,0)</f>
        <v>2247184</v>
      </c>
      <c r="G12" s="4">
        <f t="shared" si="0"/>
        <v>0</v>
      </c>
      <c r="H12" s="4" t="str">
        <f t="shared" si="1"/>
        <v>，2247184</v>
      </c>
      <c r="I12" s="4" t="str">
        <f>VLOOKUP(A12,HOP!A:T,20,0)</f>
        <v>直连</v>
      </c>
    </row>
    <row r="13" s="4" customFormat="1" spans="1:9">
      <c r="A13" s="4">
        <v>16236729075</v>
      </c>
      <c r="B13" s="5">
        <v>44447</v>
      </c>
      <c r="C13" s="5">
        <v>44448</v>
      </c>
      <c r="D13" s="4">
        <v>176.68</v>
      </c>
      <c r="E13" s="4" t="str">
        <f>VLOOKUP(A13,HOP!A:L,12,0)</f>
        <v>176.68</v>
      </c>
      <c r="F13" s="4" t="str">
        <f>VLOOKUP(A13,HOP!A:C,3,0)</f>
        <v>2247223</v>
      </c>
      <c r="G13" s="4">
        <f t="shared" si="0"/>
        <v>0</v>
      </c>
      <c r="H13" s="4" t="str">
        <f t="shared" si="1"/>
        <v>，2247223</v>
      </c>
      <c r="I13" s="4" t="str">
        <f>VLOOKUP(A13,HOP!A:T,20,0)</f>
        <v>直连</v>
      </c>
    </row>
    <row r="14" s="4" customFormat="1" spans="1:9">
      <c r="A14" s="4">
        <v>16238383026</v>
      </c>
      <c r="B14" s="5">
        <v>44447</v>
      </c>
      <c r="C14" s="5">
        <v>44448</v>
      </c>
      <c r="D14" s="4">
        <v>204.9</v>
      </c>
      <c r="E14" s="4" t="str">
        <f>VLOOKUP(A14,HOP!A:L,12,0)</f>
        <v>204.90</v>
      </c>
      <c r="F14" s="4" t="str">
        <f>VLOOKUP(A14,HOP!A:C,3,0)</f>
        <v>2247464</v>
      </c>
      <c r="G14" s="4">
        <f t="shared" si="0"/>
        <v>0</v>
      </c>
      <c r="H14" s="4" t="str">
        <f t="shared" si="1"/>
        <v>，2247464</v>
      </c>
      <c r="I14" s="4" t="str">
        <f>VLOOKUP(A14,HOP!A:T,20,0)</f>
        <v>直连</v>
      </c>
    </row>
    <row r="15" s="4" customFormat="1" spans="1:9">
      <c r="A15" s="4">
        <v>16238851270</v>
      </c>
      <c r="B15" s="5">
        <v>44447</v>
      </c>
      <c r="C15" s="5">
        <v>44448</v>
      </c>
      <c r="D15" s="4">
        <v>176.75</v>
      </c>
      <c r="E15" s="4" t="str">
        <f>VLOOKUP(A15,HOP!A:L,12,0)</f>
        <v>176.75</v>
      </c>
      <c r="F15" s="4" t="str">
        <f>VLOOKUP(A15,HOP!A:C,3,0)</f>
        <v>2247539</v>
      </c>
      <c r="G15" s="4">
        <f t="shared" si="0"/>
        <v>0</v>
      </c>
      <c r="H15" s="4" t="str">
        <f t="shared" si="1"/>
        <v>，2247539</v>
      </c>
      <c r="I15" s="4" t="str">
        <f>VLOOKUP(A15,HOP!A:T,20,0)</f>
        <v>直连</v>
      </c>
    </row>
    <row r="16" s="4" customFormat="1" spans="1:9">
      <c r="A16" s="4">
        <v>16239557207</v>
      </c>
      <c r="B16" s="5">
        <v>44447</v>
      </c>
      <c r="C16" s="5">
        <v>44448</v>
      </c>
      <c r="D16" s="4">
        <v>808.51</v>
      </c>
      <c r="E16" s="4" t="str">
        <f>VLOOKUP(A16,HOP!A:L,12,0)</f>
        <v>808.51</v>
      </c>
      <c r="F16" s="4" t="str">
        <f>VLOOKUP(A16,HOP!A:C,3,0)</f>
        <v>2247660</v>
      </c>
      <c r="G16" s="4">
        <f t="shared" si="0"/>
        <v>0</v>
      </c>
      <c r="H16" s="4" t="str">
        <f t="shared" si="1"/>
        <v>，2247660</v>
      </c>
      <c r="I16" s="4" t="str">
        <f>VLOOKUP(A16,HOP!A:T,20,0)</f>
        <v>直连</v>
      </c>
    </row>
    <row r="17" s="4" customFormat="1" spans="1:9">
      <c r="A17" s="4">
        <v>16239619477</v>
      </c>
      <c r="B17" s="5">
        <v>44447</v>
      </c>
      <c r="C17" s="5">
        <v>44448</v>
      </c>
      <c r="D17" s="4">
        <v>283.36</v>
      </c>
      <c r="E17" s="4" t="str">
        <f>VLOOKUP(A17,HOP!A:L,12,0)</f>
        <v>283.36</v>
      </c>
      <c r="F17" s="4" t="str">
        <f>VLOOKUP(A17,HOP!A:C,3,0)</f>
        <v>2247671</v>
      </c>
      <c r="G17" s="4">
        <f t="shared" si="0"/>
        <v>0</v>
      </c>
      <c r="H17" s="4" t="str">
        <f t="shared" si="1"/>
        <v>，2247671</v>
      </c>
      <c r="I17" s="4" t="str">
        <f>VLOOKUP(A17,HOP!A:T,20,0)</f>
        <v>直连</v>
      </c>
    </row>
    <row r="19" spans="4:4">
      <c r="D19" s="4">
        <f>SUM(D2:D18)</f>
        <v>4463.25</v>
      </c>
    </row>
    <row r="20" spans="4:4">
      <c r="D20" s="4" t="s">
        <v>76</v>
      </c>
    </row>
    <row r="23" spans="1:1">
      <c r="A23" s="4" t="s">
        <v>77</v>
      </c>
    </row>
    <row r="24" spans="1:1">
      <c r="A24" s="4" t="s">
        <v>78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</row>
    <row r="2" s="1" customFormat="1" spans="1:20">
      <c r="A2" s="3">
        <v>16223895871</v>
      </c>
      <c r="B2" s="1" t="s">
        <v>96</v>
      </c>
      <c r="C2" s="1" t="s">
        <v>97</v>
      </c>
      <c r="D2" s="1" t="s">
        <v>98</v>
      </c>
      <c r="E2" s="1" t="s">
        <v>99</v>
      </c>
      <c r="F2" s="1" t="s">
        <v>100</v>
      </c>
      <c r="G2" s="1" t="s">
        <v>101</v>
      </c>
      <c r="H2" s="1" t="s">
        <v>102</v>
      </c>
      <c r="I2" s="1" t="s">
        <v>103</v>
      </c>
      <c r="J2" s="1" t="s">
        <v>104</v>
      </c>
      <c r="K2" s="1" t="s">
        <v>103</v>
      </c>
      <c r="L2" s="1" t="s">
        <v>103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</row>
    <row r="3" s="1" customFormat="1" spans="1:20">
      <c r="A3" s="3">
        <v>16231847748</v>
      </c>
      <c r="B3" s="1" t="s">
        <v>100</v>
      </c>
      <c r="C3" s="1" t="s">
        <v>112</v>
      </c>
      <c r="D3" s="1" t="s">
        <v>113</v>
      </c>
      <c r="E3" s="1" t="s">
        <v>114</v>
      </c>
      <c r="F3" s="1" t="s">
        <v>100</v>
      </c>
      <c r="G3" s="1" t="s">
        <v>101</v>
      </c>
      <c r="H3" s="1" t="s">
        <v>102</v>
      </c>
      <c r="I3" s="1" t="s">
        <v>115</v>
      </c>
      <c r="J3" s="1" t="s">
        <v>104</v>
      </c>
      <c r="K3" s="1" t="s">
        <v>115</v>
      </c>
      <c r="L3" s="1" t="s">
        <v>115</v>
      </c>
      <c r="M3" s="1" t="s">
        <v>105</v>
      </c>
      <c r="N3" s="1" t="s">
        <v>105</v>
      </c>
      <c r="O3" s="1" t="s">
        <v>106</v>
      </c>
      <c r="P3" s="1" t="s">
        <v>107</v>
      </c>
      <c r="Q3" s="1" t="s">
        <v>116</v>
      </c>
      <c r="R3" s="1" t="s">
        <v>109</v>
      </c>
      <c r="S3" s="1" t="s">
        <v>110</v>
      </c>
      <c r="T3" s="1" t="s">
        <v>111</v>
      </c>
    </row>
    <row r="4" s="1" customFormat="1" spans="1:20">
      <c r="A4" s="3">
        <v>16231914333</v>
      </c>
      <c r="B4" s="1" t="s">
        <v>100</v>
      </c>
      <c r="C4" s="1" t="s">
        <v>117</v>
      </c>
      <c r="D4" s="1" t="s">
        <v>118</v>
      </c>
      <c r="E4" s="1" t="s">
        <v>39</v>
      </c>
      <c r="F4" s="1" t="s">
        <v>100</v>
      </c>
      <c r="G4" s="1" t="s">
        <v>101</v>
      </c>
      <c r="H4" s="1" t="s">
        <v>102</v>
      </c>
      <c r="I4" s="1" t="s">
        <v>119</v>
      </c>
      <c r="J4" s="1" t="s">
        <v>104</v>
      </c>
      <c r="K4" s="1" t="s">
        <v>119</v>
      </c>
      <c r="L4" s="1" t="s">
        <v>119</v>
      </c>
      <c r="M4" s="1" t="s">
        <v>105</v>
      </c>
      <c r="N4" s="1" t="s">
        <v>105</v>
      </c>
      <c r="O4" s="1" t="s">
        <v>106</v>
      </c>
      <c r="P4" s="1" t="s">
        <v>107</v>
      </c>
      <c r="Q4" s="1" t="s">
        <v>120</v>
      </c>
      <c r="R4" s="1" t="s">
        <v>109</v>
      </c>
      <c r="S4" s="1" t="s">
        <v>110</v>
      </c>
      <c r="T4" s="1" t="s">
        <v>111</v>
      </c>
    </row>
    <row r="5" s="1" customFormat="1" spans="1:20">
      <c r="A5" s="3">
        <v>16232150170</v>
      </c>
      <c r="B5" s="1" t="s">
        <v>100</v>
      </c>
      <c r="C5" s="1" t="s">
        <v>121</v>
      </c>
      <c r="D5" s="1" t="s">
        <v>122</v>
      </c>
      <c r="E5" s="1" t="s">
        <v>123</v>
      </c>
      <c r="F5" s="1" t="s">
        <v>100</v>
      </c>
      <c r="G5" s="1" t="s">
        <v>101</v>
      </c>
      <c r="H5" s="1" t="s">
        <v>102</v>
      </c>
      <c r="I5" s="1" t="s">
        <v>124</v>
      </c>
      <c r="J5" s="1" t="s">
        <v>104</v>
      </c>
      <c r="K5" s="1" t="s">
        <v>124</v>
      </c>
      <c r="L5" s="1" t="s">
        <v>124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125</v>
      </c>
      <c r="R5" s="1" t="s">
        <v>109</v>
      </c>
      <c r="S5" s="1" t="s">
        <v>110</v>
      </c>
      <c r="T5" s="1" t="s">
        <v>111</v>
      </c>
    </row>
    <row r="6" s="1" customFormat="1" spans="1:20">
      <c r="A6" s="3">
        <v>16232246043</v>
      </c>
      <c r="B6" s="1" t="s">
        <v>100</v>
      </c>
      <c r="C6" s="1" t="s">
        <v>126</v>
      </c>
      <c r="D6" s="1" t="s">
        <v>127</v>
      </c>
      <c r="E6" s="1" t="s">
        <v>43</v>
      </c>
      <c r="F6" s="1" t="s">
        <v>100</v>
      </c>
      <c r="G6" s="1" t="s">
        <v>101</v>
      </c>
      <c r="H6" s="1" t="s">
        <v>102</v>
      </c>
      <c r="I6" s="1" t="s">
        <v>128</v>
      </c>
      <c r="J6" s="1" t="s">
        <v>104</v>
      </c>
      <c r="K6" s="1" t="s">
        <v>128</v>
      </c>
      <c r="L6" s="1" t="s">
        <v>128</v>
      </c>
      <c r="M6" s="1" t="s">
        <v>105</v>
      </c>
      <c r="N6" s="1" t="s">
        <v>105</v>
      </c>
      <c r="O6" s="1" t="s">
        <v>106</v>
      </c>
      <c r="P6" s="1" t="s">
        <v>107</v>
      </c>
      <c r="Q6" s="1" t="s">
        <v>129</v>
      </c>
      <c r="R6" s="1" t="s">
        <v>109</v>
      </c>
      <c r="S6" s="1" t="s">
        <v>110</v>
      </c>
      <c r="T6" s="1" t="s">
        <v>111</v>
      </c>
    </row>
    <row r="7" s="1" customFormat="1" spans="1:20">
      <c r="A7" s="3">
        <v>16232455340</v>
      </c>
      <c r="B7" s="1" t="s">
        <v>100</v>
      </c>
      <c r="C7" s="1" t="s">
        <v>130</v>
      </c>
      <c r="D7" s="1" t="s">
        <v>131</v>
      </c>
      <c r="E7" s="1" t="s">
        <v>46</v>
      </c>
      <c r="F7" s="1" t="s">
        <v>100</v>
      </c>
      <c r="G7" s="1" t="s">
        <v>101</v>
      </c>
      <c r="H7" s="1" t="s">
        <v>102</v>
      </c>
      <c r="I7" s="1" t="s">
        <v>132</v>
      </c>
      <c r="J7" s="1" t="s">
        <v>104</v>
      </c>
      <c r="K7" s="1" t="s">
        <v>132</v>
      </c>
      <c r="L7" s="1" t="s">
        <v>132</v>
      </c>
      <c r="M7" s="1" t="s">
        <v>105</v>
      </c>
      <c r="N7" s="1" t="s">
        <v>105</v>
      </c>
      <c r="O7" s="1" t="s">
        <v>106</v>
      </c>
      <c r="P7" s="1" t="s">
        <v>107</v>
      </c>
      <c r="Q7" s="1" t="s">
        <v>133</v>
      </c>
      <c r="R7" s="1" t="s">
        <v>109</v>
      </c>
      <c r="S7" s="1" t="s">
        <v>110</v>
      </c>
      <c r="T7" s="1" t="s">
        <v>111</v>
      </c>
    </row>
    <row r="8" s="1" customFormat="1" spans="1:20">
      <c r="A8" s="3">
        <v>16232457572</v>
      </c>
      <c r="B8" s="1" t="s">
        <v>100</v>
      </c>
      <c r="C8" s="1" t="s">
        <v>134</v>
      </c>
      <c r="D8" s="1" t="s">
        <v>135</v>
      </c>
      <c r="E8" s="1" t="s">
        <v>49</v>
      </c>
      <c r="F8" s="1" t="s">
        <v>100</v>
      </c>
      <c r="G8" s="1" t="s">
        <v>101</v>
      </c>
      <c r="H8" s="1" t="s">
        <v>102</v>
      </c>
      <c r="I8" s="1" t="s">
        <v>136</v>
      </c>
      <c r="J8" s="1" t="s">
        <v>104</v>
      </c>
      <c r="K8" s="1" t="s">
        <v>136</v>
      </c>
      <c r="L8" s="1" t="s">
        <v>136</v>
      </c>
      <c r="M8" s="1" t="s">
        <v>105</v>
      </c>
      <c r="N8" s="1" t="s">
        <v>105</v>
      </c>
      <c r="O8" s="1" t="s">
        <v>106</v>
      </c>
      <c r="P8" s="1" t="s">
        <v>107</v>
      </c>
      <c r="Q8" s="1" t="s">
        <v>137</v>
      </c>
      <c r="R8" s="1" t="s">
        <v>109</v>
      </c>
      <c r="S8" s="1" t="s">
        <v>110</v>
      </c>
      <c r="T8" s="1" t="s">
        <v>111</v>
      </c>
    </row>
    <row r="9" s="1" customFormat="1" spans="1:20">
      <c r="A9" s="3">
        <v>16232536659</v>
      </c>
      <c r="B9" s="1" t="s">
        <v>100</v>
      </c>
      <c r="C9" s="1" t="s">
        <v>138</v>
      </c>
      <c r="D9" s="1" t="s">
        <v>139</v>
      </c>
      <c r="E9" s="1" t="s">
        <v>52</v>
      </c>
      <c r="F9" s="1" t="s">
        <v>100</v>
      </c>
      <c r="G9" s="1" t="s">
        <v>101</v>
      </c>
      <c r="H9" s="1" t="s">
        <v>102</v>
      </c>
      <c r="I9" s="1" t="s">
        <v>140</v>
      </c>
      <c r="J9" s="1" t="s">
        <v>104</v>
      </c>
      <c r="K9" s="1" t="s">
        <v>140</v>
      </c>
      <c r="L9" s="1" t="s">
        <v>140</v>
      </c>
      <c r="M9" s="1" t="s">
        <v>105</v>
      </c>
      <c r="N9" s="1" t="s">
        <v>105</v>
      </c>
      <c r="O9" s="1" t="s">
        <v>106</v>
      </c>
      <c r="P9" s="1" t="s">
        <v>107</v>
      </c>
      <c r="Q9" s="1" t="s">
        <v>141</v>
      </c>
      <c r="R9" s="1" t="s">
        <v>109</v>
      </c>
      <c r="S9" s="1" t="s">
        <v>110</v>
      </c>
      <c r="T9" s="1" t="s">
        <v>111</v>
      </c>
    </row>
    <row r="10" s="1" customFormat="1" spans="1:20">
      <c r="A10" s="3">
        <v>16232576318</v>
      </c>
      <c r="B10" s="1" t="s">
        <v>100</v>
      </c>
      <c r="C10" s="1" t="s">
        <v>142</v>
      </c>
      <c r="D10" s="1" t="s">
        <v>143</v>
      </c>
      <c r="E10" s="1" t="s">
        <v>56</v>
      </c>
      <c r="F10" s="1" t="s">
        <v>100</v>
      </c>
      <c r="G10" s="1" t="s">
        <v>101</v>
      </c>
      <c r="H10" s="1" t="s">
        <v>102</v>
      </c>
      <c r="I10" s="1" t="s">
        <v>144</v>
      </c>
      <c r="J10" s="1" t="s">
        <v>104</v>
      </c>
      <c r="K10" s="1" t="s">
        <v>144</v>
      </c>
      <c r="L10" s="1" t="s">
        <v>144</v>
      </c>
      <c r="M10" s="1" t="s">
        <v>105</v>
      </c>
      <c r="N10" s="1" t="s">
        <v>105</v>
      </c>
      <c r="O10" s="1" t="s">
        <v>106</v>
      </c>
      <c r="P10" s="1" t="s">
        <v>107</v>
      </c>
      <c r="Q10" s="1" t="s">
        <v>145</v>
      </c>
      <c r="R10" s="1" t="s">
        <v>109</v>
      </c>
      <c r="S10" s="1" t="s">
        <v>110</v>
      </c>
      <c r="T10" s="1" t="s">
        <v>111</v>
      </c>
    </row>
    <row r="11" s="1" customFormat="1" spans="1:20">
      <c r="A11" s="3">
        <v>16236334582</v>
      </c>
      <c r="B11" s="1" t="s">
        <v>100</v>
      </c>
      <c r="C11" s="1" t="s">
        <v>146</v>
      </c>
      <c r="D11" s="1" t="s">
        <v>147</v>
      </c>
      <c r="E11" s="1" t="s">
        <v>59</v>
      </c>
      <c r="F11" s="1" t="s">
        <v>100</v>
      </c>
      <c r="G11" s="1" t="s">
        <v>101</v>
      </c>
      <c r="H11" s="1" t="s">
        <v>102</v>
      </c>
      <c r="I11" s="1" t="s">
        <v>148</v>
      </c>
      <c r="J11" s="1" t="s">
        <v>104</v>
      </c>
      <c r="K11" s="1" t="s">
        <v>148</v>
      </c>
      <c r="L11" s="1" t="s">
        <v>148</v>
      </c>
      <c r="M11" s="1" t="s">
        <v>105</v>
      </c>
      <c r="N11" s="1" t="s">
        <v>105</v>
      </c>
      <c r="O11" s="1" t="s">
        <v>106</v>
      </c>
      <c r="P11" s="1" t="s">
        <v>107</v>
      </c>
      <c r="Q11" s="1" t="s">
        <v>149</v>
      </c>
      <c r="R11" s="1" t="s">
        <v>109</v>
      </c>
      <c r="S11" s="1" t="s">
        <v>110</v>
      </c>
      <c r="T11" s="1" t="s">
        <v>111</v>
      </c>
    </row>
    <row r="12" s="1" customFormat="1" spans="1:20">
      <c r="A12" s="3">
        <v>16236336304</v>
      </c>
      <c r="B12" s="1" t="s">
        <v>100</v>
      </c>
      <c r="C12" s="1" t="s">
        <v>150</v>
      </c>
      <c r="D12" s="1" t="s">
        <v>151</v>
      </c>
      <c r="E12" s="1" t="s">
        <v>152</v>
      </c>
      <c r="F12" s="1" t="s">
        <v>100</v>
      </c>
      <c r="G12" s="1" t="s">
        <v>101</v>
      </c>
      <c r="H12" s="1" t="s">
        <v>102</v>
      </c>
      <c r="I12" s="1" t="s">
        <v>153</v>
      </c>
      <c r="J12" s="1" t="s">
        <v>104</v>
      </c>
      <c r="K12" s="1" t="s">
        <v>153</v>
      </c>
      <c r="L12" s="1" t="s">
        <v>153</v>
      </c>
      <c r="M12" s="1" t="s">
        <v>105</v>
      </c>
      <c r="N12" s="1" t="s">
        <v>105</v>
      </c>
      <c r="O12" s="1" t="s">
        <v>106</v>
      </c>
      <c r="P12" s="1" t="s">
        <v>107</v>
      </c>
      <c r="Q12" s="1" t="s">
        <v>154</v>
      </c>
      <c r="R12" s="1" t="s">
        <v>109</v>
      </c>
      <c r="S12" s="1" t="s">
        <v>110</v>
      </c>
      <c r="T12" s="1" t="s">
        <v>111</v>
      </c>
    </row>
    <row r="13" s="1" customFormat="1" spans="1:20">
      <c r="A13" s="3">
        <v>16236729075</v>
      </c>
      <c r="B13" s="1" t="s">
        <v>100</v>
      </c>
      <c r="C13" s="1" t="s">
        <v>155</v>
      </c>
      <c r="D13" s="1" t="s">
        <v>143</v>
      </c>
      <c r="E13" s="1" t="s">
        <v>64</v>
      </c>
      <c r="F13" s="1" t="s">
        <v>100</v>
      </c>
      <c r="G13" s="1" t="s">
        <v>101</v>
      </c>
      <c r="H13" s="1" t="s">
        <v>102</v>
      </c>
      <c r="I13" s="1" t="s">
        <v>144</v>
      </c>
      <c r="J13" s="1" t="s">
        <v>104</v>
      </c>
      <c r="K13" s="1" t="s">
        <v>144</v>
      </c>
      <c r="L13" s="1" t="s">
        <v>144</v>
      </c>
      <c r="M13" s="1" t="s">
        <v>105</v>
      </c>
      <c r="N13" s="1" t="s">
        <v>105</v>
      </c>
      <c r="O13" s="1" t="s">
        <v>106</v>
      </c>
      <c r="P13" s="1" t="s">
        <v>107</v>
      </c>
      <c r="Q13" s="1" t="s">
        <v>156</v>
      </c>
      <c r="R13" s="1" t="s">
        <v>109</v>
      </c>
      <c r="S13" s="1" t="s">
        <v>110</v>
      </c>
      <c r="T13" s="1" t="s">
        <v>111</v>
      </c>
    </row>
    <row r="14" s="1" customFormat="1" spans="1:20">
      <c r="A14" s="3">
        <v>16238383026</v>
      </c>
      <c r="B14" s="1" t="s">
        <v>100</v>
      </c>
      <c r="C14" s="1" t="s">
        <v>157</v>
      </c>
      <c r="D14" s="1" t="s">
        <v>158</v>
      </c>
      <c r="E14" s="1" t="s">
        <v>67</v>
      </c>
      <c r="F14" s="1" t="s">
        <v>100</v>
      </c>
      <c r="G14" s="1" t="s">
        <v>101</v>
      </c>
      <c r="H14" s="1" t="s">
        <v>102</v>
      </c>
      <c r="I14" s="1" t="s">
        <v>159</v>
      </c>
      <c r="J14" s="1" t="s">
        <v>104</v>
      </c>
      <c r="K14" s="1" t="s">
        <v>159</v>
      </c>
      <c r="L14" s="1" t="s">
        <v>159</v>
      </c>
      <c r="M14" s="1" t="s">
        <v>105</v>
      </c>
      <c r="N14" s="1" t="s">
        <v>105</v>
      </c>
      <c r="O14" s="1" t="s">
        <v>106</v>
      </c>
      <c r="P14" s="1" t="s">
        <v>107</v>
      </c>
      <c r="Q14" s="1" t="s">
        <v>160</v>
      </c>
      <c r="R14" s="1" t="s">
        <v>109</v>
      </c>
      <c r="S14" s="1" t="s">
        <v>110</v>
      </c>
      <c r="T14" s="1" t="s">
        <v>111</v>
      </c>
    </row>
    <row r="15" s="1" customFormat="1" spans="1:20">
      <c r="A15" s="3">
        <v>16238851270</v>
      </c>
      <c r="B15" s="1" t="s">
        <v>100</v>
      </c>
      <c r="C15" s="1" t="s">
        <v>161</v>
      </c>
      <c r="D15" s="1" t="s">
        <v>162</v>
      </c>
      <c r="E15" s="1" t="s">
        <v>163</v>
      </c>
      <c r="F15" s="1" t="s">
        <v>100</v>
      </c>
      <c r="G15" s="1" t="s">
        <v>101</v>
      </c>
      <c r="H15" s="1" t="s">
        <v>102</v>
      </c>
      <c r="I15" s="1" t="s">
        <v>164</v>
      </c>
      <c r="J15" s="1" t="s">
        <v>104</v>
      </c>
      <c r="K15" s="1" t="s">
        <v>164</v>
      </c>
      <c r="L15" s="1" t="s">
        <v>164</v>
      </c>
      <c r="M15" s="1" t="s">
        <v>105</v>
      </c>
      <c r="N15" s="1" t="s">
        <v>105</v>
      </c>
      <c r="O15" s="1" t="s">
        <v>106</v>
      </c>
      <c r="P15" s="1" t="s">
        <v>107</v>
      </c>
      <c r="Q15" s="1" t="s">
        <v>165</v>
      </c>
      <c r="R15" s="1" t="s">
        <v>109</v>
      </c>
      <c r="S15" s="1" t="s">
        <v>110</v>
      </c>
      <c r="T15" s="1" t="s">
        <v>111</v>
      </c>
    </row>
    <row r="16" s="1" customFormat="1" spans="1:20">
      <c r="A16" s="3">
        <v>16239557207</v>
      </c>
      <c r="B16" s="1" t="s">
        <v>100</v>
      </c>
      <c r="C16" s="1" t="s">
        <v>166</v>
      </c>
      <c r="D16" s="1" t="s">
        <v>167</v>
      </c>
      <c r="E16" s="1" t="s">
        <v>73</v>
      </c>
      <c r="F16" s="1" t="s">
        <v>100</v>
      </c>
      <c r="G16" s="1" t="s">
        <v>101</v>
      </c>
      <c r="H16" s="1" t="s">
        <v>102</v>
      </c>
      <c r="I16" s="1" t="s">
        <v>168</v>
      </c>
      <c r="J16" s="1" t="s">
        <v>104</v>
      </c>
      <c r="K16" s="1" t="s">
        <v>168</v>
      </c>
      <c r="L16" s="1" t="s">
        <v>168</v>
      </c>
      <c r="M16" s="1" t="s">
        <v>105</v>
      </c>
      <c r="N16" s="1" t="s">
        <v>105</v>
      </c>
      <c r="O16" s="1" t="s">
        <v>106</v>
      </c>
      <c r="P16" s="1" t="s">
        <v>107</v>
      </c>
      <c r="Q16" s="1" t="s">
        <v>169</v>
      </c>
      <c r="R16" s="1" t="s">
        <v>109</v>
      </c>
      <c r="S16" s="1" t="s">
        <v>110</v>
      </c>
      <c r="T16" s="1" t="s">
        <v>111</v>
      </c>
    </row>
    <row r="17" s="1" customFormat="1" spans="1:20">
      <c r="A17" s="3">
        <v>16239619477</v>
      </c>
      <c r="B17" s="1" t="s">
        <v>100</v>
      </c>
      <c r="C17" s="1" t="s">
        <v>170</v>
      </c>
      <c r="D17" s="1" t="s">
        <v>171</v>
      </c>
      <c r="E17" s="1" t="s">
        <v>172</v>
      </c>
      <c r="F17" s="1" t="s">
        <v>100</v>
      </c>
      <c r="G17" s="1" t="s">
        <v>101</v>
      </c>
      <c r="H17" s="1" t="s">
        <v>102</v>
      </c>
      <c r="I17" s="1" t="s">
        <v>173</v>
      </c>
      <c r="J17" s="1" t="s">
        <v>104</v>
      </c>
      <c r="K17" s="1" t="s">
        <v>173</v>
      </c>
      <c r="L17" s="1" t="s">
        <v>173</v>
      </c>
      <c r="M17" s="1" t="s">
        <v>105</v>
      </c>
      <c r="N17" s="1" t="s">
        <v>105</v>
      </c>
      <c r="O17" s="1" t="s">
        <v>106</v>
      </c>
      <c r="P17" s="1" t="s">
        <v>107</v>
      </c>
      <c r="Q17" s="1" t="s">
        <v>174</v>
      </c>
      <c r="R17" s="1" t="s">
        <v>109</v>
      </c>
      <c r="S17" s="1" t="s">
        <v>110</v>
      </c>
      <c r="T17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2021-09-24T09:23:20Z</dcterms:created>
  <dcterms:modified xsi:type="dcterms:W3CDTF">2021-09-24T09:39:18Z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376BC5EDE0F441F4BCB926D0D98DC21A</vt:lpwstr>
  </property>
  <property fmtid="{D5CDD505-2E9C-101B-9397-08002B2CF9AE}" pid="3" name="KSOProductBuildVer">
    <vt:lpwstr>2052-11.1.0.10938</vt:lpwstr>
  </property>
</Properties>
</file>