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对账!$1:$83</definedName>
  </definedNames>
  <calcPr calcId="144525"/>
</workbook>
</file>

<file path=xl/sharedStrings.xml><?xml version="1.0" encoding="utf-8"?>
<sst xmlns="http://schemas.openxmlformats.org/spreadsheetml/2006/main" count="1982" uniqueCount="467">
  <si>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</si>
  <si>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</si>
  <si>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</si>
  <si>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</si>
  <si>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</si>
  <si>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</si>
  <si>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</si>
  <si>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</si>
  <si>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</si>
  <si>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</si>
  <si>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</si>
  <si>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</si>
  <si>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</si>
  <si>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</si>
  <si>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</si>
  <si>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</si>
  <si>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</si>
  <si>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</si>
  <si>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</si>
  <si>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</si>
  <si>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</si>
  <si>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</si>
  <si>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</si>
  <si>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</si>
  <si>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</si>
  <si>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</si>
  <si>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</si>
  <si>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[上海]汉庭酒店(上海陆家嘴东方路店)(69078282)</t>
  </si>
  <si>
    <t>大床房A&lt;双人入住&gt;&lt;内宾&gt;&lt;预付&gt;&lt;无早&gt;</t>
  </si>
  <si>
    <t>CNY</t>
  </si>
  <si>
    <t>吴欣妮,吴迎春</t>
  </si>
  <si>
    <t>CA11323210924CNY</t>
  </si>
  <si>
    <t>未提现</t>
  </si>
  <si>
    <t>携程开票</t>
  </si>
  <si>
    <t>R2001223063981876001</t>
  </si>
  <si>
    <t>[海阳]派酒店(海阳汽车站商业中心店)(71570907)</t>
  </si>
  <si>
    <t>商务套房&lt;双人入住&gt;&lt;内宾&gt;&lt;预付&gt;&lt;无早&gt;</t>
  </si>
  <si>
    <t>王明智</t>
  </si>
  <si>
    <t>取消</t>
  </si>
  <si>
    <t>[上海]星程酒店(上海国际旅游度假区秀浦路店)(71495363)</t>
  </si>
  <si>
    <t>大床房&lt;双人入住&gt;&lt;内宾&gt;&lt;预付&gt;&lt;无早&gt;</t>
  </si>
  <si>
    <t>徐明芳</t>
  </si>
  <si>
    <t>R9005384064329580001</t>
  </si>
  <si>
    <t>[珠海]珠海粤财皇冠假日酒店(46113826)</t>
  </si>
  <si>
    <t>城市景观高级大床房&lt;双人入住&gt;&lt;内宾&gt;&lt;预付&gt;&lt;无早&gt;</t>
  </si>
  <si>
    <t>罗江阳</t>
  </si>
  <si>
    <t>[康定]尚客优连锁酒店(康定新都桥店)(71988951)</t>
  </si>
  <si>
    <t>豪华大床房&lt;双人入住&gt;&lt;内宾&gt;&lt;预付&gt;&lt;无早&gt;</t>
  </si>
  <si>
    <t>唐丽芸,张智慧</t>
  </si>
  <si>
    <t>[菏泽]菏泽希尔顿花园酒店(77423986)</t>
  </si>
  <si>
    <t>花园大床房&lt;双人入住&gt;&lt;内宾&gt;&lt;预付&gt;&lt;无早&gt;</t>
  </si>
  <si>
    <t>宋晶</t>
  </si>
  <si>
    <t>[西安]胜似闲庭酒店(西安航天城店)(78931506)</t>
  </si>
  <si>
    <t>闫鹏</t>
  </si>
  <si>
    <t>[青岛]都市118(青岛李沧步行街店)(78916695)</t>
  </si>
  <si>
    <t>舒适大床房B&lt;双人入住&gt;&lt;内宾&gt;&lt;预付&gt;&lt;无早&gt;</t>
  </si>
  <si>
    <t>王嘉威</t>
  </si>
  <si>
    <t>[北京]7天优品酒店(北京天安门王府井地铁站店)(70870201)</t>
  </si>
  <si>
    <t>悦享双床房&lt;双人入住&gt;&lt;内宾&gt;&lt;预付&gt;&lt;无早&gt;</t>
  </si>
  <si>
    <t>李翔</t>
  </si>
  <si>
    <t>[珠海]汉庭酒店(珠海香洲优特汇店)(77388996)</t>
  </si>
  <si>
    <t>高级大床房&lt;双人入住&gt;&lt;内宾&gt;&lt;预付&gt;&lt;无早&gt;</t>
  </si>
  <si>
    <t>王自晖</t>
  </si>
  <si>
    <t>R9000128064612212001</t>
  </si>
  <si>
    <t>[潍坊]尚客优品酒店(潍坊人民医院店)(79023056)</t>
  </si>
  <si>
    <t>优悦大床房&lt;双人入住&gt;&lt;内宾&gt;&lt;预付&gt;&lt;无早&gt;</t>
  </si>
  <si>
    <t>朱庆章</t>
  </si>
  <si>
    <t>[上海]全季酒店(上海松江大学城店)(66086047)</t>
  </si>
  <si>
    <t>双床房&lt;双人入住&gt;&lt;内宾&gt;&lt;预付&gt;&lt;双早&gt;</t>
  </si>
  <si>
    <t>庞悦舲</t>
  </si>
  <si>
    <t>R2016207064617118001</t>
  </si>
  <si>
    <t>[昆山]尚客优连锁酒店(昆山张浦店)(73279778)</t>
  </si>
  <si>
    <t>温馨家庭房&lt;双人入住&gt;&lt;内宾&gt;&lt;预付&gt;&lt;无早&gt;</t>
  </si>
  <si>
    <t>唐建建</t>
  </si>
  <si>
    <t>[徐州]徐州希尔顿花园酒店(69067857)</t>
  </si>
  <si>
    <t>花园套房&lt;双人入住&gt;&lt;内宾&gt;&lt;预付&gt;&lt;双早&gt;</t>
  </si>
  <si>
    <t>戴丝卉</t>
  </si>
  <si>
    <t>3194076305;191698662</t>
  </si>
  <si>
    <t>[弥勒]弥勒东风韵美憬阁精选酒店(79025451)</t>
  </si>
  <si>
    <t>谱璇豪华大床房&lt;双人入住&gt;&lt;内宾&gt;&lt;预付&gt;&lt;双早&gt;</t>
  </si>
  <si>
    <t>杨积聪,杨云,王秀美,寸待政,张治民</t>
  </si>
  <si>
    <t>杨庆华</t>
  </si>
  <si>
    <t>退单</t>
  </si>
  <si>
    <t>[北京]北京昆泰嘉华酒店(54938430)</t>
  </si>
  <si>
    <t>标准双床间&lt;双人入住&gt;&lt;中宾&gt;&lt;预付&gt;&lt;无早&gt;</t>
  </si>
  <si>
    <t>秦绮遥</t>
  </si>
  <si>
    <t>[苏州]尚客优精选酒店（苏州胜浦大桥店）(77243943)</t>
  </si>
  <si>
    <t>商务大床房&lt;双人入住&gt;&lt;内宾&gt;&lt;预付&gt;&lt;无早&gt;</t>
  </si>
  <si>
    <t>杨辉</t>
  </si>
  <si>
    <t>[安顺]安顺豪生温泉度假酒店(80625373)</t>
  </si>
  <si>
    <t>轻奢大床房&lt;双人入住&gt;&lt;中宾&gt;&lt;日历房套餐高价值&gt;&lt;双早&gt;&lt;新酒店礼盒&gt;</t>
  </si>
  <si>
    <t>陈铖</t>
  </si>
  <si>
    <t>[宜川]尚客优精选酒店(宜川壶口店)(71990252)</t>
  </si>
  <si>
    <t>精选双床房&lt;双人入住&gt;&lt;内宾&gt;&lt;预付&gt;&lt;无早&gt;</t>
  </si>
  <si>
    <t>刘咪咪</t>
  </si>
  <si>
    <t>[佛山]维也纳国际酒店(佛山乐从中心店)(79021229)</t>
  </si>
  <si>
    <t>高级双床房&lt;双人入住&gt;&lt;内宾&gt;&lt;预付&gt;&lt;无早&gt;</t>
  </si>
  <si>
    <t>符啸东</t>
  </si>
  <si>
    <t>[南昌]尚客优连锁酒店(南昌青山湖大道店)(73295722)</t>
  </si>
  <si>
    <t>标准三人间&lt;双人入住&gt;&lt;内宾&gt;&lt;预付&gt;&lt;无早&gt;</t>
  </si>
  <si>
    <t>赵世杰</t>
  </si>
  <si>
    <t>曹芳</t>
  </si>
  <si>
    <t>[梅州]梅州英思廷酒店(80612726)</t>
  </si>
  <si>
    <t>廷悦大床房&lt;内宾&gt;&lt;无早&gt;</t>
  </si>
  <si>
    <t>陈浩</t>
  </si>
  <si>
    <t>[和平]和平热龙温泉度假村(71638387)</t>
  </si>
  <si>
    <t>南湖东岸别墅大床房&lt;特惠专享&gt;&lt;双人入住&gt;&lt;双早&gt;</t>
  </si>
  <si>
    <t>陈梓强</t>
  </si>
  <si>
    <t>[贵港]尚客优连锁酒店(贵港港南区政府店)(73259489)</t>
  </si>
  <si>
    <t>标准大床房&lt;双人入住&gt;&lt;内宾&gt;&lt;预付&gt;&lt;无早&gt;</t>
  </si>
  <si>
    <t>陈恒</t>
  </si>
  <si>
    <t>[如皋]维也纳酒店(如皋正翔广场店)(75035017)</t>
  </si>
  <si>
    <t>张蕊</t>
  </si>
  <si>
    <t>[荆州]骏怡精选酒店(荆州沙市区北京路人信汇店)(71988462)</t>
  </si>
  <si>
    <t>精选大床房&lt;双人入住&gt;&lt;内宾&gt;&lt;预付&gt;&lt;无早&gt;</t>
  </si>
  <si>
    <t>司瑞涛</t>
  </si>
  <si>
    <t>[贵阳]贵阳金阳安逸酒店(78931796)</t>
  </si>
  <si>
    <t>经济双床房&lt;双人入住&gt;&lt;内宾&gt;&lt;预付&gt;&lt;无早&gt;</t>
  </si>
  <si>
    <t>赵仿</t>
  </si>
  <si>
    <t>[上海]维也纳酒店(上海长兴岛店)(79021170)</t>
  </si>
  <si>
    <t>豪华双床房&lt;双人入住&gt;&lt;内宾&gt;&lt;预付&gt;&lt;无早&gt;</t>
  </si>
  <si>
    <t>董晓懿</t>
  </si>
  <si>
    <t>王彦明</t>
  </si>
  <si>
    <t>[霸州]骏怡连锁酒店（霸州胜芳镇胜大路店）(79024199)</t>
  </si>
  <si>
    <t>豪华圆床房&lt;双人入住&gt;&lt;内宾&gt;&lt;预付&gt;&lt;无早&gt;</t>
  </si>
  <si>
    <t>王鑫</t>
  </si>
  <si>
    <t>[阆中]尚客优酒店（阆中中央天街店）(71988754)</t>
  </si>
  <si>
    <t>余其凯</t>
  </si>
  <si>
    <t>[拉萨]尚客优连锁酒店(拉萨布达拉宫东店)(73258420)</t>
  </si>
  <si>
    <t>特价大床房&lt;双人入住&gt;&lt;内宾&gt;&lt;预付&gt;&lt;无早&gt;</t>
  </si>
  <si>
    <t>赵敏</t>
  </si>
  <si>
    <t>周志定</t>
  </si>
  <si>
    <t>[泰安]格林豪泰酒店(泰安高铁站灵山大街店)(69067665)</t>
  </si>
  <si>
    <t>邱家洋</t>
  </si>
  <si>
    <t>[商丘]格林豪泰(商丘睢阳大道工学院店)(75046976)</t>
  </si>
  <si>
    <t>李媛</t>
  </si>
  <si>
    <t>[南京]南京雪拉同主题酒店(77173007)</t>
  </si>
  <si>
    <t>商务标准间&lt;双人入住&gt;&lt;内宾&gt;&lt;预付&gt;&lt;无早&gt;</t>
  </si>
  <si>
    <t>方洁</t>
  </si>
  <si>
    <t>[重庆]布丁酒店(重庆南坪万达店)(73284238)</t>
  </si>
  <si>
    <t>大床房C&lt;双人入住&gt;&lt;内宾&gt;&lt;预付&gt;&lt;无早&gt;</t>
  </si>
  <si>
    <t>汤润</t>
  </si>
  <si>
    <t>朱雁梅</t>
  </si>
  <si>
    <t>廷逸双床房&lt;内宾&gt;&lt;无早&gt;</t>
  </si>
  <si>
    <t>陈新苑</t>
  </si>
  <si>
    <t>[北京]格林豪泰(北京门头沟店)(69028400)</t>
  </si>
  <si>
    <t>标准间&lt;双人入住&gt;&lt;内宾&gt;&lt;预付&gt;&lt;无早&gt;</t>
  </si>
  <si>
    <t>宋金金</t>
  </si>
  <si>
    <t>[浦北]维也纳3好酒店(浦北汽车站店)(72922786)</t>
  </si>
  <si>
    <t>棋牌双床房&lt;双人入住&gt;&lt;内宾&gt;&lt;预付&gt;&lt;无早&gt;</t>
  </si>
  <si>
    <t>余大敏</t>
  </si>
  <si>
    <t>安然</t>
  </si>
  <si>
    <t>[吴川]吴川鼎龙湾海洋主题公寓(71988433)</t>
  </si>
  <si>
    <t>180度全海景大床房&lt;双人入住&gt;&lt;内宾&gt;&lt;预付&gt;&lt;双早&gt;</t>
  </si>
  <si>
    <t>冯剑锋</t>
  </si>
  <si>
    <t>张峰铭</t>
  </si>
  <si>
    <t>吴嘉成</t>
  </si>
  <si>
    <t>刘沂昕</t>
  </si>
  <si>
    <t>洪欣维</t>
  </si>
  <si>
    <t>[柳州]城市便捷酒店(柳州柳工大道颐华城店)(72816207)</t>
  </si>
  <si>
    <t>城市家庭房&lt;双人入住&gt;&lt;内宾&gt;&lt;预付&gt;&lt;无早&gt;</t>
  </si>
  <si>
    <t>苏家贵,苏家威</t>
  </si>
  <si>
    <t>黄振喜</t>
  </si>
  <si>
    <t>谢道明</t>
  </si>
  <si>
    <t>[芜湖]芜湖新百金陵大酒店(73247716)</t>
  </si>
  <si>
    <t>经济商旅双床房&lt;双人入住&gt;&lt;内宾&gt;&lt;预付&gt;&lt;无早&gt;</t>
  </si>
  <si>
    <t>杨安然</t>
  </si>
  <si>
    <t>[无锡]格林豪泰智选酒店(无锡泉山中心店)(69044884)</t>
  </si>
  <si>
    <t>任慧慧</t>
  </si>
  <si>
    <t>180度全海景双床房&lt;双人入住&gt;&lt;内宾&gt;&lt;预付&gt;&lt;双早&gt;</t>
  </si>
  <si>
    <t>王艳</t>
  </si>
  <si>
    <t>[温岭]锦江之星(温岭大溪店)(60984340)</t>
  </si>
  <si>
    <t>标准房A&lt;双人入住&gt;&lt;内宾&gt;&lt;预付&gt;&lt;无早&gt;</t>
  </si>
  <si>
    <t>夏延凯</t>
  </si>
  <si>
    <t>惠选双床房&lt;双人入住&gt;&lt;内宾&gt;&lt;预付&gt;&lt;无早&gt;</t>
  </si>
  <si>
    <t>于高杰</t>
  </si>
  <si>
    <t>肖建嘉</t>
  </si>
  <si>
    <t>[青岛]格林豪泰智选酒店(青岛金沙滩店)(75044645)</t>
  </si>
  <si>
    <t>康传翠</t>
  </si>
  <si>
    <t>[广德]骏怡连锁酒店(广德盛世滨河店)(71988825)</t>
  </si>
  <si>
    <t>高级双床房&lt;内宾&gt;&lt;双人入住&gt;&lt;预付&gt;&lt;无早&gt;</t>
  </si>
  <si>
    <t>陈甲鹏,陈芳,仇彦钧</t>
  </si>
  <si>
    <t>贾丽娟</t>
  </si>
  <si>
    <t>[成都]7天酒店(成都双流广场地铁站塔桥路店)(71451126)</t>
  </si>
  <si>
    <t>袁晓金</t>
  </si>
  <si>
    <t>[惠民]尚客优酒店(惠民南关街邮政局店)(69143120)</t>
  </si>
  <si>
    <t>刘友杰</t>
  </si>
  <si>
    <t>[南充]尚客优连锁酒店(南充高坪龙门镇店)(69142976)</t>
  </si>
  <si>
    <t>李耕地</t>
  </si>
  <si>
    <t>[连云港]骏怡连锁酒店(连云港通灌路步行街店)(73272680)</t>
  </si>
  <si>
    <t>标准双床房&lt;双人入住&gt;&lt;内宾&gt;&lt;预付&gt;&lt;无早&gt;</t>
  </si>
  <si>
    <t>杨茶文</t>
  </si>
  <si>
    <t>[怀宁]尚客优品酒店（怀宁振宁路店）(71988770)</t>
  </si>
  <si>
    <t>优品大床房&lt;双人入住&gt;&lt;内宾&gt;&lt;预付&gt;&lt;无早&gt;</t>
  </si>
  <si>
    <t>吴文凯</t>
  </si>
  <si>
    <t>[中山]尚客优品酒店(中山西区彩虹大道店)(73280773)</t>
  </si>
  <si>
    <t>特惠双床房&lt;双人入住&gt;&lt;内宾&gt;&lt;预付&gt;&lt;无早&gt;</t>
  </si>
  <si>
    <t>李世君</t>
  </si>
  <si>
    <t>巩艳卿</t>
  </si>
  <si>
    <t>[新昌]新昌沃洲逸郡酒店(60982978)</t>
  </si>
  <si>
    <t>豪华大床房&lt;双人入住&gt;&lt;内宾&gt;&lt;预付&gt;&lt;双早&gt;</t>
  </si>
  <si>
    <t>宋涛</t>
  </si>
  <si>
    <t>[太仓]尚客优精选酒店(太仓听海路店)(69142974)</t>
  </si>
  <si>
    <t>精选双床房&lt;内宾&gt;&lt;双人入住&gt;&lt;预付&gt;&lt;无早&gt;</t>
  </si>
  <si>
    <t>李家豪</t>
  </si>
  <si>
    <t>[海口]格林豪泰(海口五指山路店)(69039493)</t>
  </si>
  <si>
    <t>林先文</t>
  </si>
  <si>
    <t>杨浩</t>
  </si>
  <si>
    <t>观庭双床房&lt;双人入住&gt;&lt;中宾&gt;&lt;日历房套餐高价值&gt;&lt;双早&gt;&lt;新酒店礼盒&gt;</t>
  </si>
  <si>
    <t>邬前勇,陈绪梅</t>
  </si>
  <si>
    <t>[深圳]山水时尚酒店(深圳华强北店)(60986701)</t>
  </si>
  <si>
    <t>黄先军</t>
  </si>
  <si>
    <t>，</t>
  </si>
  <si>
    <t>录错代理</t>
  </si>
  <si>
    <t>A210924171322481</t>
  </si>
  <si>
    <t>A210924171415481</t>
  </si>
  <si>
    <t>CNY / HKD 当前参考汇率: 1.204778157</t>
  </si>
  <si>
    <t>总计：31698.47 CNY/
38189.62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</si>
  <si>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</si>
  <si>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</si>
  <si>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</si>
  <si>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</si>
  <si>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</si>
  <si>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</si>
  <si>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</si>
  <si>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</si>
  <si>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</si>
  <si>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</si>
  <si>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</si>
  <si>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</si>
  <si>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</si>
  <si>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</si>
  <si>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</si>
  <si>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</si>
  <si>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</si>
  <si>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2021-09-10</t>
  </si>
  <si>
    <t>2249045</t>
  </si>
  <si>
    <t>汉庭酒店(上海陆家嘴东方路店)</t>
  </si>
  <si>
    <t>2021-09-20</t>
  </si>
  <si>
    <t>2021-09-21</t>
  </si>
  <si>
    <t>退房日月结</t>
  </si>
  <si>
    <t>439.60</t>
  </si>
  <si>
    <t>RMB</t>
  </si>
  <si>
    <t>0</t>
  </si>
  <si>
    <t>0.00</t>
  </si>
  <si>
    <t>携程汇智国内直连</t>
  </si>
  <si>
    <t>2021-09-10 12:44:38</t>
  </si>
  <si>
    <t>否</t>
  </si>
  <si>
    <t>汇智国际旅游发展有限公司</t>
  </si>
  <si>
    <t>直连</t>
  </si>
  <si>
    <t>2021-09-14</t>
  </si>
  <si>
    <t>2253170</t>
  </si>
  <si>
    <t>星程酒店(上海国际旅游度假区秀浦路店)</t>
  </si>
  <si>
    <t>2021-09-19</t>
  </si>
  <si>
    <t>743.25</t>
  </si>
  <si>
    <t>2021-09-14 13:19:42</t>
  </si>
  <si>
    <t>2253684</t>
  </si>
  <si>
    <t>尚客优连锁酒店(康定新都桥店)</t>
  </si>
  <si>
    <t>458.52</t>
  </si>
  <si>
    <t>68.00</t>
  </si>
  <si>
    <t>-390</t>
  </si>
  <si>
    <t>2021-09-14 20:35:55</t>
  </si>
  <si>
    <t>2021-09-16</t>
  </si>
  <si>
    <t>2255497</t>
  </si>
  <si>
    <t>菏泽希尔顿花园酒店</t>
  </si>
  <si>
    <t>592.00</t>
  </si>
  <si>
    <t>2021-09-16 13:19:06</t>
  </si>
  <si>
    <t>2256039</t>
  </si>
  <si>
    <t>胜似闲庭连锁酒店（航天城店）</t>
  </si>
  <si>
    <t>235.48</t>
  </si>
  <si>
    <t>2021-09-16 22:36:26</t>
  </si>
  <si>
    <t>2021-09-17</t>
  </si>
  <si>
    <t>2256434</t>
  </si>
  <si>
    <t>都市118连锁酒店（青岛李沧步行街店）</t>
  </si>
  <si>
    <t>253.76</t>
  </si>
  <si>
    <t>2021-09-17 11:27:43</t>
  </si>
  <si>
    <t>2256998</t>
  </si>
  <si>
    <t>7天优品酒店(北京天安门王府井地铁站店)</t>
  </si>
  <si>
    <t>2021-09-18</t>
  </si>
  <si>
    <t>1122.69</t>
  </si>
  <si>
    <t>2021-09-17 19:19:10</t>
  </si>
  <si>
    <t>2257044</t>
  </si>
  <si>
    <t>汉庭酒店(珠海香洲长途站店)</t>
  </si>
  <si>
    <t>412.34</t>
  </si>
  <si>
    <t>2021-09-17 19:50:14</t>
  </si>
  <si>
    <t>2257167</t>
  </si>
  <si>
    <t>全季酒店(上海松江大学城店)</t>
  </si>
  <si>
    <t>561.14</t>
  </si>
  <si>
    <t>2021-09-17 21:12:00</t>
  </si>
  <si>
    <t>2257400</t>
  </si>
  <si>
    <t>尚客优精选酒店（苏州昆山张浦店）</t>
  </si>
  <si>
    <t>351.20</t>
  </si>
  <si>
    <t>2021-09-18 00:22:50</t>
  </si>
  <si>
    <t>2257801</t>
  </si>
  <si>
    <t>徐州希尔顿花园酒店</t>
  </si>
  <si>
    <t>1219.06</t>
  </si>
  <si>
    <t>2021-09-18 13:29:21</t>
  </si>
  <si>
    <t>2257897</t>
  </si>
  <si>
    <t>弥勒东风韵美憬阁精选酒店</t>
  </si>
  <si>
    <t>9795.55</t>
  </si>
  <si>
    <t>2021-09-18 15:19:55</t>
  </si>
  <si>
    <t>2257901</t>
  </si>
  <si>
    <t>1959.11</t>
  </si>
  <si>
    <t>2021-09-18 15:23:32</t>
  </si>
  <si>
    <t>2257990</t>
  </si>
  <si>
    <t>北京昆泰嘉华酒店</t>
  </si>
  <si>
    <t>549.06</t>
  </si>
  <si>
    <t>2021-09-18 17:02:06</t>
  </si>
  <si>
    <t>2258137</t>
  </si>
  <si>
    <t>尚客优精选酒店(苏州胜浦大桥店)</t>
  </si>
  <si>
    <t>450.66</t>
  </si>
  <si>
    <t>2021-09-18 19:23:31</t>
  </si>
  <si>
    <t>2258158</t>
  </si>
  <si>
    <t>安顺豪生温泉度假酒店</t>
  </si>
  <si>
    <t>439.62</t>
  </si>
  <si>
    <t>2021-09-18 19:45:12</t>
  </si>
  <si>
    <t>直采</t>
  </si>
  <si>
    <t>2258250</t>
  </si>
  <si>
    <t>尚客优精选酒店(宜川壶口店)</t>
  </si>
  <si>
    <t>284.20</t>
  </si>
  <si>
    <t>2021-09-18 21:02:46</t>
  </si>
  <si>
    <t>2258595</t>
  </si>
  <si>
    <t>维也纳国际酒店(佛山乐从中心店)</t>
  </si>
  <si>
    <t>456.04</t>
  </si>
  <si>
    <t>2021-09-19 07:31:56</t>
  </si>
  <si>
    <t>2258639</t>
  </si>
  <si>
    <t>尚客优连锁酒店(南昌青山湖大道店)</t>
  </si>
  <si>
    <t>140.07</t>
  </si>
  <si>
    <t>2021-09-19 09:20:51</t>
  </si>
  <si>
    <t>2258823</t>
  </si>
  <si>
    <t>1956.99</t>
  </si>
  <si>
    <t>2021-09-19 13:44:36</t>
  </si>
  <si>
    <t>2259078</t>
  </si>
  <si>
    <t>梅州英思廷酒店</t>
  </si>
  <si>
    <t>426.26</t>
  </si>
  <si>
    <t>2021-09-19 18:57:09</t>
  </si>
  <si>
    <t>2259402</t>
  </si>
  <si>
    <t>维也纳酒店(如皋正翔广场店)</t>
  </si>
  <si>
    <t>187.95</t>
  </si>
  <si>
    <t>2021-09-20 04:01:14</t>
  </si>
  <si>
    <t>2259444</t>
  </si>
  <si>
    <t>安逸酒店</t>
  </si>
  <si>
    <t>146.16</t>
  </si>
  <si>
    <t>2021-09-20 08:00:30</t>
  </si>
  <si>
    <t>2259455</t>
  </si>
  <si>
    <t>150.22</t>
  </si>
  <si>
    <t>2021-09-20 08:38:18</t>
  </si>
  <si>
    <t>2259500</t>
  </si>
  <si>
    <t>骏怡连锁酒店（霸州胜芳镇胜大路店）</t>
  </si>
  <si>
    <t>131.95</t>
  </si>
  <si>
    <t>2021-09-20 10:07:09</t>
  </si>
  <si>
    <t>2259517</t>
  </si>
  <si>
    <t>尚客优酒店（阆中中央天街店）</t>
  </si>
  <si>
    <t>159.36</t>
  </si>
  <si>
    <t>2021-09-20 10:28:51</t>
  </si>
  <si>
    <t>2259521</t>
  </si>
  <si>
    <t>尚客优连锁酒店（布达拉宫东店）</t>
  </si>
  <si>
    <t>132.97</t>
  </si>
  <si>
    <t>2021-09-20 10:34:26</t>
  </si>
  <si>
    <t>2259580</t>
  </si>
  <si>
    <t>南京雪拉同主题酒店</t>
  </si>
  <si>
    <t>137.03</t>
  </si>
  <si>
    <t>2021-09-20 12:16:53</t>
  </si>
  <si>
    <t>2259583</t>
  </si>
  <si>
    <t>布丁酒店（重庆南坪万达地铁站店）</t>
  </si>
  <si>
    <t>96.11</t>
  </si>
  <si>
    <t>2021-09-20 12:22:43</t>
  </si>
  <si>
    <t>2259594</t>
  </si>
  <si>
    <t>243.15</t>
  </si>
  <si>
    <t>2021-09-20 12:42:29</t>
  </si>
  <si>
    <t>2259600</t>
  </si>
  <si>
    <t>格林豪泰(北京门头沟店)</t>
  </si>
  <si>
    <t>236.50</t>
  </si>
  <si>
    <t>2021-09-20 12:47:13</t>
  </si>
  <si>
    <t>2259604</t>
  </si>
  <si>
    <t>维也纳3好酒店(浦北汽车站店)</t>
  </si>
  <si>
    <t>303.21</t>
  </si>
  <si>
    <t>2021-09-20 12:55:44</t>
  </si>
  <si>
    <t>2259612</t>
  </si>
  <si>
    <t>2021-09-20 13:01:05</t>
  </si>
  <si>
    <t>2259620</t>
  </si>
  <si>
    <t>吴川鼎龙湾海洋主题公寓</t>
  </si>
  <si>
    <t>221.27</t>
  </si>
  <si>
    <t>2021-09-20 13:17:36</t>
  </si>
  <si>
    <t>2259639</t>
  </si>
  <si>
    <t>维也纳酒店(上海长兴岛店)</t>
  </si>
  <si>
    <t>445.48</t>
  </si>
  <si>
    <t>2021-09-20 13:52:33</t>
  </si>
  <si>
    <t>2259652</t>
  </si>
  <si>
    <t>2021-09-20 14:07:24</t>
  </si>
  <si>
    <t>2259653</t>
  </si>
  <si>
    <t>298.06</t>
  </si>
  <si>
    <t>2021-09-20 14:07:58</t>
  </si>
  <si>
    <t>2259661</t>
  </si>
  <si>
    <t>548.46</t>
  </si>
  <si>
    <t>2021-09-20 14:13:41</t>
  </si>
  <si>
    <t>2259672</t>
  </si>
  <si>
    <t>尚客优连锁酒店(贵港港南区政府店)</t>
  </si>
  <si>
    <t>2021-09-20 14:29:34</t>
  </si>
  <si>
    <t>2259673</t>
  </si>
  <si>
    <t>213.13</t>
  </si>
  <si>
    <t>2021-09-20 14:31:13</t>
  </si>
  <si>
    <t>2259714</t>
  </si>
  <si>
    <t>芜湖新百金陵大酒店</t>
  </si>
  <si>
    <t>253.51</t>
  </si>
  <si>
    <t>2021-09-20 15:34:58</t>
  </si>
  <si>
    <t>2259720</t>
  </si>
  <si>
    <t>格林豪泰智选酒店(无锡泉山中心店)</t>
  </si>
  <si>
    <t>153.27</t>
  </si>
  <si>
    <t>2021-09-20 15:41:23</t>
  </si>
  <si>
    <t>2259724</t>
  </si>
  <si>
    <t>2021-09-20 15:46:23</t>
  </si>
  <si>
    <t>2259732</t>
  </si>
  <si>
    <t>锦江之星(温岭大溪店)</t>
  </si>
  <si>
    <t>180.42</t>
  </si>
  <si>
    <t>2021-09-20 15:54:42</t>
  </si>
  <si>
    <t>2259738</t>
  </si>
  <si>
    <t>派酒店（海阳汽车站商业中心店）</t>
  </si>
  <si>
    <t>117.05</t>
  </si>
  <si>
    <t>2021-09-20 16:07:42</t>
  </si>
  <si>
    <t>2259752</t>
  </si>
  <si>
    <t>2021-09-20 16:28:40</t>
  </si>
  <si>
    <t>2259759</t>
  </si>
  <si>
    <t>格林豪泰智选酒店(青岛金沙滩店)</t>
  </si>
  <si>
    <t>307.11</t>
  </si>
  <si>
    <t>2021-09-20 16:37:47</t>
  </si>
  <si>
    <t>2259818</t>
  </si>
  <si>
    <t>2021-09-20 17:59:31</t>
  </si>
  <si>
    <t>2259829</t>
  </si>
  <si>
    <t>7天酒店(成都双流广场地铁站塔桥路店)</t>
  </si>
  <si>
    <t>143.92</t>
  </si>
  <si>
    <t>2021-09-20 18:15:49</t>
  </si>
  <si>
    <t>2259871</t>
  </si>
  <si>
    <t>尚客优连锁酒店(南充高坪龙门镇店)</t>
  </si>
  <si>
    <t>150.06</t>
  </si>
  <si>
    <t>2021-09-20 19:11:07</t>
  </si>
  <si>
    <t>2259878</t>
  </si>
  <si>
    <t>骏怡连锁酒店(连云港通灌路步行街店)</t>
  </si>
  <si>
    <t>116.73</t>
  </si>
  <si>
    <t>2021-09-20 19:18:28</t>
  </si>
  <si>
    <t>2259887</t>
  </si>
  <si>
    <t>尚客优品酒店（怀宁振宁路店）</t>
  </si>
  <si>
    <t>154.28</t>
  </si>
  <si>
    <t>2021-09-20 19:27:31</t>
  </si>
  <si>
    <t>2259925</t>
  </si>
  <si>
    <t>尚客优品酒店（中山西区彩虹大道店）</t>
  </si>
  <si>
    <t>158.34</t>
  </si>
  <si>
    <t>2021-09-20 20:12:20</t>
  </si>
  <si>
    <t>2259931</t>
  </si>
  <si>
    <t>2021-09-20 20:19:20</t>
  </si>
  <si>
    <t>2259974</t>
  </si>
  <si>
    <t>尚客优精选酒店(太仓听海路店)</t>
  </si>
  <si>
    <t>142.10</t>
  </si>
  <si>
    <t>2021-09-20 21:08:37</t>
  </si>
  <si>
    <t>2259989</t>
  </si>
  <si>
    <t>格林豪泰(海口五指山路店)</t>
  </si>
  <si>
    <t>227.03</t>
  </si>
  <si>
    <t>2021-09-20 21:21:00</t>
  </si>
  <si>
    <t>2259997</t>
  </si>
  <si>
    <t>2021-09-20 21:29:02</t>
  </si>
  <si>
    <t>2260018</t>
  </si>
  <si>
    <t>860.88</t>
  </si>
  <si>
    <t>2021-09-20 21:57:16</t>
  </si>
  <si>
    <t>2260085</t>
  </si>
  <si>
    <t>山水时尚酒店(深圳华强北店)</t>
  </si>
  <si>
    <t>266.71</t>
  </si>
  <si>
    <t>2021-09-20 23:06:56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</si>
</sst>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20" fillId="9" borderId="4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9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16251891495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44459</v>
      </c>
      <c r="G2" s="5">
        <v>44460</v>
      </c>
      <c r="H2" s="4">
        <v>2</v>
      </c>
      <c r="I2" s="4">
        <v>1</v>
      </c>
      <c r="J2" s="4">
        <v>2</v>
      </c>
      <c r="K2" s="4" t="s">
        <v>29</v>
      </c>
      <c r="L2" s="4">
        <v>439.6</v>
      </c>
      <c r="M2" s="4">
        <v>439.6</v>
      </c>
      <c r="N2" s="4" t="s">
        <v>30</v>
      </c>
      <c r="O2" s="4" t="s">
        <v>31</v>
      </c>
      <c r="P2" s="4" t="s">
        <v>32</v>
      </c>
      <c r="Q2" s="4">
        <v>0</v>
      </c>
      <c r="R2" s="6">
        <v>44449</v>
      </c>
      <c r="S2" s="5">
        <v>44463</v>
      </c>
      <c r="T2" s="4" t="s">
        <v>33</v>
      </c>
      <c r="U2" s="4">
        <v>439.6</v>
      </c>
      <c r="V2" s="4">
        <v>0</v>
      </c>
      <c r="W2" s="4">
        <v>0</v>
      </c>
      <c r="X2" s="4">
        <v>2249045</v>
      </c>
      <c r="Y2" s="4" t="s">
        <v>34</v>
      </c>
    </row>
    <row r="3" s="4" customFormat="1" spans="1:24">
      <c r="A3" s="4">
        <v>16262234323</v>
      </c>
      <c r="B3" s="4" t="s">
        <v>25</v>
      </c>
      <c r="C3" s="4" t="s">
        <v>26</v>
      </c>
      <c r="D3" s="4" t="s">
        <v>35</v>
      </c>
      <c r="E3" s="4" t="s">
        <v>36</v>
      </c>
      <c r="F3" s="5">
        <v>44459</v>
      </c>
      <c r="G3" s="5">
        <v>44460</v>
      </c>
      <c r="H3" s="4">
        <v>1</v>
      </c>
      <c r="I3" s="4">
        <v>1</v>
      </c>
      <c r="J3" s="4">
        <v>1</v>
      </c>
      <c r="K3" s="4" t="s">
        <v>29</v>
      </c>
      <c r="L3" s="4">
        <v>219.98</v>
      </c>
      <c r="M3" s="4">
        <v>219.98</v>
      </c>
      <c r="N3" s="4" t="s">
        <v>37</v>
      </c>
      <c r="O3" s="4" t="s">
        <v>31</v>
      </c>
      <c r="P3" s="4" t="s">
        <v>32</v>
      </c>
      <c r="Q3" s="4">
        <v>0</v>
      </c>
      <c r="R3" s="6">
        <v>44450</v>
      </c>
      <c r="S3" s="5">
        <v>44463</v>
      </c>
      <c r="T3" s="4" t="s">
        <v>33</v>
      </c>
      <c r="U3" s="4">
        <v>219.98</v>
      </c>
      <c r="V3" s="4">
        <v>0</v>
      </c>
      <c r="W3" s="4">
        <v>0</v>
      </c>
      <c r="X3" s="4">
        <v>2250486</v>
      </c>
    </row>
    <row r="4" s="4" customFormat="1" spans="1:24">
      <c r="A4" s="4">
        <v>16262234323</v>
      </c>
      <c r="B4" s="4" t="s">
        <v>25</v>
      </c>
      <c r="C4" s="4" t="s">
        <v>38</v>
      </c>
      <c r="D4" s="4" t="s">
        <v>35</v>
      </c>
      <c r="E4" s="4" t="s">
        <v>36</v>
      </c>
      <c r="F4" s="5">
        <v>44459</v>
      </c>
      <c r="G4" s="5">
        <v>44460</v>
      </c>
      <c r="H4" s="4">
        <v>1</v>
      </c>
      <c r="I4" s="4">
        <v>1</v>
      </c>
      <c r="J4" s="4">
        <v>1</v>
      </c>
      <c r="K4" s="4" t="s">
        <v>29</v>
      </c>
      <c r="L4" s="4">
        <v>-219.98</v>
      </c>
      <c r="M4" s="4">
        <v>-219.98</v>
      </c>
      <c r="N4" s="4" t="s">
        <v>37</v>
      </c>
      <c r="O4" s="4" t="s">
        <v>31</v>
      </c>
      <c r="P4" s="4" t="s">
        <v>32</v>
      </c>
      <c r="Q4" s="4">
        <v>0</v>
      </c>
      <c r="R4" s="6">
        <v>44450</v>
      </c>
      <c r="S4" s="5">
        <v>44463</v>
      </c>
      <c r="T4" s="4" t="s">
        <v>33</v>
      </c>
      <c r="U4" s="4">
        <v>-219.98</v>
      </c>
      <c r="V4" s="4">
        <v>0</v>
      </c>
      <c r="W4" s="4">
        <v>0</v>
      </c>
      <c r="X4" s="4">
        <v>2250486</v>
      </c>
    </row>
    <row r="5" s="4" customFormat="1" spans="1:25">
      <c r="A5" s="4">
        <v>16283493755</v>
      </c>
      <c r="B5" s="4" t="s">
        <v>25</v>
      </c>
      <c r="C5" s="4" t="s">
        <v>26</v>
      </c>
      <c r="D5" s="4" t="s">
        <v>39</v>
      </c>
      <c r="E5" s="4" t="s">
        <v>40</v>
      </c>
      <c r="F5" s="5">
        <v>44458</v>
      </c>
      <c r="G5" s="5">
        <v>44460</v>
      </c>
      <c r="H5" s="4">
        <v>1</v>
      </c>
      <c r="I5" s="4">
        <v>2</v>
      </c>
      <c r="J5" s="4">
        <v>2</v>
      </c>
      <c r="K5" s="4" t="s">
        <v>29</v>
      </c>
      <c r="L5" s="4">
        <v>743.25</v>
      </c>
      <c r="M5" s="4">
        <v>743.25</v>
      </c>
      <c r="N5" s="4" t="s">
        <v>41</v>
      </c>
      <c r="O5" s="4" t="s">
        <v>31</v>
      </c>
      <c r="P5" s="4" t="s">
        <v>32</v>
      </c>
      <c r="Q5" s="4">
        <v>0</v>
      </c>
      <c r="R5" s="6">
        <v>44453</v>
      </c>
      <c r="S5" s="5">
        <v>44463</v>
      </c>
      <c r="T5" s="4" t="s">
        <v>33</v>
      </c>
      <c r="U5" s="4">
        <v>743.25</v>
      </c>
      <c r="V5" s="4">
        <v>0</v>
      </c>
      <c r="W5" s="4">
        <v>0</v>
      </c>
      <c r="X5" s="4">
        <v>2253170</v>
      </c>
      <c r="Y5" s="4" t="s">
        <v>42</v>
      </c>
    </row>
    <row r="6" s="4" customFormat="1" spans="1:24">
      <c r="A6" s="4">
        <v>16285515488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44458</v>
      </c>
      <c r="G6" s="5">
        <v>44460</v>
      </c>
      <c r="H6" s="4">
        <v>1</v>
      </c>
      <c r="I6" s="4">
        <v>2</v>
      </c>
      <c r="J6" s="4">
        <v>2</v>
      </c>
      <c r="K6" s="4" t="s">
        <v>29</v>
      </c>
      <c r="L6" s="4">
        <v>1251.18</v>
      </c>
      <c r="M6" s="4">
        <v>1251.18</v>
      </c>
      <c r="N6" s="4" t="s">
        <v>45</v>
      </c>
      <c r="O6" s="4" t="s">
        <v>31</v>
      </c>
      <c r="P6" s="4" t="s">
        <v>32</v>
      </c>
      <c r="Q6" s="4">
        <v>0</v>
      </c>
      <c r="R6" s="6">
        <v>44453</v>
      </c>
      <c r="S6" s="5">
        <v>44463</v>
      </c>
      <c r="T6" s="4" t="s">
        <v>33</v>
      </c>
      <c r="U6" s="4">
        <v>1251.18</v>
      </c>
      <c r="V6" s="4">
        <v>0</v>
      </c>
      <c r="W6" s="4">
        <v>0</v>
      </c>
      <c r="X6" s="4">
        <v>2253584</v>
      </c>
    </row>
    <row r="7" s="4" customFormat="1" spans="1:24">
      <c r="A7" s="4">
        <v>16285864555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44459</v>
      </c>
      <c r="G7" s="5">
        <v>44460</v>
      </c>
      <c r="H7" s="4">
        <v>2</v>
      </c>
      <c r="I7" s="4">
        <v>1</v>
      </c>
      <c r="J7" s="4">
        <v>2</v>
      </c>
      <c r="K7" s="4" t="s">
        <v>29</v>
      </c>
      <c r="L7" s="4">
        <v>458.52</v>
      </c>
      <c r="M7" s="4">
        <v>458.52</v>
      </c>
      <c r="N7" s="4" t="s">
        <v>48</v>
      </c>
      <c r="O7" s="4" t="s">
        <v>31</v>
      </c>
      <c r="P7" s="4" t="s">
        <v>32</v>
      </c>
      <c r="Q7" s="4">
        <v>0</v>
      </c>
      <c r="R7" s="6">
        <v>44453</v>
      </c>
      <c r="S7" s="5">
        <v>44463</v>
      </c>
      <c r="T7" s="4" t="s">
        <v>33</v>
      </c>
      <c r="U7" s="4">
        <v>458.52</v>
      </c>
      <c r="V7" s="4">
        <v>0</v>
      </c>
      <c r="W7" s="4">
        <v>0</v>
      </c>
      <c r="X7" s="4">
        <v>2253684</v>
      </c>
    </row>
    <row r="8" s="4" customFormat="1" spans="1:24">
      <c r="A8" s="4">
        <v>16285515488</v>
      </c>
      <c r="B8" s="4" t="s">
        <v>25</v>
      </c>
      <c r="C8" s="4" t="s">
        <v>38</v>
      </c>
      <c r="D8" s="4" t="s">
        <v>43</v>
      </c>
      <c r="E8" s="4" t="s">
        <v>44</v>
      </c>
      <c r="F8" s="5">
        <v>44458</v>
      </c>
      <c r="G8" s="5">
        <v>44460</v>
      </c>
      <c r="H8" s="4">
        <v>1</v>
      </c>
      <c r="I8" s="4">
        <v>2</v>
      </c>
      <c r="J8" s="4">
        <v>2</v>
      </c>
      <c r="K8" s="4" t="s">
        <v>29</v>
      </c>
      <c r="L8" s="4">
        <v>-1251.18</v>
      </c>
      <c r="M8" s="4">
        <v>-1251.18</v>
      </c>
      <c r="N8" s="4" t="s">
        <v>45</v>
      </c>
      <c r="O8" s="4" t="s">
        <v>31</v>
      </c>
      <c r="P8" s="4" t="s">
        <v>32</v>
      </c>
      <c r="Q8" s="4">
        <v>0</v>
      </c>
      <c r="R8" s="6">
        <v>44453</v>
      </c>
      <c r="S8" s="5">
        <v>44463</v>
      </c>
      <c r="T8" s="4" t="s">
        <v>33</v>
      </c>
      <c r="U8" s="4">
        <v>-1251.18</v>
      </c>
      <c r="V8" s="4">
        <v>0</v>
      </c>
      <c r="W8" s="4">
        <v>0</v>
      </c>
      <c r="X8" s="4">
        <v>2253584</v>
      </c>
    </row>
    <row r="9" s="4" customFormat="1" spans="1:25">
      <c r="A9" s="4">
        <v>16297026697</v>
      </c>
      <c r="B9" s="4" t="s">
        <v>25</v>
      </c>
      <c r="C9" s="4" t="s">
        <v>26</v>
      </c>
      <c r="D9" s="4" t="s">
        <v>49</v>
      </c>
      <c r="E9" s="4" t="s">
        <v>50</v>
      </c>
      <c r="F9" s="5">
        <v>44458</v>
      </c>
      <c r="G9" s="5">
        <v>44460</v>
      </c>
      <c r="H9" s="4">
        <v>1</v>
      </c>
      <c r="I9" s="4">
        <v>2</v>
      </c>
      <c r="J9" s="4">
        <v>2</v>
      </c>
      <c r="K9" s="4" t="s">
        <v>29</v>
      </c>
      <c r="L9" s="4">
        <v>592</v>
      </c>
      <c r="M9" s="4">
        <v>592</v>
      </c>
      <c r="N9" s="4" t="s">
        <v>51</v>
      </c>
      <c r="O9" s="4" t="s">
        <v>31</v>
      </c>
      <c r="P9" s="4" t="s">
        <v>32</v>
      </c>
      <c r="Q9" s="4">
        <v>0</v>
      </c>
      <c r="R9" s="6">
        <v>44455</v>
      </c>
      <c r="S9" s="5">
        <v>44463</v>
      </c>
      <c r="T9" s="4" t="s">
        <v>33</v>
      </c>
      <c r="U9" s="4">
        <v>592</v>
      </c>
      <c r="V9" s="4">
        <v>0</v>
      </c>
      <c r="W9" s="4">
        <v>0</v>
      </c>
      <c r="X9" s="4">
        <v>2255497</v>
      </c>
      <c r="Y9" s="4">
        <v>3194567193</v>
      </c>
    </row>
    <row r="10" s="4" customFormat="1" spans="1:23">
      <c r="A10" s="4">
        <v>16301493592</v>
      </c>
      <c r="B10" s="4" t="s">
        <v>25</v>
      </c>
      <c r="C10" s="4" t="s">
        <v>26</v>
      </c>
      <c r="D10" s="4" t="s">
        <v>52</v>
      </c>
      <c r="E10" s="4" t="s">
        <v>47</v>
      </c>
      <c r="F10" s="5">
        <v>44458</v>
      </c>
      <c r="G10" s="5">
        <v>44460</v>
      </c>
      <c r="H10" s="4">
        <v>1</v>
      </c>
      <c r="I10" s="4">
        <v>2</v>
      </c>
      <c r="J10" s="4">
        <v>2</v>
      </c>
      <c r="K10" s="4" t="s">
        <v>29</v>
      </c>
      <c r="L10" s="4">
        <v>235.48</v>
      </c>
      <c r="M10" s="4">
        <v>235.48</v>
      </c>
      <c r="N10" s="4" t="s">
        <v>53</v>
      </c>
      <c r="O10" s="4" t="s">
        <v>31</v>
      </c>
      <c r="P10" s="4" t="s">
        <v>32</v>
      </c>
      <c r="Q10" s="4">
        <v>0</v>
      </c>
      <c r="R10" s="6">
        <v>44455</v>
      </c>
      <c r="S10" s="5">
        <v>44463</v>
      </c>
      <c r="T10" s="4" t="s">
        <v>33</v>
      </c>
      <c r="U10" s="4">
        <v>235.48</v>
      </c>
      <c r="V10" s="4">
        <v>0</v>
      </c>
      <c r="W10" s="4">
        <v>0</v>
      </c>
    </row>
    <row r="11" s="4" customFormat="1" spans="1:24">
      <c r="A11" s="4">
        <v>16303094660</v>
      </c>
      <c r="B11" s="4" t="s">
        <v>25</v>
      </c>
      <c r="C11" s="4" t="s">
        <v>26</v>
      </c>
      <c r="D11" s="4" t="s">
        <v>54</v>
      </c>
      <c r="E11" s="4" t="s">
        <v>55</v>
      </c>
      <c r="F11" s="5">
        <v>44458</v>
      </c>
      <c r="G11" s="5">
        <v>44460</v>
      </c>
      <c r="H11" s="4">
        <v>1</v>
      </c>
      <c r="I11" s="4">
        <v>2</v>
      </c>
      <c r="J11" s="4">
        <v>2</v>
      </c>
      <c r="K11" s="4" t="s">
        <v>29</v>
      </c>
      <c r="L11" s="4">
        <v>253.76</v>
      </c>
      <c r="M11" s="4">
        <v>253.76</v>
      </c>
      <c r="N11" s="4" t="s">
        <v>56</v>
      </c>
      <c r="O11" s="4" t="s">
        <v>31</v>
      </c>
      <c r="P11" s="4" t="s">
        <v>32</v>
      </c>
      <c r="Q11" s="4">
        <v>0</v>
      </c>
      <c r="R11" s="6">
        <v>44456</v>
      </c>
      <c r="S11" s="5">
        <v>44463</v>
      </c>
      <c r="T11" s="4" t="s">
        <v>33</v>
      </c>
      <c r="U11" s="4">
        <v>253.76</v>
      </c>
      <c r="V11" s="4">
        <v>0</v>
      </c>
      <c r="W11" s="4">
        <v>0</v>
      </c>
      <c r="X11" s="4">
        <v>2256434</v>
      </c>
    </row>
    <row r="12" s="4" customFormat="1" spans="1:25">
      <c r="A12" s="4">
        <v>16306940508</v>
      </c>
      <c r="B12" s="4" t="s">
        <v>25</v>
      </c>
      <c r="C12" s="4" t="s">
        <v>26</v>
      </c>
      <c r="D12" s="4" t="s">
        <v>57</v>
      </c>
      <c r="E12" s="4" t="s">
        <v>58</v>
      </c>
      <c r="F12" s="5">
        <v>44457</v>
      </c>
      <c r="G12" s="5">
        <v>44460</v>
      </c>
      <c r="H12" s="4">
        <v>1</v>
      </c>
      <c r="I12" s="4">
        <v>3</v>
      </c>
      <c r="J12" s="4">
        <v>3</v>
      </c>
      <c r="K12" s="4" t="s">
        <v>29</v>
      </c>
      <c r="L12" s="4">
        <v>1122.69</v>
      </c>
      <c r="M12" s="4">
        <v>1122.69</v>
      </c>
      <c r="N12" s="4" t="s">
        <v>59</v>
      </c>
      <c r="O12" s="4" t="s">
        <v>31</v>
      </c>
      <c r="P12" s="4" t="s">
        <v>32</v>
      </c>
      <c r="Q12" s="4">
        <v>0</v>
      </c>
      <c r="R12" s="6">
        <v>44456</v>
      </c>
      <c r="S12" s="5">
        <v>44463</v>
      </c>
      <c r="T12" s="4" t="s">
        <v>33</v>
      </c>
      <c r="U12" s="4">
        <v>1122.69</v>
      </c>
      <c r="V12" s="4">
        <v>0</v>
      </c>
      <c r="W12" s="4">
        <v>0</v>
      </c>
      <c r="X12" s="4">
        <v>2256998</v>
      </c>
      <c r="Y12" s="4">
        <v>103870227174</v>
      </c>
    </row>
    <row r="13" s="4" customFormat="1" spans="1:25">
      <c r="A13" s="4">
        <v>16307112637</v>
      </c>
      <c r="B13" s="4" t="s">
        <v>25</v>
      </c>
      <c r="C13" s="4" t="s">
        <v>26</v>
      </c>
      <c r="D13" s="4" t="s">
        <v>60</v>
      </c>
      <c r="E13" s="4" t="s">
        <v>61</v>
      </c>
      <c r="F13" s="5">
        <v>44458</v>
      </c>
      <c r="G13" s="5">
        <v>44460</v>
      </c>
      <c r="H13" s="4">
        <v>1</v>
      </c>
      <c r="I13" s="4">
        <v>2</v>
      </c>
      <c r="J13" s="4">
        <v>2</v>
      </c>
      <c r="K13" s="4" t="s">
        <v>29</v>
      </c>
      <c r="L13" s="4">
        <v>412.34</v>
      </c>
      <c r="M13" s="4">
        <v>412.34</v>
      </c>
      <c r="N13" s="4" t="s">
        <v>62</v>
      </c>
      <c r="O13" s="4" t="s">
        <v>31</v>
      </c>
      <c r="P13" s="4" t="s">
        <v>32</v>
      </c>
      <c r="Q13" s="4">
        <v>0</v>
      </c>
      <c r="R13" s="6">
        <v>44456</v>
      </c>
      <c r="S13" s="5">
        <v>44463</v>
      </c>
      <c r="T13" s="4" t="s">
        <v>33</v>
      </c>
      <c r="U13" s="4">
        <v>412.34</v>
      </c>
      <c r="V13" s="4">
        <v>0</v>
      </c>
      <c r="W13" s="4">
        <v>0</v>
      </c>
      <c r="X13" s="4">
        <v>2257044</v>
      </c>
      <c r="Y13" s="4" t="s">
        <v>63</v>
      </c>
    </row>
    <row r="14" s="4" customFormat="1" spans="1:24">
      <c r="A14" s="4">
        <v>16307383877</v>
      </c>
      <c r="B14" s="4" t="s">
        <v>25</v>
      </c>
      <c r="C14" s="4" t="s">
        <v>26</v>
      </c>
      <c r="D14" s="4" t="s">
        <v>64</v>
      </c>
      <c r="E14" s="4" t="s">
        <v>65</v>
      </c>
      <c r="F14" s="5">
        <v>44457</v>
      </c>
      <c r="G14" s="5">
        <v>44460</v>
      </c>
      <c r="H14" s="4">
        <v>1</v>
      </c>
      <c r="I14" s="4">
        <v>3</v>
      </c>
      <c r="J14" s="4">
        <v>3</v>
      </c>
      <c r="K14" s="4" t="s">
        <v>29</v>
      </c>
      <c r="L14" s="4">
        <v>502.44</v>
      </c>
      <c r="M14" s="4">
        <v>502.44</v>
      </c>
      <c r="N14" s="4" t="s">
        <v>66</v>
      </c>
      <c r="O14" s="4" t="s">
        <v>31</v>
      </c>
      <c r="P14" s="4" t="s">
        <v>32</v>
      </c>
      <c r="Q14" s="4">
        <v>0</v>
      </c>
      <c r="R14" s="6">
        <v>44456</v>
      </c>
      <c r="S14" s="5">
        <v>44463</v>
      </c>
      <c r="T14" s="4" t="s">
        <v>33</v>
      </c>
      <c r="U14" s="4">
        <v>502.44</v>
      </c>
      <c r="V14" s="4">
        <v>0</v>
      </c>
      <c r="W14" s="4">
        <v>0</v>
      </c>
      <c r="X14" s="4">
        <v>2257122</v>
      </c>
    </row>
    <row r="15" s="4" customFormat="1" spans="1:25">
      <c r="A15" s="4">
        <v>16307558017</v>
      </c>
      <c r="B15" s="4" t="s">
        <v>25</v>
      </c>
      <c r="C15" s="4" t="s">
        <v>26</v>
      </c>
      <c r="D15" s="4" t="s">
        <v>67</v>
      </c>
      <c r="E15" s="4" t="s">
        <v>68</v>
      </c>
      <c r="F15" s="5">
        <v>44459</v>
      </c>
      <c r="G15" s="5">
        <v>44460</v>
      </c>
      <c r="H15" s="4">
        <v>1</v>
      </c>
      <c r="I15" s="4">
        <v>1</v>
      </c>
      <c r="J15" s="4">
        <v>1</v>
      </c>
      <c r="K15" s="4" t="s">
        <v>29</v>
      </c>
      <c r="L15" s="4">
        <v>561.14</v>
      </c>
      <c r="M15" s="4">
        <v>561.14</v>
      </c>
      <c r="N15" s="4" t="s">
        <v>69</v>
      </c>
      <c r="O15" s="4" t="s">
        <v>31</v>
      </c>
      <c r="P15" s="4" t="s">
        <v>32</v>
      </c>
      <c r="Q15" s="4">
        <v>0</v>
      </c>
      <c r="R15" s="6">
        <v>44456</v>
      </c>
      <c r="S15" s="5">
        <v>44463</v>
      </c>
      <c r="T15" s="4" t="s">
        <v>33</v>
      </c>
      <c r="U15" s="4">
        <v>561.14</v>
      </c>
      <c r="V15" s="4">
        <v>0</v>
      </c>
      <c r="W15" s="4">
        <v>0</v>
      </c>
      <c r="X15" s="4">
        <v>2257167</v>
      </c>
      <c r="Y15" s="4" t="s">
        <v>70</v>
      </c>
    </row>
    <row r="16" s="4" customFormat="1" spans="1:23">
      <c r="A16" s="4">
        <v>16309761321</v>
      </c>
      <c r="B16" s="4" t="s">
        <v>25</v>
      </c>
      <c r="C16" s="4" t="s">
        <v>26</v>
      </c>
      <c r="D16" s="4" t="s">
        <v>71</v>
      </c>
      <c r="E16" s="4" t="s">
        <v>72</v>
      </c>
      <c r="F16" s="5">
        <v>44458</v>
      </c>
      <c r="G16" s="5">
        <v>44460</v>
      </c>
      <c r="H16" s="4">
        <v>1</v>
      </c>
      <c r="I16" s="4">
        <v>2</v>
      </c>
      <c r="J16" s="4">
        <v>2</v>
      </c>
      <c r="K16" s="4" t="s">
        <v>29</v>
      </c>
      <c r="L16" s="4">
        <v>351.2</v>
      </c>
      <c r="M16" s="4">
        <v>351.2</v>
      </c>
      <c r="N16" s="4" t="s">
        <v>73</v>
      </c>
      <c r="O16" s="4" t="s">
        <v>31</v>
      </c>
      <c r="P16" s="4" t="s">
        <v>32</v>
      </c>
      <c r="Q16" s="4">
        <v>0</v>
      </c>
      <c r="R16" s="6">
        <v>44457</v>
      </c>
      <c r="S16" s="5">
        <v>44463</v>
      </c>
      <c r="T16" s="4" t="s">
        <v>33</v>
      </c>
      <c r="U16" s="4">
        <v>351.2</v>
      </c>
      <c r="V16" s="4">
        <v>0</v>
      </c>
      <c r="W16" s="4">
        <v>0</v>
      </c>
    </row>
    <row r="17" s="4" customFormat="1" spans="1:25">
      <c r="A17" s="4">
        <v>16311585590</v>
      </c>
      <c r="B17" s="4" t="s">
        <v>25</v>
      </c>
      <c r="C17" s="4" t="s">
        <v>26</v>
      </c>
      <c r="D17" s="4" t="s">
        <v>74</v>
      </c>
      <c r="E17" s="4" t="s">
        <v>75</v>
      </c>
      <c r="F17" s="5">
        <v>44459</v>
      </c>
      <c r="G17" s="5">
        <v>44460</v>
      </c>
      <c r="H17" s="4">
        <v>1</v>
      </c>
      <c r="I17" s="4">
        <v>1</v>
      </c>
      <c r="J17" s="4">
        <v>1</v>
      </c>
      <c r="K17" s="4" t="s">
        <v>29</v>
      </c>
      <c r="L17" s="4">
        <v>1219.06</v>
      </c>
      <c r="M17" s="4">
        <v>1219.06</v>
      </c>
      <c r="N17" s="4" t="s">
        <v>76</v>
      </c>
      <c r="O17" s="4" t="s">
        <v>31</v>
      </c>
      <c r="P17" s="4" t="s">
        <v>32</v>
      </c>
      <c r="Q17" s="4">
        <v>0</v>
      </c>
      <c r="R17" s="6">
        <v>44457</v>
      </c>
      <c r="S17" s="5">
        <v>44463</v>
      </c>
      <c r="T17" s="4" t="s">
        <v>33</v>
      </c>
      <c r="U17" s="4">
        <v>1219.06</v>
      </c>
      <c r="V17" s="4">
        <v>0</v>
      </c>
      <c r="W17" s="4">
        <v>0</v>
      </c>
      <c r="X17" s="4">
        <v>2257801</v>
      </c>
      <c r="Y17" s="4" t="s">
        <v>77</v>
      </c>
    </row>
    <row r="18" s="4" customFormat="1" spans="1:29">
      <c r="A18" s="4">
        <v>16312132414</v>
      </c>
      <c r="B18" s="4" t="s">
        <v>25</v>
      </c>
      <c r="C18" s="4" t="s">
        <v>26</v>
      </c>
      <c r="D18" s="4" t="s">
        <v>78</v>
      </c>
      <c r="E18" s="4" t="s">
        <v>79</v>
      </c>
      <c r="F18" s="5">
        <v>44459</v>
      </c>
      <c r="G18" s="5">
        <v>44460</v>
      </c>
      <c r="H18" s="4">
        <v>5</v>
      </c>
      <c r="I18" s="4">
        <v>1</v>
      </c>
      <c r="J18" s="4">
        <v>5</v>
      </c>
      <c r="K18" s="4" t="s">
        <v>29</v>
      </c>
      <c r="L18" s="4">
        <v>9795.55</v>
      </c>
      <c r="M18" s="4">
        <v>9795.55</v>
      </c>
      <c r="N18" s="4" t="s">
        <v>80</v>
      </c>
      <c r="O18" s="4" t="s">
        <v>31</v>
      </c>
      <c r="P18" s="4" t="s">
        <v>32</v>
      </c>
      <c r="Q18" s="4">
        <v>0</v>
      </c>
      <c r="R18" s="6">
        <v>44457</v>
      </c>
      <c r="S18" s="5">
        <v>44463</v>
      </c>
      <c r="T18" s="4" t="s">
        <v>33</v>
      </c>
      <c r="U18" s="4">
        <v>9795.55</v>
      </c>
      <c r="V18" s="4">
        <v>0</v>
      </c>
      <c r="W18" s="4">
        <v>0</v>
      </c>
      <c r="X18" s="4">
        <v>2257897</v>
      </c>
      <c r="Y18" s="4">
        <v>2109200538</v>
      </c>
      <c r="Z18" s="4">
        <v>2109200540</v>
      </c>
      <c r="AA18" s="4">
        <v>2109200542</v>
      </c>
      <c r="AB18" s="4">
        <v>2109200544</v>
      </c>
      <c r="AC18" s="4">
        <v>2109200546</v>
      </c>
    </row>
    <row r="19" s="4" customFormat="1" spans="1:25">
      <c r="A19" s="4">
        <v>16312151854</v>
      </c>
      <c r="B19" s="4" t="s">
        <v>25</v>
      </c>
      <c r="C19" s="4" t="s">
        <v>26</v>
      </c>
      <c r="D19" s="4" t="s">
        <v>78</v>
      </c>
      <c r="E19" s="4" t="s">
        <v>79</v>
      </c>
      <c r="F19" s="5">
        <v>44459</v>
      </c>
      <c r="G19" s="5">
        <v>44460</v>
      </c>
      <c r="H19" s="4">
        <v>1</v>
      </c>
      <c r="I19" s="4">
        <v>1</v>
      </c>
      <c r="J19" s="4">
        <v>1</v>
      </c>
      <c r="K19" s="4" t="s">
        <v>29</v>
      </c>
      <c r="L19" s="4">
        <v>1959.11</v>
      </c>
      <c r="M19" s="4">
        <v>1959.11</v>
      </c>
      <c r="N19" s="4" t="s">
        <v>81</v>
      </c>
      <c r="O19" s="4" t="s">
        <v>31</v>
      </c>
      <c r="P19" s="4" t="s">
        <v>32</v>
      </c>
      <c r="Q19" s="4">
        <v>0</v>
      </c>
      <c r="R19" s="6">
        <v>44457</v>
      </c>
      <c r="S19" s="5">
        <v>44463</v>
      </c>
      <c r="T19" s="4" t="s">
        <v>33</v>
      </c>
      <c r="U19" s="4">
        <v>1959.11</v>
      </c>
      <c r="V19" s="4">
        <v>0</v>
      </c>
      <c r="W19" s="4">
        <v>0</v>
      </c>
      <c r="X19" s="4">
        <v>2257901</v>
      </c>
      <c r="Y19" s="4">
        <v>2109200548</v>
      </c>
    </row>
    <row r="20" s="4" customFormat="1" spans="1:24">
      <c r="A20" s="4">
        <v>16285864555</v>
      </c>
      <c r="B20" s="4" t="s">
        <v>25</v>
      </c>
      <c r="C20" s="4" t="s">
        <v>82</v>
      </c>
      <c r="D20" s="4" t="s">
        <v>46</v>
      </c>
      <c r="E20" s="4" t="s">
        <v>47</v>
      </c>
      <c r="F20" s="5">
        <v>44459</v>
      </c>
      <c r="G20" s="5">
        <v>44460</v>
      </c>
      <c r="H20" s="4">
        <v>2</v>
      </c>
      <c r="I20" s="4">
        <v>1</v>
      </c>
      <c r="J20" s="4">
        <v>2</v>
      </c>
      <c r="K20" s="4" t="s">
        <v>29</v>
      </c>
      <c r="L20" s="4">
        <v>-391.32</v>
      </c>
      <c r="M20" s="4">
        <v>-391.32</v>
      </c>
      <c r="N20" s="4" t="s">
        <v>48</v>
      </c>
      <c r="O20" s="4" t="s">
        <v>31</v>
      </c>
      <c r="P20" s="4" t="s">
        <v>32</v>
      </c>
      <c r="Q20" s="4">
        <v>0</v>
      </c>
      <c r="R20" s="6">
        <v>44453</v>
      </c>
      <c r="S20" s="5">
        <v>44463</v>
      </c>
      <c r="T20" s="4" t="s">
        <v>33</v>
      </c>
      <c r="U20" s="4">
        <v>-391.32</v>
      </c>
      <c r="V20" s="4">
        <v>0</v>
      </c>
      <c r="W20" s="4">
        <v>0</v>
      </c>
      <c r="X20" s="4">
        <v>2253684</v>
      </c>
    </row>
    <row r="21" s="4" customFormat="1" spans="1:25">
      <c r="A21" s="4">
        <v>16312632207</v>
      </c>
      <c r="B21" s="4" t="s">
        <v>25</v>
      </c>
      <c r="C21" s="4" t="s">
        <v>26</v>
      </c>
      <c r="D21" s="4" t="s">
        <v>83</v>
      </c>
      <c r="E21" s="4" t="s">
        <v>84</v>
      </c>
      <c r="F21" s="5">
        <v>44459</v>
      </c>
      <c r="G21" s="5">
        <v>44460</v>
      </c>
      <c r="H21" s="4">
        <v>1</v>
      </c>
      <c r="I21" s="4">
        <v>1</v>
      </c>
      <c r="J21" s="4">
        <v>1</v>
      </c>
      <c r="K21" s="4" t="s">
        <v>29</v>
      </c>
      <c r="L21" s="4">
        <v>549.06</v>
      </c>
      <c r="M21" s="4">
        <v>549.06</v>
      </c>
      <c r="N21" s="4" t="s">
        <v>85</v>
      </c>
      <c r="O21" s="4" t="s">
        <v>31</v>
      </c>
      <c r="P21" s="4" t="s">
        <v>32</v>
      </c>
      <c r="Q21" s="4">
        <v>0</v>
      </c>
      <c r="R21" s="6">
        <v>44457</v>
      </c>
      <c r="S21" s="5">
        <v>44463</v>
      </c>
      <c r="T21" s="4" t="s">
        <v>33</v>
      </c>
      <c r="U21" s="4">
        <v>549.06</v>
      </c>
      <c r="V21" s="4">
        <v>0</v>
      </c>
      <c r="W21" s="4">
        <v>0</v>
      </c>
      <c r="X21" s="4">
        <v>2257990</v>
      </c>
      <c r="Y21" s="4">
        <v>2048459</v>
      </c>
    </row>
    <row r="22" s="4" customFormat="1" spans="1:24">
      <c r="A22" s="4">
        <v>16307383877</v>
      </c>
      <c r="B22" s="4" t="s">
        <v>25</v>
      </c>
      <c r="C22" s="4" t="s">
        <v>38</v>
      </c>
      <c r="D22" s="4" t="s">
        <v>64</v>
      </c>
      <c r="E22" s="4" t="s">
        <v>65</v>
      </c>
      <c r="F22" s="5">
        <v>44457</v>
      </c>
      <c r="G22" s="5">
        <v>44460</v>
      </c>
      <c r="H22" s="4">
        <v>1</v>
      </c>
      <c r="I22" s="4">
        <v>3</v>
      </c>
      <c r="J22" s="4">
        <v>3</v>
      </c>
      <c r="K22" s="4" t="s">
        <v>29</v>
      </c>
      <c r="L22" s="4">
        <v>-502.44</v>
      </c>
      <c r="M22" s="4">
        <v>-502.44</v>
      </c>
      <c r="N22" s="4" t="s">
        <v>66</v>
      </c>
      <c r="O22" s="4" t="s">
        <v>31</v>
      </c>
      <c r="P22" s="4" t="s">
        <v>32</v>
      </c>
      <c r="Q22" s="4">
        <v>0</v>
      </c>
      <c r="R22" s="6">
        <v>44456</v>
      </c>
      <c r="S22" s="5">
        <v>44463</v>
      </c>
      <c r="T22" s="4" t="s">
        <v>33</v>
      </c>
      <c r="U22" s="4">
        <v>-502.44</v>
      </c>
      <c r="V22" s="4">
        <v>0</v>
      </c>
      <c r="W22" s="4">
        <v>0</v>
      </c>
      <c r="X22" s="4">
        <v>2257122</v>
      </c>
    </row>
    <row r="23" s="4" customFormat="1" spans="1:24">
      <c r="A23" s="4">
        <v>16314832243</v>
      </c>
      <c r="B23" s="4" t="s">
        <v>25</v>
      </c>
      <c r="C23" s="4" t="s">
        <v>26</v>
      </c>
      <c r="D23" s="4" t="s">
        <v>86</v>
      </c>
      <c r="E23" s="4" t="s">
        <v>87</v>
      </c>
      <c r="F23" s="5">
        <v>44457</v>
      </c>
      <c r="G23" s="5">
        <v>44460</v>
      </c>
      <c r="H23" s="4">
        <v>1</v>
      </c>
      <c r="I23" s="4">
        <v>3</v>
      </c>
      <c r="J23" s="4">
        <v>3</v>
      </c>
      <c r="K23" s="4" t="s">
        <v>29</v>
      </c>
      <c r="L23" s="4">
        <v>450.66</v>
      </c>
      <c r="M23" s="4">
        <v>450.66</v>
      </c>
      <c r="N23" s="4" t="s">
        <v>88</v>
      </c>
      <c r="O23" s="4" t="s">
        <v>31</v>
      </c>
      <c r="P23" s="4" t="s">
        <v>32</v>
      </c>
      <c r="Q23" s="4">
        <v>0</v>
      </c>
      <c r="R23" s="6">
        <v>44457</v>
      </c>
      <c r="S23" s="5">
        <v>44463</v>
      </c>
      <c r="T23" s="4" t="s">
        <v>33</v>
      </c>
      <c r="U23" s="4">
        <v>450.66</v>
      </c>
      <c r="V23" s="4">
        <v>0</v>
      </c>
      <c r="W23" s="4">
        <v>0</v>
      </c>
      <c r="X23" s="4">
        <v>2258137</v>
      </c>
    </row>
    <row r="24" s="4" customFormat="1" spans="1:24">
      <c r="A24" s="4">
        <v>16314978518</v>
      </c>
      <c r="B24" s="4" t="s">
        <v>25</v>
      </c>
      <c r="C24" s="4" t="s">
        <v>26</v>
      </c>
      <c r="D24" s="4" t="s">
        <v>89</v>
      </c>
      <c r="E24" s="4" t="s">
        <v>90</v>
      </c>
      <c r="F24" s="5">
        <v>44459</v>
      </c>
      <c r="G24" s="5">
        <v>44460</v>
      </c>
      <c r="H24" s="4">
        <v>1</v>
      </c>
      <c r="I24" s="4">
        <v>1</v>
      </c>
      <c r="J24" s="4">
        <v>1</v>
      </c>
      <c r="K24" s="4" t="s">
        <v>29</v>
      </c>
      <c r="L24" s="4">
        <v>439.62</v>
      </c>
      <c r="M24" s="4">
        <v>439.62</v>
      </c>
      <c r="N24" s="4" t="s">
        <v>91</v>
      </c>
      <c r="O24" s="4" t="s">
        <v>31</v>
      </c>
      <c r="P24" s="4" t="s">
        <v>32</v>
      </c>
      <c r="Q24" s="4">
        <v>0</v>
      </c>
      <c r="R24" s="6">
        <v>44457</v>
      </c>
      <c r="S24" s="5">
        <v>44463</v>
      </c>
      <c r="T24" s="4" t="s">
        <v>33</v>
      </c>
      <c r="U24" s="4">
        <v>439.62</v>
      </c>
      <c r="V24" s="4">
        <v>0</v>
      </c>
      <c r="W24" s="4">
        <v>0</v>
      </c>
      <c r="X24" s="4">
        <v>2258158</v>
      </c>
    </row>
    <row r="25" s="4" customFormat="1" spans="1:24">
      <c r="A25" s="4">
        <v>16315458763</v>
      </c>
      <c r="B25" s="4" t="s">
        <v>25</v>
      </c>
      <c r="C25" s="4" t="s">
        <v>26</v>
      </c>
      <c r="D25" s="4" t="s">
        <v>92</v>
      </c>
      <c r="E25" s="4" t="s">
        <v>93</v>
      </c>
      <c r="F25" s="5">
        <v>44458</v>
      </c>
      <c r="G25" s="5">
        <v>44460</v>
      </c>
      <c r="H25" s="4">
        <v>1</v>
      </c>
      <c r="I25" s="4">
        <v>2</v>
      </c>
      <c r="J25" s="4">
        <v>2</v>
      </c>
      <c r="K25" s="4" t="s">
        <v>29</v>
      </c>
      <c r="L25" s="4">
        <v>284.2</v>
      </c>
      <c r="M25" s="4">
        <v>284.2</v>
      </c>
      <c r="N25" s="4" t="s">
        <v>94</v>
      </c>
      <c r="O25" s="4" t="s">
        <v>31</v>
      </c>
      <c r="P25" s="4" t="s">
        <v>32</v>
      </c>
      <c r="Q25" s="4">
        <v>0</v>
      </c>
      <c r="R25" s="6">
        <v>44457</v>
      </c>
      <c r="S25" s="5">
        <v>44463</v>
      </c>
      <c r="T25" s="4" t="s">
        <v>33</v>
      </c>
      <c r="U25" s="4">
        <v>284.2</v>
      </c>
      <c r="V25" s="4">
        <v>0</v>
      </c>
      <c r="W25" s="4">
        <v>0</v>
      </c>
      <c r="X25" s="4">
        <v>2258250</v>
      </c>
    </row>
    <row r="26" s="4" customFormat="1" spans="1:25">
      <c r="A26" s="4">
        <v>16317045392</v>
      </c>
      <c r="B26" s="4" t="s">
        <v>25</v>
      </c>
      <c r="C26" s="4" t="s">
        <v>26</v>
      </c>
      <c r="D26" s="4" t="s">
        <v>95</v>
      </c>
      <c r="E26" s="4" t="s">
        <v>96</v>
      </c>
      <c r="F26" s="5">
        <v>44458</v>
      </c>
      <c r="G26" s="5">
        <v>44460</v>
      </c>
      <c r="H26" s="4">
        <v>1</v>
      </c>
      <c r="I26" s="4">
        <v>2</v>
      </c>
      <c r="J26" s="4">
        <v>2</v>
      </c>
      <c r="K26" s="4" t="s">
        <v>29</v>
      </c>
      <c r="L26" s="4">
        <v>456.04</v>
      </c>
      <c r="M26" s="4">
        <v>456.04</v>
      </c>
      <c r="N26" s="4" t="s">
        <v>97</v>
      </c>
      <c r="O26" s="4" t="s">
        <v>31</v>
      </c>
      <c r="P26" s="4" t="s">
        <v>32</v>
      </c>
      <c r="Q26" s="4">
        <v>0</v>
      </c>
      <c r="R26" s="6">
        <v>44458</v>
      </c>
      <c r="S26" s="5">
        <v>44463</v>
      </c>
      <c r="T26" s="4" t="s">
        <v>33</v>
      </c>
      <c r="U26" s="4">
        <v>456.04</v>
      </c>
      <c r="V26" s="4">
        <v>0</v>
      </c>
      <c r="W26" s="4">
        <v>0</v>
      </c>
      <c r="X26" s="4">
        <v>2258595</v>
      </c>
      <c r="Y26" s="4">
        <v>103874056704</v>
      </c>
    </row>
    <row r="27" s="4" customFormat="1" spans="1:23">
      <c r="A27" s="4">
        <v>16317286494</v>
      </c>
      <c r="B27" s="4" t="s">
        <v>25</v>
      </c>
      <c r="C27" s="4" t="s">
        <v>26</v>
      </c>
      <c r="D27" s="4" t="s">
        <v>98</v>
      </c>
      <c r="E27" s="4" t="s">
        <v>99</v>
      </c>
      <c r="F27" s="5">
        <v>44459</v>
      </c>
      <c r="G27" s="5">
        <v>44460</v>
      </c>
      <c r="H27" s="4">
        <v>1</v>
      </c>
      <c r="I27" s="4">
        <v>1</v>
      </c>
      <c r="J27" s="4">
        <v>1</v>
      </c>
      <c r="K27" s="4" t="s">
        <v>29</v>
      </c>
      <c r="L27" s="4">
        <v>140.07</v>
      </c>
      <c r="M27" s="4">
        <v>140.07</v>
      </c>
      <c r="N27" s="4" t="s">
        <v>100</v>
      </c>
      <c r="O27" s="4" t="s">
        <v>31</v>
      </c>
      <c r="P27" s="4" t="s">
        <v>32</v>
      </c>
      <c r="Q27" s="4">
        <v>0</v>
      </c>
      <c r="R27" s="6">
        <v>44458</v>
      </c>
      <c r="S27" s="5">
        <v>44463</v>
      </c>
      <c r="T27" s="4" t="s">
        <v>33</v>
      </c>
      <c r="U27" s="4">
        <v>140.07</v>
      </c>
      <c r="V27" s="4">
        <v>0</v>
      </c>
      <c r="W27" s="4">
        <v>0</v>
      </c>
    </row>
    <row r="28" s="4" customFormat="1" spans="1:25">
      <c r="A28" s="4">
        <v>16319412474</v>
      </c>
      <c r="B28" s="4" t="s">
        <v>25</v>
      </c>
      <c r="C28" s="4" t="s">
        <v>26</v>
      </c>
      <c r="D28" s="4" t="s">
        <v>78</v>
      </c>
      <c r="E28" s="4" t="s">
        <v>79</v>
      </c>
      <c r="F28" s="5">
        <v>44459</v>
      </c>
      <c r="G28" s="5">
        <v>44460</v>
      </c>
      <c r="H28" s="4">
        <v>1</v>
      </c>
      <c r="I28" s="4">
        <v>1</v>
      </c>
      <c r="J28" s="4">
        <v>1</v>
      </c>
      <c r="K28" s="4" t="s">
        <v>29</v>
      </c>
      <c r="L28" s="4">
        <v>1956.99</v>
      </c>
      <c r="M28" s="4">
        <v>1956.99</v>
      </c>
      <c r="N28" s="4" t="s">
        <v>101</v>
      </c>
      <c r="O28" s="4" t="s">
        <v>31</v>
      </c>
      <c r="P28" s="4" t="s">
        <v>32</v>
      </c>
      <c r="Q28" s="4">
        <v>0</v>
      </c>
      <c r="R28" s="6">
        <v>44458</v>
      </c>
      <c r="S28" s="5">
        <v>44463</v>
      </c>
      <c r="T28" s="4" t="s">
        <v>33</v>
      </c>
      <c r="U28" s="4">
        <v>1956.99</v>
      </c>
      <c r="V28" s="4">
        <v>0</v>
      </c>
      <c r="W28" s="4">
        <v>0</v>
      </c>
      <c r="X28" s="4">
        <v>2258823</v>
      </c>
      <c r="Y28" s="4">
        <v>2109200554</v>
      </c>
    </row>
    <row r="29" s="4" customFormat="1" spans="1:24">
      <c r="A29" s="4">
        <v>16320957876</v>
      </c>
      <c r="B29" s="4" t="s">
        <v>25</v>
      </c>
      <c r="C29" s="4" t="s">
        <v>26</v>
      </c>
      <c r="D29" s="4" t="s">
        <v>102</v>
      </c>
      <c r="E29" s="4" t="s">
        <v>103</v>
      </c>
      <c r="F29" s="5">
        <v>44458</v>
      </c>
      <c r="G29" s="5">
        <v>44460</v>
      </c>
      <c r="H29" s="4">
        <v>1</v>
      </c>
      <c r="I29" s="4">
        <v>2</v>
      </c>
      <c r="J29" s="4">
        <v>2</v>
      </c>
      <c r="K29" s="4" t="s">
        <v>29</v>
      </c>
      <c r="L29" s="4">
        <v>426.26</v>
      </c>
      <c r="M29" s="4">
        <v>426.26</v>
      </c>
      <c r="N29" s="4" t="s">
        <v>104</v>
      </c>
      <c r="O29" s="4" t="s">
        <v>31</v>
      </c>
      <c r="P29" s="4" t="s">
        <v>32</v>
      </c>
      <c r="Q29" s="4">
        <v>0</v>
      </c>
      <c r="R29" s="6">
        <v>44458</v>
      </c>
      <c r="S29" s="5">
        <v>44463</v>
      </c>
      <c r="T29" s="4" t="s">
        <v>33</v>
      </c>
      <c r="U29" s="4">
        <v>426.26</v>
      </c>
      <c r="V29" s="4">
        <v>0</v>
      </c>
      <c r="W29" s="4">
        <v>0</v>
      </c>
      <c r="X29" s="4">
        <v>2259078</v>
      </c>
    </row>
    <row r="30" s="4" customFormat="1" spans="1:23">
      <c r="A30" s="4">
        <v>16321911796</v>
      </c>
      <c r="B30" s="4" t="s">
        <v>25</v>
      </c>
      <c r="C30" s="4" t="s">
        <v>26</v>
      </c>
      <c r="D30" s="4" t="s">
        <v>105</v>
      </c>
      <c r="E30" s="4" t="s">
        <v>106</v>
      </c>
      <c r="F30" s="5">
        <v>44459</v>
      </c>
      <c r="G30" s="5">
        <v>44460</v>
      </c>
      <c r="H30" s="4">
        <v>1</v>
      </c>
      <c r="I30" s="4">
        <v>1</v>
      </c>
      <c r="J30" s="4">
        <v>1</v>
      </c>
      <c r="K30" s="4" t="s">
        <v>29</v>
      </c>
      <c r="L30" s="4">
        <v>520</v>
      </c>
      <c r="M30" s="4">
        <v>520</v>
      </c>
      <c r="N30" s="4" t="s">
        <v>107</v>
      </c>
      <c r="O30" s="4" t="s">
        <v>31</v>
      </c>
      <c r="P30" s="4" t="s">
        <v>32</v>
      </c>
      <c r="Q30" s="4">
        <v>0</v>
      </c>
      <c r="R30" s="6">
        <v>44458</v>
      </c>
      <c r="S30" s="5">
        <v>44463</v>
      </c>
      <c r="T30" s="4" t="s">
        <v>33</v>
      </c>
      <c r="U30" s="4">
        <v>520</v>
      </c>
      <c r="V30" s="4">
        <v>0</v>
      </c>
      <c r="W30" s="4">
        <v>0</v>
      </c>
    </row>
    <row r="31" s="4" customFormat="1" spans="1:24">
      <c r="A31" s="4">
        <v>16324130252</v>
      </c>
      <c r="B31" s="4" t="s">
        <v>25</v>
      </c>
      <c r="C31" s="4" t="s">
        <v>26</v>
      </c>
      <c r="D31" s="4" t="s">
        <v>108</v>
      </c>
      <c r="E31" s="4" t="s">
        <v>109</v>
      </c>
      <c r="F31" s="5">
        <v>44459</v>
      </c>
      <c r="G31" s="5">
        <v>44460</v>
      </c>
      <c r="H31" s="4">
        <v>1</v>
      </c>
      <c r="I31" s="4">
        <v>1</v>
      </c>
      <c r="J31" s="4">
        <v>1</v>
      </c>
      <c r="K31" s="4" t="s">
        <v>29</v>
      </c>
      <c r="L31" s="4">
        <v>131.95</v>
      </c>
      <c r="M31" s="4">
        <v>131.95</v>
      </c>
      <c r="N31" s="4" t="s">
        <v>110</v>
      </c>
      <c r="O31" s="4" t="s">
        <v>31</v>
      </c>
      <c r="P31" s="4" t="s">
        <v>32</v>
      </c>
      <c r="Q31" s="4">
        <v>0</v>
      </c>
      <c r="R31" s="6">
        <v>44459</v>
      </c>
      <c r="S31" s="5">
        <v>44463</v>
      </c>
      <c r="T31" s="4" t="s">
        <v>33</v>
      </c>
      <c r="U31" s="4">
        <v>131.95</v>
      </c>
      <c r="V31" s="4">
        <v>0</v>
      </c>
      <c r="W31" s="4">
        <v>0</v>
      </c>
      <c r="X31" s="4">
        <v>2259339</v>
      </c>
    </row>
    <row r="32" s="4" customFormat="1" spans="1:25">
      <c r="A32" s="4">
        <v>16324397483</v>
      </c>
      <c r="B32" s="4" t="s">
        <v>25</v>
      </c>
      <c r="C32" s="4" t="s">
        <v>26</v>
      </c>
      <c r="D32" s="4" t="s">
        <v>111</v>
      </c>
      <c r="E32" s="4" t="s">
        <v>109</v>
      </c>
      <c r="F32" s="5">
        <v>44459</v>
      </c>
      <c r="G32" s="5">
        <v>44460</v>
      </c>
      <c r="H32" s="4">
        <v>1</v>
      </c>
      <c r="I32" s="4">
        <v>1</v>
      </c>
      <c r="J32" s="4">
        <v>1</v>
      </c>
      <c r="K32" s="4" t="s">
        <v>29</v>
      </c>
      <c r="L32" s="4">
        <v>187.95</v>
      </c>
      <c r="M32" s="4">
        <v>187.95</v>
      </c>
      <c r="N32" s="4" t="s">
        <v>112</v>
      </c>
      <c r="O32" s="4" t="s">
        <v>31</v>
      </c>
      <c r="P32" s="4" t="s">
        <v>32</v>
      </c>
      <c r="Q32" s="4">
        <v>0</v>
      </c>
      <c r="R32" s="6">
        <v>44459</v>
      </c>
      <c r="S32" s="5">
        <v>44463</v>
      </c>
      <c r="T32" s="4" t="s">
        <v>33</v>
      </c>
      <c r="U32" s="4">
        <v>187.95</v>
      </c>
      <c r="V32" s="4">
        <v>0</v>
      </c>
      <c r="W32" s="4">
        <v>0</v>
      </c>
      <c r="X32" s="4">
        <v>2259402</v>
      </c>
      <c r="Y32" s="4">
        <v>103876622614</v>
      </c>
    </row>
    <row r="33" s="4" customFormat="1" spans="1:23">
      <c r="A33" s="4">
        <v>16324481408</v>
      </c>
      <c r="B33" s="4" t="s">
        <v>25</v>
      </c>
      <c r="C33" s="4" t="s">
        <v>26</v>
      </c>
      <c r="D33" s="4" t="s">
        <v>113</v>
      </c>
      <c r="E33" s="4" t="s">
        <v>114</v>
      </c>
      <c r="F33" s="5">
        <v>44459</v>
      </c>
      <c r="G33" s="5">
        <v>44460</v>
      </c>
      <c r="H33" s="4">
        <v>1</v>
      </c>
      <c r="I33" s="4">
        <v>1</v>
      </c>
      <c r="J33" s="4">
        <v>1</v>
      </c>
      <c r="K33" s="4" t="s">
        <v>29</v>
      </c>
      <c r="L33" s="4">
        <v>116.73</v>
      </c>
      <c r="M33" s="4">
        <v>116.73</v>
      </c>
      <c r="N33" s="4" t="s">
        <v>115</v>
      </c>
      <c r="O33" s="4" t="s">
        <v>31</v>
      </c>
      <c r="P33" s="4" t="s">
        <v>32</v>
      </c>
      <c r="Q33" s="4">
        <v>0</v>
      </c>
      <c r="R33" s="6">
        <v>44459</v>
      </c>
      <c r="S33" s="5">
        <v>44463</v>
      </c>
      <c r="T33" s="4" t="s">
        <v>33</v>
      </c>
      <c r="U33" s="4">
        <v>116.73</v>
      </c>
      <c r="V33" s="4">
        <v>0</v>
      </c>
      <c r="W33" s="4">
        <v>0</v>
      </c>
    </row>
    <row r="34" s="4" customFormat="1" spans="1:24">
      <c r="A34" s="4">
        <v>16324539432</v>
      </c>
      <c r="B34" s="4" t="s">
        <v>25</v>
      </c>
      <c r="C34" s="4" t="s">
        <v>26</v>
      </c>
      <c r="D34" s="4" t="s">
        <v>116</v>
      </c>
      <c r="E34" s="4" t="s">
        <v>117</v>
      </c>
      <c r="F34" s="5">
        <v>44459</v>
      </c>
      <c r="G34" s="5">
        <v>44460</v>
      </c>
      <c r="H34" s="4">
        <v>1</v>
      </c>
      <c r="I34" s="4">
        <v>1</v>
      </c>
      <c r="J34" s="4">
        <v>1</v>
      </c>
      <c r="K34" s="4" t="s">
        <v>29</v>
      </c>
      <c r="L34" s="4">
        <v>146.16</v>
      </c>
      <c r="M34" s="4">
        <v>146.16</v>
      </c>
      <c r="N34" s="4" t="s">
        <v>118</v>
      </c>
      <c r="O34" s="4" t="s">
        <v>31</v>
      </c>
      <c r="P34" s="4" t="s">
        <v>32</v>
      </c>
      <c r="Q34" s="4">
        <v>0</v>
      </c>
      <c r="R34" s="6">
        <v>44459</v>
      </c>
      <c r="S34" s="5">
        <v>44463</v>
      </c>
      <c r="T34" s="4" t="s">
        <v>33</v>
      </c>
      <c r="U34" s="4">
        <v>146.16</v>
      </c>
      <c r="V34" s="4">
        <v>0</v>
      </c>
      <c r="W34" s="4">
        <v>0</v>
      </c>
      <c r="X34" s="4">
        <v>2259444</v>
      </c>
    </row>
    <row r="35" s="4" customFormat="1" spans="1:24">
      <c r="A35" s="4">
        <v>16324574216</v>
      </c>
      <c r="B35" s="4" t="s">
        <v>25</v>
      </c>
      <c r="C35" s="4" t="s">
        <v>26</v>
      </c>
      <c r="D35" s="4" t="s">
        <v>119</v>
      </c>
      <c r="E35" s="4" t="s">
        <v>120</v>
      </c>
      <c r="F35" s="5">
        <v>44459</v>
      </c>
      <c r="G35" s="5">
        <v>44460</v>
      </c>
      <c r="H35" s="4">
        <v>1</v>
      </c>
      <c r="I35" s="4">
        <v>1</v>
      </c>
      <c r="J35" s="4">
        <v>1</v>
      </c>
      <c r="K35" s="4" t="s">
        <v>29</v>
      </c>
      <c r="L35" s="4">
        <v>445.48</v>
      </c>
      <c r="M35" s="4">
        <v>445.48</v>
      </c>
      <c r="N35" s="4" t="s">
        <v>121</v>
      </c>
      <c r="O35" s="4" t="s">
        <v>31</v>
      </c>
      <c r="P35" s="4" t="s">
        <v>32</v>
      </c>
      <c r="Q35" s="4">
        <v>0</v>
      </c>
      <c r="R35" s="6">
        <v>44459</v>
      </c>
      <c r="S35" s="5">
        <v>44463</v>
      </c>
      <c r="T35" s="4" t="s">
        <v>33</v>
      </c>
      <c r="U35" s="4">
        <v>445.48</v>
      </c>
      <c r="V35" s="4">
        <v>0</v>
      </c>
      <c r="W35" s="4">
        <v>0</v>
      </c>
      <c r="X35" s="4">
        <v>2259449</v>
      </c>
    </row>
    <row r="36" s="4" customFormat="1" spans="1:23">
      <c r="A36" s="4">
        <v>16324607594</v>
      </c>
      <c r="B36" s="4" t="s">
        <v>25</v>
      </c>
      <c r="C36" s="4" t="s">
        <v>26</v>
      </c>
      <c r="D36" s="4" t="s">
        <v>86</v>
      </c>
      <c r="E36" s="4" t="s">
        <v>87</v>
      </c>
      <c r="F36" s="5">
        <v>44459</v>
      </c>
      <c r="G36" s="5">
        <v>44460</v>
      </c>
      <c r="H36" s="4">
        <v>1</v>
      </c>
      <c r="I36" s="4">
        <v>1</v>
      </c>
      <c r="J36" s="4">
        <v>1</v>
      </c>
      <c r="K36" s="4" t="s">
        <v>29</v>
      </c>
      <c r="L36" s="4">
        <v>150.22</v>
      </c>
      <c r="M36" s="4">
        <v>150.22</v>
      </c>
      <c r="N36" s="4" t="s">
        <v>122</v>
      </c>
      <c r="O36" s="4" t="s">
        <v>31</v>
      </c>
      <c r="P36" s="4" t="s">
        <v>32</v>
      </c>
      <c r="Q36" s="4">
        <v>0</v>
      </c>
      <c r="R36" s="6">
        <v>44459</v>
      </c>
      <c r="S36" s="5">
        <v>44463</v>
      </c>
      <c r="T36" s="4" t="s">
        <v>33</v>
      </c>
      <c r="U36" s="4">
        <v>150.22</v>
      </c>
      <c r="V36" s="4">
        <v>0</v>
      </c>
      <c r="W36" s="4">
        <v>0</v>
      </c>
    </row>
    <row r="37" s="4" customFormat="1" spans="1:23">
      <c r="A37" s="4">
        <v>16324481408</v>
      </c>
      <c r="B37" s="4" t="s">
        <v>25</v>
      </c>
      <c r="C37" s="4" t="s">
        <v>38</v>
      </c>
      <c r="D37" s="4" t="s">
        <v>113</v>
      </c>
      <c r="E37" s="4" t="s">
        <v>114</v>
      </c>
      <c r="F37" s="5">
        <v>44459</v>
      </c>
      <c r="G37" s="5">
        <v>44460</v>
      </c>
      <c r="H37" s="4">
        <v>1</v>
      </c>
      <c r="I37" s="4">
        <v>1</v>
      </c>
      <c r="J37" s="4">
        <v>1</v>
      </c>
      <c r="K37" s="4" t="s">
        <v>29</v>
      </c>
      <c r="L37" s="4">
        <v>-116.73</v>
      </c>
      <c r="M37" s="4">
        <v>-116.73</v>
      </c>
      <c r="N37" s="4" t="s">
        <v>115</v>
      </c>
      <c r="O37" s="4" t="s">
        <v>31</v>
      </c>
      <c r="P37" s="4" t="s">
        <v>32</v>
      </c>
      <c r="Q37" s="4">
        <v>0</v>
      </c>
      <c r="R37" s="6">
        <v>44459</v>
      </c>
      <c r="S37" s="5">
        <v>44463</v>
      </c>
      <c r="T37" s="4" t="s">
        <v>33</v>
      </c>
      <c r="U37" s="4">
        <v>-116.73</v>
      </c>
      <c r="V37" s="4">
        <v>0</v>
      </c>
      <c r="W37" s="4">
        <v>0</v>
      </c>
    </row>
    <row r="38" s="4" customFormat="1" spans="1:24">
      <c r="A38" s="4">
        <v>16324882616</v>
      </c>
      <c r="B38" s="4" t="s">
        <v>25</v>
      </c>
      <c r="C38" s="4" t="s">
        <v>26</v>
      </c>
      <c r="D38" s="4" t="s">
        <v>123</v>
      </c>
      <c r="E38" s="4" t="s">
        <v>124</v>
      </c>
      <c r="F38" s="5">
        <v>44459</v>
      </c>
      <c r="G38" s="5">
        <v>44460</v>
      </c>
      <c r="H38" s="4">
        <v>1</v>
      </c>
      <c r="I38" s="4">
        <v>1</v>
      </c>
      <c r="J38" s="4">
        <v>1</v>
      </c>
      <c r="K38" s="4" t="s">
        <v>29</v>
      </c>
      <c r="L38" s="4">
        <v>131.95</v>
      </c>
      <c r="M38" s="4">
        <v>131.95</v>
      </c>
      <c r="N38" s="4" t="s">
        <v>125</v>
      </c>
      <c r="O38" s="4" t="s">
        <v>31</v>
      </c>
      <c r="P38" s="4" t="s">
        <v>32</v>
      </c>
      <c r="Q38" s="4">
        <v>0</v>
      </c>
      <c r="R38" s="6">
        <v>44459</v>
      </c>
      <c r="S38" s="5">
        <v>44463</v>
      </c>
      <c r="T38" s="4" t="s">
        <v>33</v>
      </c>
      <c r="U38" s="4">
        <v>131.95</v>
      </c>
      <c r="V38" s="4">
        <v>0</v>
      </c>
      <c r="W38" s="4">
        <v>0</v>
      </c>
      <c r="X38" s="4">
        <v>2259500</v>
      </c>
    </row>
    <row r="39" s="4" customFormat="1" spans="1:24">
      <c r="A39" s="4">
        <v>16324965839</v>
      </c>
      <c r="B39" s="4" t="s">
        <v>25</v>
      </c>
      <c r="C39" s="4" t="s">
        <v>26</v>
      </c>
      <c r="D39" s="4" t="s">
        <v>126</v>
      </c>
      <c r="E39" s="4" t="s">
        <v>109</v>
      </c>
      <c r="F39" s="5">
        <v>44459</v>
      </c>
      <c r="G39" s="5">
        <v>44460</v>
      </c>
      <c r="H39" s="4">
        <v>1</v>
      </c>
      <c r="I39" s="4">
        <v>1</v>
      </c>
      <c r="J39" s="4">
        <v>1</v>
      </c>
      <c r="K39" s="4" t="s">
        <v>29</v>
      </c>
      <c r="L39" s="4">
        <v>159.36</v>
      </c>
      <c r="M39" s="4">
        <v>159.36</v>
      </c>
      <c r="N39" s="4" t="s">
        <v>127</v>
      </c>
      <c r="O39" s="4" t="s">
        <v>31</v>
      </c>
      <c r="P39" s="4" t="s">
        <v>32</v>
      </c>
      <c r="Q39" s="4">
        <v>0</v>
      </c>
      <c r="R39" s="6">
        <v>44459</v>
      </c>
      <c r="S39" s="5">
        <v>44463</v>
      </c>
      <c r="T39" s="4" t="s">
        <v>33</v>
      </c>
      <c r="U39" s="4">
        <v>159.36</v>
      </c>
      <c r="V39" s="4">
        <v>0</v>
      </c>
      <c r="W39" s="4">
        <v>0</v>
      </c>
      <c r="X39" s="4">
        <v>2259517</v>
      </c>
    </row>
    <row r="40" s="4" customFormat="1" spans="1:24">
      <c r="A40" s="4">
        <v>16324988999</v>
      </c>
      <c r="B40" s="4" t="s">
        <v>25</v>
      </c>
      <c r="C40" s="4" t="s">
        <v>26</v>
      </c>
      <c r="D40" s="4" t="s">
        <v>128</v>
      </c>
      <c r="E40" s="4" t="s">
        <v>129</v>
      </c>
      <c r="F40" s="5">
        <v>44459</v>
      </c>
      <c r="G40" s="5">
        <v>44460</v>
      </c>
      <c r="H40" s="4">
        <v>1</v>
      </c>
      <c r="I40" s="4">
        <v>1</v>
      </c>
      <c r="J40" s="4">
        <v>1</v>
      </c>
      <c r="K40" s="4" t="s">
        <v>29</v>
      </c>
      <c r="L40" s="4">
        <v>132.97</v>
      </c>
      <c r="M40" s="4">
        <v>132.97</v>
      </c>
      <c r="N40" s="4" t="s">
        <v>130</v>
      </c>
      <c r="O40" s="4" t="s">
        <v>31</v>
      </c>
      <c r="P40" s="4" t="s">
        <v>32</v>
      </c>
      <c r="Q40" s="4">
        <v>0</v>
      </c>
      <c r="R40" s="6">
        <v>44459</v>
      </c>
      <c r="S40" s="5">
        <v>44463</v>
      </c>
      <c r="T40" s="4" t="s">
        <v>33</v>
      </c>
      <c r="U40" s="4">
        <v>132.97</v>
      </c>
      <c r="V40" s="4">
        <v>0</v>
      </c>
      <c r="W40" s="4">
        <v>0</v>
      </c>
      <c r="X40" s="4">
        <v>2259521</v>
      </c>
    </row>
    <row r="41" s="4" customFormat="1" spans="1:23">
      <c r="A41" s="4">
        <v>16325253332</v>
      </c>
      <c r="B41" s="4" t="s">
        <v>25</v>
      </c>
      <c r="C41" s="4" t="s">
        <v>26</v>
      </c>
      <c r="D41" s="4" t="s">
        <v>86</v>
      </c>
      <c r="E41" s="4" t="s">
        <v>87</v>
      </c>
      <c r="F41" s="5">
        <v>44459</v>
      </c>
      <c r="G41" s="5">
        <v>44460</v>
      </c>
      <c r="H41" s="4">
        <v>1</v>
      </c>
      <c r="I41" s="4">
        <v>1</v>
      </c>
      <c r="J41" s="4">
        <v>1</v>
      </c>
      <c r="K41" s="4" t="s">
        <v>29</v>
      </c>
      <c r="L41" s="4">
        <v>150.22</v>
      </c>
      <c r="M41" s="4">
        <v>150.22</v>
      </c>
      <c r="N41" s="4" t="s">
        <v>131</v>
      </c>
      <c r="O41" s="4" t="s">
        <v>31</v>
      </c>
      <c r="P41" s="4" t="s">
        <v>32</v>
      </c>
      <c r="Q41" s="4">
        <v>0</v>
      </c>
      <c r="R41" s="6">
        <v>44459</v>
      </c>
      <c r="S41" s="5">
        <v>44463</v>
      </c>
      <c r="T41" s="4" t="s">
        <v>33</v>
      </c>
      <c r="U41" s="4">
        <v>150.22</v>
      </c>
      <c r="V41" s="4">
        <v>0</v>
      </c>
      <c r="W41" s="4">
        <v>0</v>
      </c>
    </row>
    <row r="42" s="4" customFormat="1" spans="1:24">
      <c r="A42" s="4">
        <v>16325271534</v>
      </c>
      <c r="B42" s="4" t="s">
        <v>25</v>
      </c>
      <c r="C42" s="4" t="s">
        <v>26</v>
      </c>
      <c r="D42" s="4" t="s">
        <v>132</v>
      </c>
      <c r="E42" s="4" t="s">
        <v>40</v>
      </c>
      <c r="F42" s="5">
        <v>44459</v>
      </c>
      <c r="G42" s="5">
        <v>44460</v>
      </c>
      <c r="H42" s="4">
        <v>1</v>
      </c>
      <c r="I42" s="4">
        <v>1</v>
      </c>
      <c r="J42" s="4">
        <v>1</v>
      </c>
      <c r="K42" s="4" t="s">
        <v>29</v>
      </c>
      <c r="L42" s="4">
        <v>155.3</v>
      </c>
      <c r="M42" s="4">
        <v>155.3</v>
      </c>
      <c r="N42" s="4" t="s">
        <v>133</v>
      </c>
      <c r="O42" s="4" t="s">
        <v>31</v>
      </c>
      <c r="P42" s="4" t="s">
        <v>32</v>
      </c>
      <c r="Q42" s="4">
        <v>0</v>
      </c>
      <c r="R42" s="6">
        <v>44459</v>
      </c>
      <c r="S42" s="5">
        <v>44463</v>
      </c>
      <c r="T42" s="4" t="s">
        <v>33</v>
      </c>
      <c r="U42" s="4">
        <v>155.3</v>
      </c>
      <c r="V42" s="4">
        <v>0</v>
      </c>
      <c r="W42" s="4">
        <v>0</v>
      </c>
      <c r="X42" s="4">
        <v>2259556</v>
      </c>
    </row>
    <row r="43" s="4" customFormat="1" spans="1:24">
      <c r="A43" s="4">
        <v>16325420318</v>
      </c>
      <c r="B43" s="4" t="s">
        <v>25</v>
      </c>
      <c r="C43" s="4" t="s">
        <v>26</v>
      </c>
      <c r="D43" s="4" t="s">
        <v>134</v>
      </c>
      <c r="E43" s="4" t="s">
        <v>40</v>
      </c>
      <c r="F43" s="5">
        <v>44459</v>
      </c>
      <c r="G43" s="5">
        <v>44460</v>
      </c>
      <c r="H43" s="4">
        <v>1</v>
      </c>
      <c r="I43" s="4">
        <v>1</v>
      </c>
      <c r="J43" s="4">
        <v>1</v>
      </c>
      <c r="K43" s="4" t="s">
        <v>29</v>
      </c>
      <c r="L43" s="4">
        <v>135</v>
      </c>
      <c r="M43" s="4">
        <v>135</v>
      </c>
      <c r="N43" s="4" t="s">
        <v>135</v>
      </c>
      <c r="O43" s="4" t="s">
        <v>31</v>
      </c>
      <c r="P43" s="4" t="s">
        <v>32</v>
      </c>
      <c r="Q43" s="4">
        <v>0</v>
      </c>
      <c r="R43" s="6">
        <v>44459</v>
      </c>
      <c r="S43" s="5">
        <v>44463</v>
      </c>
      <c r="T43" s="4" t="s">
        <v>33</v>
      </c>
      <c r="U43" s="4">
        <v>135</v>
      </c>
      <c r="V43" s="4">
        <v>0</v>
      </c>
      <c r="W43" s="4">
        <v>0</v>
      </c>
      <c r="X43" s="4">
        <v>2259573</v>
      </c>
    </row>
    <row r="44" s="4" customFormat="1" spans="1:24">
      <c r="A44" s="4">
        <v>16324130252</v>
      </c>
      <c r="B44" s="4" t="s">
        <v>25</v>
      </c>
      <c r="C44" s="4" t="s">
        <v>38</v>
      </c>
      <c r="D44" s="4" t="s">
        <v>108</v>
      </c>
      <c r="E44" s="4" t="s">
        <v>109</v>
      </c>
      <c r="F44" s="5">
        <v>44459</v>
      </c>
      <c r="G44" s="5">
        <v>44460</v>
      </c>
      <c r="H44" s="4">
        <v>1</v>
      </c>
      <c r="I44" s="4">
        <v>1</v>
      </c>
      <c r="J44" s="4">
        <v>1</v>
      </c>
      <c r="K44" s="4" t="s">
        <v>29</v>
      </c>
      <c r="L44" s="4">
        <v>-131.95</v>
      </c>
      <c r="M44" s="4">
        <v>-131.95</v>
      </c>
      <c r="N44" s="4" t="s">
        <v>110</v>
      </c>
      <c r="O44" s="4" t="s">
        <v>31</v>
      </c>
      <c r="P44" s="4" t="s">
        <v>32</v>
      </c>
      <c r="Q44" s="4">
        <v>0</v>
      </c>
      <c r="R44" s="6">
        <v>44459</v>
      </c>
      <c r="S44" s="5">
        <v>44463</v>
      </c>
      <c r="T44" s="4" t="s">
        <v>33</v>
      </c>
      <c r="U44" s="4">
        <v>-131.95</v>
      </c>
      <c r="V44" s="4">
        <v>0</v>
      </c>
      <c r="W44" s="4">
        <v>0</v>
      </c>
      <c r="X44" s="4">
        <v>2259339</v>
      </c>
    </row>
    <row r="45" s="4" customFormat="1" spans="1:24">
      <c r="A45" s="4">
        <v>16325420318</v>
      </c>
      <c r="B45" s="4" t="s">
        <v>25</v>
      </c>
      <c r="C45" s="4" t="s">
        <v>38</v>
      </c>
      <c r="D45" s="4" t="s">
        <v>134</v>
      </c>
      <c r="E45" s="4" t="s">
        <v>40</v>
      </c>
      <c r="F45" s="5">
        <v>44459</v>
      </c>
      <c r="G45" s="5">
        <v>44460</v>
      </c>
      <c r="H45" s="4">
        <v>1</v>
      </c>
      <c r="I45" s="4">
        <v>1</v>
      </c>
      <c r="J45" s="4">
        <v>1</v>
      </c>
      <c r="K45" s="4" t="s">
        <v>29</v>
      </c>
      <c r="L45" s="4">
        <v>-135</v>
      </c>
      <c r="M45" s="4">
        <v>-135</v>
      </c>
      <c r="N45" s="4" t="s">
        <v>135</v>
      </c>
      <c r="O45" s="4" t="s">
        <v>31</v>
      </c>
      <c r="P45" s="4" t="s">
        <v>32</v>
      </c>
      <c r="Q45" s="4">
        <v>0</v>
      </c>
      <c r="R45" s="6">
        <v>44459</v>
      </c>
      <c r="S45" s="5">
        <v>44463</v>
      </c>
      <c r="T45" s="4" t="s">
        <v>33</v>
      </c>
      <c r="U45" s="4">
        <v>-135</v>
      </c>
      <c r="V45" s="4">
        <v>0</v>
      </c>
      <c r="W45" s="4">
        <v>0</v>
      </c>
      <c r="X45" s="4">
        <v>2259573</v>
      </c>
    </row>
    <row r="46" s="4" customFormat="1" spans="1:24">
      <c r="A46" s="4">
        <v>16325448063</v>
      </c>
      <c r="B46" s="4" t="s">
        <v>25</v>
      </c>
      <c r="C46" s="4" t="s">
        <v>26</v>
      </c>
      <c r="D46" s="4" t="s">
        <v>136</v>
      </c>
      <c r="E46" s="4" t="s">
        <v>137</v>
      </c>
      <c r="F46" s="5">
        <v>44459</v>
      </c>
      <c r="G46" s="5">
        <v>44460</v>
      </c>
      <c r="H46" s="4">
        <v>1</v>
      </c>
      <c r="I46" s="4">
        <v>1</v>
      </c>
      <c r="J46" s="4">
        <v>1</v>
      </c>
      <c r="K46" s="4" t="s">
        <v>29</v>
      </c>
      <c r="L46" s="4">
        <v>137.03</v>
      </c>
      <c r="M46" s="4">
        <v>137.03</v>
      </c>
      <c r="N46" s="4" t="s">
        <v>138</v>
      </c>
      <c r="O46" s="4" t="s">
        <v>31</v>
      </c>
      <c r="P46" s="4" t="s">
        <v>32</v>
      </c>
      <c r="Q46" s="4">
        <v>0</v>
      </c>
      <c r="R46" s="6">
        <v>44459</v>
      </c>
      <c r="S46" s="5">
        <v>44463</v>
      </c>
      <c r="T46" s="4" t="s">
        <v>33</v>
      </c>
      <c r="U46" s="4">
        <v>137.03</v>
      </c>
      <c r="V46" s="4">
        <v>0</v>
      </c>
      <c r="W46" s="4">
        <v>0</v>
      </c>
      <c r="X46" s="4">
        <v>2259580</v>
      </c>
    </row>
    <row r="47" s="4" customFormat="1" spans="1:24">
      <c r="A47" s="4">
        <v>16325475669</v>
      </c>
      <c r="B47" s="4" t="s">
        <v>25</v>
      </c>
      <c r="C47" s="4" t="s">
        <v>26</v>
      </c>
      <c r="D47" s="4" t="s">
        <v>139</v>
      </c>
      <c r="E47" s="4" t="s">
        <v>140</v>
      </c>
      <c r="F47" s="5">
        <v>44459</v>
      </c>
      <c r="G47" s="5">
        <v>44460</v>
      </c>
      <c r="H47" s="4">
        <v>1</v>
      </c>
      <c r="I47" s="4">
        <v>1</v>
      </c>
      <c r="J47" s="4">
        <v>1</v>
      </c>
      <c r="K47" s="4" t="s">
        <v>29</v>
      </c>
      <c r="L47" s="4">
        <v>96.11</v>
      </c>
      <c r="M47" s="4">
        <v>96.11</v>
      </c>
      <c r="N47" s="4" t="s">
        <v>141</v>
      </c>
      <c r="O47" s="4" t="s">
        <v>31</v>
      </c>
      <c r="P47" s="4" t="s">
        <v>32</v>
      </c>
      <c r="Q47" s="4">
        <v>0</v>
      </c>
      <c r="R47" s="6">
        <v>44459</v>
      </c>
      <c r="S47" s="5">
        <v>44463</v>
      </c>
      <c r="T47" s="4" t="s">
        <v>33</v>
      </c>
      <c r="U47" s="4">
        <v>96.11</v>
      </c>
      <c r="V47" s="4">
        <v>0</v>
      </c>
      <c r="W47" s="4">
        <v>0</v>
      </c>
      <c r="X47" s="4">
        <v>2259583</v>
      </c>
    </row>
    <row r="48" s="4" customFormat="1" spans="1:24">
      <c r="A48" s="4">
        <v>16325500746</v>
      </c>
      <c r="B48" s="4" t="s">
        <v>25</v>
      </c>
      <c r="C48" s="4" t="s">
        <v>26</v>
      </c>
      <c r="D48" s="4" t="s">
        <v>119</v>
      </c>
      <c r="E48" s="4" t="s">
        <v>120</v>
      </c>
      <c r="F48" s="5">
        <v>44459</v>
      </c>
      <c r="G48" s="5">
        <v>44460</v>
      </c>
      <c r="H48" s="4">
        <v>1</v>
      </c>
      <c r="I48" s="4">
        <v>1</v>
      </c>
      <c r="J48" s="4">
        <v>1</v>
      </c>
      <c r="K48" s="4" t="s">
        <v>29</v>
      </c>
      <c r="L48" s="4">
        <v>445.48</v>
      </c>
      <c r="M48" s="4">
        <v>445.48</v>
      </c>
      <c r="N48" s="4" t="s">
        <v>142</v>
      </c>
      <c r="O48" s="4" t="s">
        <v>31</v>
      </c>
      <c r="P48" s="4" t="s">
        <v>32</v>
      </c>
      <c r="Q48" s="4">
        <v>0</v>
      </c>
      <c r="R48" s="6">
        <v>44459</v>
      </c>
      <c r="S48" s="5">
        <v>44463</v>
      </c>
      <c r="T48" s="4" t="s">
        <v>33</v>
      </c>
      <c r="U48" s="4">
        <v>445.48</v>
      </c>
      <c r="V48" s="4">
        <v>0</v>
      </c>
      <c r="W48" s="4">
        <v>0</v>
      </c>
      <c r="X48" s="4">
        <v>2259588</v>
      </c>
    </row>
    <row r="49" s="4" customFormat="1" spans="1:23">
      <c r="A49" s="4">
        <v>16325253332</v>
      </c>
      <c r="B49" s="4" t="s">
        <v>25</v>
      </c>
      <c r="C49" s="4" t="s">
        <v>38</v>
      </c>
      <c r="D49" s="4" t="s">
        <v>86</v>
      </c>
      <c r="E49" s="4" t="s">
        <v>87</v>
      </c>
      <c r="F49" s="5">
        <v>44459</v>
      </c>
      <c r="G49" s="5">
        <v>44460</v>
      </c>
      <c r="H49" s="4">
        <v>1</v>
      </c>
      <c r="I49" s="4">
        <v>1</v>
      </c>
      <c r="J49" s="4">
        <v>1</v>
      </c>
      <c r="K49" s="4" t="s">
        <v>29</v>
      </c>
      <c r="L49" s="4">
        <v>-150.22</v>
      </c>
      <c r="M49" s="4">
        <v>-150.22</v>
      </c>
      <c r="N49" s="4" t="s">
        <v>131</v>
      </c>
      <c r="O49" s="4" t="s">
        <v>31</v>
      </c>
      <c r="P49" s="4" t="s">
        <v>32</v>
      </c>
      <c r="Q49" s="4">
        <v>0</v>
      </c>
      <c r="R49" s="6">
        <v>44459</v>
      </c>
      <c r="S49" s="5">
        <v>44463</v>
      </c>
      <c r="T49" s="4" t="s">
        <v>33</v>
      </c>
      <c r="U49" s="4">
        <v>-150.22</v>
      </c>
      <c r="V49" s="4">
        <v>0</v>
      </c>
      <c r="W49" s="4">
        <v>0</v>
      </c>
    </row>
    <row r="50" s="4" customFormat="1" spans="1:24">
      <c r="A50" s="4">
        <v>16325567437</v>
      </c>
      <c r="B50" s="4" t="s">
        <v>25</v>
      </c>
      <c r="C50" s="4" t="s">
        <v>26</v>
      </c>
      <c r="D50" s="4" t="s">
        <v>102</v>
      </c>
      <c r="E50" s="4" t="s">
        <v>143</v>
      </c>
      <c r="F50" s="5">
        <v>44459</v>
      </c>
      <c r="G50" s="5">
        <v>44460</v>
      </c>
      <c r="H50" s="4">
        <v>1</v>
      </c>
      <c r="I50" s="4">
        <v>1</v>
      </c>
      <c r="J50" s="4">
        <v>1</v>
      </c>
      <c r="K50" s="4" t="s">
        <v>29</v>
      </c>
      <c r="L50" s="4">
        <v>243.15</v>
      </c>
      <c r="M50" s="4">
        <v>243.15</v>
      </c>
      <c r="N50" s="4" t="s">
        <v>144</v>
      </c>
      <c r="O50" s="4" t="s">
        <v>31</v>
      </c>
      <c r="P50" s="4" t="s">
        <v>32</v>
      </c>
      <c r="Q50" s="4">
        <v>0</v>
      </c>
      <c r="R50" s="6">
        <v>44459</v>
      </c>
      <c r="S50" s="5">
        <v>44463</v>
      </c>
      <c r="T50" s="4" t="s">
        <v>33</v>
      </c>
      <c r="U50" s="4">
        <v>243.15</v>
      </c>
      <c r="V50" s="4">
        <v>0</v>
      </c>
      <c r="W50" s="4">
        <v>0</v>
      </c>
      <c r="X50" s="4">
        <v>2259594</v>
      </c>
    </row>
    <row r="51" s="4" customFormat="1" spans="1:23">
      <c r="A51" s="4">
        <v>16325589197</v>
      </c>
      <c r="B51" s="4" t="s">
        <v>25</v>
      </c>
      <c r="C51" s="4" t="s">
        <v>26</v>
      </c>
      <c r="D51" s="4" t="s">
        <v>145</v>
      </c>
      <c r="E51" s="4" t="s">
        <v>146</v>
      </c>
      <c r="F51" s="5">
        <v>44459</v>
      </c>
      <c r="G51" s="5">
        <v>44460</v>
      </c>
      <c r="H51" s="4">
        <v>1</v>
      </c>
      <c r="I51" s="4">
        <v>1</v>
      </c>
      <c r="J51" s="4">
        <v>1</v>
      </c>
      <c r="K51" s="4" t="s">
        <v>29</v>
      </c>
      <c r="L51" s="4">
        <v>236.5</v>
      </c>
      <c r="M51" s="4">
        <v>236.5</v>
      </c>
      <c r="N51" s="4" t="s">
        <v>147</v>
      </c>
      <c r="O51" s="4" t="s">
        <v>31</v>
      </c>
      <c r="P51" s="4" t="s">
        <v>32</v>
      </c>
      <c r="Q51" s="4">
        <v>0</v>
      </c>
      <c r="R51" s="6">
        <v>44459</v>
      </c>
      <c r="S51" s="5">
        <v>44463</v>
      </c>
      <c r="T51" s="4" t="s">
        <v>33</v>
      </c>
      <c r="U51" s="4">
        <v>236.5</v>
      </c>
      <c r="V51" s="4">
        <v>0</v>
      </c>
      <c r="W51" s="4">
        <v>0</v>
      </c>
    </row>
    <row r="52" s="4" customFormat="1" spans="1:25">
      <c r="A52" s="4">
        <v>16325631338</v>
      </c>
      <c r="B52" s="4" t="s">
        <v>25</v>
      </c>
      <c r="C52" s="4" t="s">
        <v>26</v>
      </c>
      <c r="D52" s="4" t="s">
        <v>148</v>
      </c>
      <c r="E52" s="4" t="s">
        <v>149</v>
      </c>
      <c r="F52" s="5">
        <v>44459</v>
      </c>
      <c r="G52" s="5">
        <v>44460</v>
      </c>
      <c r="H52" s="4">
        <v>1</v>
      </c>
      <c r="I52" s="4">
        <v>1</v>
      </c>
      <c r="J52" s="4">
        <v>1</v>
      </c>
      <c r="K52" s="4" t="s">
        <v>29</v>
      </c>
      <c r="L52" s="4">
        <v>303.21</v>
      </c>
      <c r="M52" s="4">
        <v>303.21</v>
      </c>
      <c r="N52" s="4" t="s">
        <v>150</v>
      </c>
      <c r="O52" s="4" t="s">
        <v>31</v>
      </c>
      <c r="P52" s="4" t="s">
        <v>32</v>
      </c>
      <c r="Q52" s="4">
        <v>0</v>
      </c>
      <c r="R52" s="6">
        <v>44459</v>
      </c>
      <c r="S52" s="5">
        <v>44463</v>
      </c>
      <c r="T52" s="4" t="s">
        <v>33</v>
      </c>
      <c r="U52" s="4">
        <v>303.21</v>
      </c>
      <c r="V52" s="4">
        <v>0</v>
      </c>
      <c r="W52" s="4">
        <v>0</v>
      </c>
      <c r="X52" s="4">
        <v>2259604</v>
      </c>
      <c r="Y52" s="4">
        <v>103877299434</v>
      </c>
    </row>
    <row r="53" s="4" customFormat="1" spans="1:24">
      <c r="A53" s="4">
        <v>16325654447</v>
      </c>
      <c r="B53" s="4" t="s">
        <v>25</v>
      </c>
      <c r="C53" s="4" t="s">
        <v>26</v>
      </c>
      <c r="D53" s="4" t="s">
        <v>145</v>
      </c>
      <c r="E53" s="4" t="s">
        <v>146</v>
      </c>
      <c r="F53" s="5">
        <v>44459</v>
      </c>
      <c r="G53" s="5">
        <v>44460</v>
      </c>
      <c r="H53" s="4">
        <v>1</v>
      </c>
      <c r="I53" s="4">
        <v>1</v>
      </c>
      <c r="J53" s="4">
        <v>1</v>
      </c>
      <c r="K53" s="4" t="s">
        <v>29</v>
      </c>
      <c r="L53" s="4">
        <v>236.5</v>
      </c>
      <c r="M53" s="4">
        <v>236.5</v>
      </c>
      <c r="N53" s="4" t="s">
        <v>151</v>
      </c>
      <c r="O53" s="4" t="s">
        <v>31</v>
      </c>
      <c r="P53" s="4" t="s">
        <v>32</v>
      </c>
      <c r="Q53" s="4">
        <v>0</v>
      </c>
      <c r="R53" s="6">
        <v>44459</v>
      </c>
      <c r="S53" s="5">
        <v>44463</v>
      </c>
      <c r="T53" s="4" t="s">
        <v>33</v>
      </c>
      <c r="U53" s="4">
        <v>236.5</v>
      </c>
      <c r="V53" s="4">
        <v>0</v>
      </c>
      <c r="W53" s="4">
        <v>0</v>
      </c>
      <c r="X53" s="4">
        <v>2259612</v>
      </c>
    </row>
    <row r="54" s="4" customFormat="1" spans="1:23">
      <c r="A54" s="4">
        <v>16325734849</v>
      </c>
      <c r="B54" s="4" t="s">
        <v>25</v>
      </c>
      <c r="C54" s="4" t="s">
        <v>26</v>
      </c>
      <c r="D54" s="4" t="s">
        <v>152</v>
      </c>
      <c r="E54" s="4" t="s">
        <v>153</v>
      </c>
      <c r="F54" s="5">
        <v>44459</v>
      </c>
      <c r="G54" s="5">
        <v>44460</v>
      </c>
      <c r="H54" s="4">
        <v>1</v>
      </c>
      <c r="I54" s="4">
        <v>1</v>
      </c>
      <c r="J54" s="4">
        <v>1</v>
      </c>
      <c r="K54" s="4" t="s">
        <v>29</v>
      </c>
      <c r="L54" s="4">
        <v>221.27</v>
      </c>
      <c r="M54" s="4">
        <v>221.27</v>
      </c>
      <c r="N54" s="4" t="s">
        <v>154</v>
      </c>
      <c r="O54" s="4" t="s">
        <v>31</v>
      </c>
      <c r="P54" s="4" t="s">
        <v>32</v>
      </c>
      <c r="Q54" s="4">
        <v>0</v>
      </c>
      <c r="R54" s="6">
        <v>44459</v>
      </c>
      <c r="S54" s="5">
        <v>44463</v>
      </c>
      <c r="T54" s="4" t="s">
        <v>33</v>
      </c>
      <c r="U54" s="4">
        <v>221.27</v>
      </c>
      <c r="V54" s="4">
        <v>0</v>
      </c>
      <c r="W54" s="4">
        <v>0</v>
      </c>
    </row>
    <row r="55" s="4" customFormat="1" spans="1:24">
      <c r="A55" s="4">
        <v>16325500746</v>
      </c>
      <c r="B55" s="4" t="s">
        <v>25</v>
      </c>
      <c r="C55" s="4" t="s">
        <v>38</v>
      </c>
      <c r="D55" s="4" t="s">
        <v>119</v>
      </c>
      <c r="E55" s="4" t="s">
        <v>120</v>
      </c>
      <c r="F55" s="5">
        <v>44459</v>
      </c>
      <c r="G55" s="5">
        <v>44460</v>
      </c>
      <c r="H55" s="4">
        <v>1</v>
      </c>
      <c r="I55" s="4">
        <v>1</v>
      </c>
      <c r="J55" s="4">
        <v>1</v>
      </c>
      <c r="K55" s="4" t="s">
        <v>29</v>
      </c>
      <c r="L55" s="4">
        <v>-445.48</v>
      </c>
      <c r="M55" s="4">
        <v>-445.48</v>
      </c>
      <c r="N55" s="4" t="s">
        <v>142</v>
      </c>
      <c r="O55" s="4" t="s">
        <v>31</v>
      </c>
      <c r="P55" s="4" t="s">
        <v>32</v>
      </c>
      <c r="Q55" s="4">
        <v>0</v>
      </c>
      <c r="R55" s="6">
        <v>44459</v>
      </c>
      <c r="S55" s="5">
        <v>44463</v>
      </c>
      <c r="T55" s="4" t="s">
        <v>33</v>
      </c>
      <c r="U55" s="4">
        <v>-445.48</v>
      </c>
      <c r="V55" s="4">
        <v>0</v>
      </c>
      <c r="W55" s="4">
        <v>0</v>
      </c>
      <c r="X55" s="4">
        <v>2259588</v>
      </c>
    </row>
    <row r="56" s="4" customFormat="1" spans="1:24">
      <c r="A56" s="4">
        <v>16324574216</v>
      </c>
      <c r="B56" s="4" t="s">
        <v>25</v>
      </c>
      <c r="C56" s="4" t="s">
        <v>38</v>
      </c>
      <c r="D56" s="4" t="s">
        <v>119</v>
      </c>
      <c r="E56" s="4" t="s">
        <v>120</v>
      </c>
      <c r="F56" s="5">
        <v>44459</v>
      </c>
      <c r="G56" s="5">
        <v>44460</v>
      </c>
      <c r="H56" s="4">
        <v>1</v>
      </c>
      <c r="I56" s="4">
        <v>1</v>
      </c>
      <c r="J56" s="4">
        <v>1</v>
      </c>
      <c r="K56" s="4" t="s">
        <v>29</v>
      </c>
      <c r="L56" s="4">
        <v>-445.48</v>
      </c>
      <c r="M56" s="4">
        <v>-445.48</v>
      </c>
      <c r="N56" s="4" t="s">
        <v>121</v>
      </c>
      <c r="O56" s="4" t="s">
        <v>31</v>
      </c>
      <c r="P56" s="4" t="s">
        <v>32</v>
      </c>
      <c r="Q56" s="4">
        <v>0</v>
      </c>
      <c r="R56" s="6">
        <v>44459</v>
      </c>
      <c r="S56" s="5">
        <v>44463</v>
      </c>
      <c r="T56" s="4" t="s">
        <v>33</v>
      </c>
      <c r="U56" s="4">
        <v>-445.48</v>
      </c>
      <c r="V56" s="4">
        <v>0</v>
      </c>
      <c r="W56" s="4">
        <v>0</v>
      </c>
      <c r="X56" s="4">
        <v>2259449</v>
      </c>
    </row>
    <row r="57" s="4" customFormat="1" spans="1:25">
      <c r="A57" s="4">
        <v>16325898501</v>
      </c>
      <c r="B57" s="4" t="s">
        <v>25</v>
      </c>
      <c r="C57" s="4" t="s">
        <v>26</v>
      </c>
      <c r="D57" s="4" t="s">
        <v>119</v>
      </c>
      <c r="E57" s="4" t="s">
        <v>120</v>
      </c>
      <c r="F57" s="5">
        <v>44459</v>
      </c>
      <c r="G57" s="5">
        <v>44460</v>
      </c>
      <c r="H57" s="4">
        <v>1</v>
      </c>
      <c r="I57" s="4">
        <v>1</v>
      </c>
      <c r="J57" s="4">
        <v>1</v>
      </c>
      <c r="K57" s="4" t="s">
        <v>29</v>
      </c>
      <c r="L57" s="4">
        <v>445.48</v>
      </c>
      <c r="M57" s="4">
        <v>445.48</v>
      </c>
      <c r="N57" s="4" t="s">
        <v>155</v>
      </c>
      <c r="O57" s="4" t="s">
        <v>31</v>
      </c>
      <c r="P57" s="4" t="s">
        <v>32</v>
      </c>
      <c r="Q57" s="4">
        <v>0</v>
      </c>
      <c r="R57" s="6">
        <v>44459</v>
      </c>
      <c r="S57" s="5">
        <v>44463</v>
      </c>
      <c r="T57" s="4" t="s">
        <v>33</v>
      </c>
      <c r="U57" s="4">
        <v>445.48</v>
      </c>
      <c r="V57" s="4">
        <v>0</v>
      </c>
      <c r="W57" s="4">
        <v>0</v>
      </c>
      <c r="X57" s="4">
        <v>2259639</v>
      </c>
      <c r="Y57" s="4">
        <v>103877424544</v>
      </c>
    </row>
    <row r="58" s="4" customFormat="1" spans="1:23">
      <c r="A58" s="4">
        <v>16325968032</v>
      </c>
      <c r="B58" s="4" t="s">
        <v>25</v>
      </c>
      <c r="C58" s="4" t="s">
        <v>26</v>
      </c>
      <c r="D58" s="4" t="s">
        <v>126</v>
      </c>
      <c r="E58" s="4" t="s">
        <v>109</v>
      </c>
      <c r="F58" s="5">
        <v>44459</v>
      </c>
      <c r="G58" s="5">
        <v>44460</v>
      </c>
      <c r="H58" s="4">
        <v>1</v>
      </c>
      <c r="I58" s="4">
        <v>1</v>
      </c>
      <c r="J58" s="4">
        <v>1</v>
      </c>
      <c r="K58" s="4" t="s">
        <v>29</v>
      </c>
      <c r="L58" s="4">
        <v>132.97</v>
      </c>
      <c r="M58" s="4">
        <v>132.97</v>
      </c>
      <c r="N58" s="4" t="s">
        <v>156</v>
      </c>
      <c r="O58" s="4" t="s">
        <v>31</v>
      </c>
      <c r="P58" s="4" t="s">
        <v>32</v>
      </c>
      <c r="Q58" s="4">
        <v>0</v>
      </c>
      <c r="R58" s="6">
        <v>44459</v>
      </c>
      <c r="S58" s="5">
        <v>44463</v>
      </c>
      <c r="T58" s="4" t="s">
        <v>33</v>
      </c>
      <c r="U58" s="4">
        <v>132.97</v>
      </c>
      <c r="V58" s="4">
        <v>0</v>
      </c>
      <c r="W58" s="4">
        <v>0</v>
      </c>
    </row>
    <row r="59" s="4" customFormat="1" spans="1:25">
      <c r="A59" s="4">
        <v>16325969007</v>
      </c>
      <c r="B59" s="4" t="s">
        <v>25</v>
      </c>
      <c r="C59" s="4" t="s">
        <v>26</v>
      </c>
      <c r="D59" s="4" t="s">
        <v>49</v>
      </c>
      <c r="E59" s="4" t="s">
        <v>50</v>
      </c>
      <c r="F59" s="5">
        <v>44459</v>
      </c>
      <c r="G59" s="5">
        <v>44460</v>
      </c>
      <c r="H59" s="4">
        <v>1</v>
      </c>
      <c r="I59" s="4">
        <v>1</v>
      </c>
      <c r="J59" s="4">
        <v>1</v>
      </c>
      <c r="K59" s="4" t="s">
        <v>29</v>
      </c>
      <c r="L59" s="4">
        <v>298.06</v>
      </c>
      <c r="M59" s="4">
        <v>298.06</v>
      </c>
      <c r="N59" s="4" t="s">
        <v>157</v>
      </c>
      <c r="O59" s="4" t="s">
        <v>31</v>
      </c>
      <c r="P59" s="4" t="s">
        <v>32</v>
      </c>
      <c r="Q59" s="4">
        <v>0</v>
      </c>
      <c r="R59" s="6">
        <v>44459</v>
      </c>
      <c r="S59" s="5">
        <v>44463</v>
      </c>
      <c r="T59" s="4" t="s">
        <v>33</v>
      </c>
      <c r="U59" s="4">
        <v>298.06</v>
      </c>
      <c r="V59" s="4">
        <v>0</v>
      </c>
      <c r="W59" s="4">
        <v>0</v>
      </c>
      <c r="X59" s="4">
        <v>2259653</v>
      </c>
      <c r="Y59" s="4">
        <v>3187564389</v>
      </c>
    </row>
    <row r="60" s="4" customFormat="1" spans="1:25">
      <c r="A60" s="4">
        <v>16325988840</v>
      </c>
      <c r="B60" s="4" t="s">
        <v>25</v>
      </c>
      <c r="C60" s="4" t="s">
        <v>26</v>
      </c>
      <c r="D60" s="4" t="s">
        <v>83</v>
      </c>
      <c r="E60" s="4" t="s">
        <v>84</v>
      </c>
      <c r="F60" s="5">
        <v>44459</v>
      </c>
      <c r="G60" s="5">
        <v>44460</v>
      </c>
      <c r="H60" s="4">
        <v>1</v>
      </c>
      <c r="I60" s="4">
        <v>1</v>
      </c>
      <c r="J60" s="4">
        <v>1</v>
      </c>
      <c r="K60" s="4" t="s">
        <v>29</v>
      </c>
      <c r="L60" s="4">
        <v>548.46</v>
      </c>
      <c r="M60" s="4">
        <v>548.46</v>
      </c>
      <c r="N60" s="4" t="s">
        <v>158</v>
      </c>
      <c r="O60" s="4" t="s">
        <v>31</v>
      </c>
      <c r="P60" s="4" t="s">
        <v>32</v>
      </c>
      <c r="Q60" s="4">
        <v>0</v>
      </c>
      <c r="R60" s="6">
        <v>44459</v>
      </c>
      <c r="S60" s="5">
        <v>44463</v>
      </c>
      <c r="T60" s="4" t="s">
        <v>33</v>
      </c>
      <c r="U60" s="4">
        <v>548.46</v>
      </c>
      <c r="V60" s="4">
        <v>0</v>
      </c>
      <c r="W60" s="4">
        <v>0</v>
      </c>
      <c r="X60" s="4">
        <v>2259661</v>
      </c>
      <c r="Y60" s="4">
        <v>2048686</v>
      </c>
    </row>
    <row r="61" s="4" customFormat="1" spans="1:24">
      <c r="A61" s="4">
        <v>16326046481</v>
      </c>
      <c r="B61" s="4" t="s">
        <v>25</v>
      </c>
      <c r="C61" s="4" t="s">
        <v>26</v>
      </c>
      <c r="D61" s="4" t="s">
        <v>159</v>
      </c>
      <c r="E61" s="4" t="s">
        <v>160</v>
      </c>
      <c r="F61" s="5">
        <v>44459</v>
      </c>
      <c r="G61" s="5">
        <v>44460</v>
      </c>
      <c r="H61" s="4">
        <v>2</v>
      </c>
      <c r="I61" s="4">
        <v>1</v>
      </c>
      <c r="J61" s="4">
        <v>2</v>
      </c>
      <c r="K61" s="4" t="s">
        <v>29</v>
      </c>
      <c r="L61" s="4">
        <v>570.26</v>
      </c>
      <c r="M61" s="4">
        <v>570.26</v>
      </c>
      <c r="N61" s="4" t="s">
        <v>161</v>
      </c>
      <c r="O61" s="4" t="s">
        <v>31</v>
      </c>
      <c r="P61" s="4" t="s">
        <v>32</v>
      </c>
      <c r="Q61" s="4">
        <v>0</v>
      </c>
      <c r="R61" s="6">
        <v>44459</v>
      </c>
      <c r="S61" s="5">
        <v>44463</v>
      </c>
      <c r="T61" s="4" t="s">
        <v>33</v>
      </c>
      <c r="U61" s="4">
        <v>570.26</v>
      </c>
      <c r="V61" s="4">
        <v>0</v>
      </c>
      <c r="W61" s="4">
        <v>0</v>
      </c>
      <c r="X61" s="4">
        <v>2259668</v>
      </c>
    </row>
    <row r="62" s="4" customFormat="1" spans="1:24">
      <c r="A62" s="4">
        <v>16326066513</v>
      </c>
      <c r="B62" s="4" t="s">
        <v>25</v>
      </c>
      <c r="C62" s="4" t="s">
        <v>26</v>
      </c>
      <c r="D62" s="4" t="s">
        <v>108</v>
      </c>
      <c r="E62" s="4" t="s">
        <v>109</v>
      </c>
      <c r="F62" s="5">
        <v>44459</v>
      </c>
      <c r="G62" s="5">
        <v>44460</v>
      </c>
      <c r="H62" s="4">
        <v>1</v>
      </c>
      <c r="I62" s="4">
        <v>1</v>
      </c>
      <c r="J62" s="4">
        <v>1</v>
      </c>
      <c r="K62" s="4" t="s">
        <v>29</v>
      </c>
      <c r="L62" s="4">
        <v>131.95</v>
      </c>
      <c r="M62" s="4">
        <v>131.95</v>
      </c>
      <c r="N62" s="4" t="s">
        <v>162</v>
      </c>
      <c r="O62" s="4" t="s">
        <v>31</v>
      </c>
      <c r="P62" s="4" t="s">
        <v>32</v>
      </c>
      <c r="Q62" s="4">
        <v>0</v>
      </c>
      <c r="R62" s="6">
        <v>44459</v>
      </c>
      <c r="S62" s="5">
        <v>44463</v>
      </c>
      <c r="T62" s="4" t="s">
        <v>33</v>
      </c>
      <c r="U62" s="4">
        <v>131.95</v>
      </c>
      <c r="V62" s="4">
        <v>0</v>
      </c>
      <c r="W62" s="4">
        <v>0</v>
      </c>
      <c r="X62" s="4">
        <v>2259672</v>
      </c>
    </row>
    <row r="63" s="4" customFormat="1" spans="1:24">
      <c r="A63" s="4">
        <v>16326073540</v>
      </c>
      <c r="B63" s="4" t="s">
        <v>25</v>
      </c>
      <c r="C63" s="4" t="s">
        <v>26</v>
      </c>
      <c r="D63" s="4" t="s">
        <v>102</v>
      </c>
      <c r="E63" s="4" t="s">
        <v>103</v>
      </c>
      <c r="F63" s="5">
        <v>44459</v>
      </c>
      <c r="G63" s="5">
        <v>44460</v>
      </c>
      <c r="H63" s="4">
        <v>1</v>
      </c>
      <c r="I63" s="4">
        <v>1</v>
      </c>
      <c r="J63" s="4">
        <v>1</v>
      </c>
      <c r="K63" s="4" t="s">
        <v>29</v>
      </c>
      <c r="L63" s="4">
        <v>213.13</v>
      </c>
      <c r="M63" s="4">
        <v>213.13</v>
      </c>
      <c r="N63" s="4" t="s">
        <v>163</v>
      </c>
      <c r="O63" s="4" t="s">
        <v>31</v>
      </c>
      <c r="P63" s="4" t="s">
        <v>32</v>
      </c>
      <c r="Q63" s="4">
        <v>0</v>
      </c>
      <c r="R63" s="6">
        <v>44459</v>
      </c>
      <c r="S63" s="5">
        <v>44463</v>
      </c>
      <c r="T63" s="4" t="s">
        <v>33</v>
      </c>
      <c r="U63" s="4">
        <v>213.13</v>
      </c>
      <c r="V63" s="4">
        <v>0</v>
      </c>
      <c r="W63" s="4">
        <v>0</v>
      </c>
      <c r="X63" s="4">
        <v>2259673</v>
      </c>
    </row>
    <row r="64" s="4" customFormat="1" spans="1:24">
      <c r="A64" s="4">
        <v>16326337825</v>
      </c>
      <c r="B64" s="4" t="s">
        <v>25</v>
      </c>
      <c r="C64" s="4" t="s">
        <v>26</v>
      </c>
      <c r="D64" s="4" t="s">
        <v>164</v>
      </c>
      <c r="E64" s="4" t="s">
        <v>165</v>
      </c>
      <c r="F64" s="5">
        <v>44459</v>
      </c>
      <c r="G64" s="5">
        <v>44460</v>
      </c>
      <c r="H64" s="4">
        <v>1</v>
      </c>
      <c r="I64" s="4">
        <v>1</v>
      </c>
      <c r="J64" s="4">
        <v>1</v>
      </c>
      <c r="K64" s="4" t="s">
        <v>29</v>
      </c>
      <c r="L64" s="4">
        <v>253.51</v>
      </c>
      <c r="M64" s="4">
        <v>253.51</v>
      </c>
      <c r="N64" s="4" t="s">
        <v>166</v>
      </c>
      <c r="O64" s="4" t="s">
        <v>31</v>
      </c>
      <c r="P64" s="4" t="s">
        <v>32</v>
      </c>
      <c r="Q64" s="4">
        <v>0</v>
      </c>
      <c r="R64" s="6">
        <v>44459</v>
      </c>
      <c r="S64" s="5">
        <v>44463</v>
      </c>
      <c r="T64" s="4" t="s">
        <v>33</v>
      </c>
      <c r="U64" s="4">
        <v>253.51</v>
      </c>
      <c r="V64" s="4">
        <v>0</v>
      </c>
      <c r="W64" s="4">
        <v>0</v>
      </c>
      <c r="X64" s="4">
        <v>2259714</v>
      </c>
    </row>
    <row r="65" s="4" customFormat="1" spans="1:24">
      <c r="A65" s="4">
        <v>16326361300</v>
      </c>
      <c r="B65" s="4" t="s">
        <v>25</v>
      </c>
      <c r="C65" s="4" t="s">
        <v>26</v>
      </c>
      <c r="D65" s="4" t="s">
        <v>167</v>
      </c>
      <c r="E65" s="4" t="s">
        <v>61</v>
      </c>
      <c r="F65" s="5">
        <v>44459</v>
      </c>
      <c r="G65" s="5">
        <v>44460</v>
      </c>
      <c r="H65" s="4">
        <v>1</v>
      </c>
      <c r="I65" s="4">
        <v>1</v>
      </c>
      <c r="J65" s="4">
        <v>1</v>
      </c>
      <c r="K65" s="4" t="s">
        <v>29</v>
      </c>
      <c r="L65" s="4">
        <v>153.27</v>
      </c>
      <c r="M65" s="4">
        <v>153.27</v>
      </c>
      <c r="N65" s="4" t="s">
        <v>168</v>
      </c>
      <c r="O65" s="4" t="s">
        <v>31</v>
      </c>
      <c r="P65" s="4" t="s">
        <v>32</v>
      </c>
      <c r="Q65" s="4">
        <v>0</v>
      </c>
      <c r="R65" s="6">
        <v>44459</v>
      </c>
      <c r="S65" s="5">
        <v>44463</v>
      </c>
      <c r="T65" s="4" t="s">
        <v>33</v>
      </c>
      <c r="U65" s="4">
        <v>153.27</v>
      </c>
      <c r="V65" s="4">
        <v>0</v>
      </c>
      <c r="W65" s="4">
        <v>0</v>
      </c>
      <c r="X65" s="4">
        <v>2259720</v>
      </c>
    </row>
    <row r="66" s="4" customFormat="1" spans="1:23">
      <c r="A66" s="4">
        <v>16326385088</v>
      </c>
      <c r="B66" s="4" t="s">
        <v>25</v>
      </c>
      <c r="C66" s="4" t="s">
        <v>26</v>
      </c>
      <c r="D66" s="4" t="s">
        <v>152</v>
      </c>
      <c r="E66" s="4" t="s">
        <v>169</v>
      </c>
      <c r="F66" s="5">
        <v>44459</v>
      </c>
      <c r="G66" s="5">
        <v>44460</v>
      </c>
      <c r="H66" s="4">
        <v>1</v>
      </c>
      <c r="I66" s="4">
        <v>1</v>
      </c>
      <c r="J66" s="4">
        <v>1</v>
      </c>
      <c r="K66" s="4" t="s">
        <v>29</v>
      </c>
      <c r="L66" s="4">
        <v>221.27</v>
      </c>
      <c r="M66" s="4">
        <v>221.27</v>
      </c>
      <c r="N66" s="4" t="s">
        <v>170</v>
      </c>
      <c r="O66" s="4" t="s">
        <v>31</v>
      </c>
      <c r="P66" s="4" t="s">
        <v>32</v>
      </c>
      <c r="Q66" s="4">
        <v>0</v>
      </c>
      <c r="R66" s="6">
        <v>44459</v>
      </c>
      <c r="S66" s="5">
        <v>44463</v>
      </c>
      <c r="T66" s="4" t="s">
        <v>33</v>
      </c>
      <c r="U66" s="4">
        <v>221.27</v>
      </c>
      <c r="V66" s="4">
        <v>0</v>
      </c>
      <c r="W66" s="4">
        <v>0</v>
      </c>
    </row>
    <row r="67" s="4" customFormat="1" spans="1:25">
      <c r="A67" s="4">
        <v>16326418302</v>
      </c>
      <c r="B67" s="4" t="s">
        <v>25</v>
      </c>
      <c r="C67" s="4" t="s">
        <v>26</v>
      </c>
      <c r="D67" s="4" t="s">
        <v>171</v>
      </c>
      <c r="E67" s="4" t="s">
        <v>172</v>
      </c>
      <c r="F67" s="5">
        <v>44459</v>
      </c>
      <c r="G67" s="5">
        <v>44460</v>
      </c>
      <c r="H67" s="4">
        <v>1</v>
      </c>
      <c r="I67" s="4">
        <v>1</v>
      </c>
      <c r="J67" s="4">
        <v>1</v>
      </c>
      <c r="K67" s="4" t="s">
        <v>29</v>
      </c>
      <c r="L67" s="4">
        <v>180.42</v>
      </c>
      <c r="M67" s="4">
        <v>180.42</v>
      </c>
      <c r="N67" s="4" t="s">
        <v>173</v>
      </c>
      <c r="O67" s="4" t="s">
        <v>31</v>
      </c>
      <c r="P67" s="4" t="s">
        <v>32</v>
      </c>
      <c r="Q67" s="4">
        <v>0</v>
      </c>
      <c r="R67" s="6">
        <v>44459</v>
      </c>
      <c r="S67" s="5">
        <v>44463</v>
      </c>
      <c r="T67" s="4" t="s">
        <v>33</v>
      </c>
      <c r="U67" s="4">
        <v>180.42</v>
      </c>
      <c r="V67" s="4">
        <v>0</v>
      </c>
      <c r="W67" s="4">
        <v>0</v>
      </c>
      <c r="X67" s="4">
        <v>2259732</v>
      </c>
      <c r="Y67" s="4">
        <v>103877688494</v>
      </c>
    </row>
    <row r="68" s="4" customFormat="1" spans="1:25">
      <c r="A68" s="4">
        <v>16326472972</v>
      </c>
      <c r="B68" s="4" t="s">
        <v>25</v>
      </c>
      <c r="C68" s="4" t="s">
        <v>26</v>
      </c>
      <c r="D68" s="4" t="s">
        <v>35</v>
      </c>
      <c r="E68" s="4" t="s">
        <v>174</v>
      </c>
      <c r="F68" s="5">
        <v>44459</v>
      </c>
      <c r="G68" s="5">
        <v>44460</v>
      </c>
      <c r="H68" s="4">
        <v>1</v>
      </c>
      <c r="I68" s="4">
        <v>1</v>
      </c>
      <c r="J68" s="4">
        <v>1</v>
      </c>
      <c r="K68" s="4" t="s">
        <v>29</v>
      </c>
      <c r="L68" s="4">
        <v>117.05</v>
      </c>
      <c r="M68" s="4">
        <v>117.05</v>
      </c>
      <c r="N68" s="4" t="s">
        <v>175</v>
      </c>
      <c r="O68" s="4" t="s">
        <v>31</v>
      </c>
      <c r="P68" s="4" t="s">
        <v>32</v>
      </c>
      <c r="Q68" s="4">
        <v>0</v>
      </c>
      <c r="R68" s="6">
        <v>44459</v>
      </c>
      <c r="S68" s="5">
        <v>44463</v>
      </c>
      <c r="T68" s="4" t="s">
        <v>33</v>
      </c>
      <c r="U68" s="4">
        <v>117.05</v>
      </c>
      <c r="V68" s="4">
        <v>0</v>
      </c>
      <c r="W68" s="4">
        <v>0</v>
      </c>
      <c r="X68" s="4">
        <v>2259738</v>
      </c>
      <c r="Y68" s="4">
        <v>103877717684</v>
      </c>
    </row>
    <row r="69" s="4" customFormat="1" spans="1:24">
      <c r="A69" s="4">
        <v>16326560006</v>
      </c>
      <c r="B69" s="4" t="s">
        <v>25</v>
      </c>
      <c r="C69" s="4" t="s">
        <v>26</v>
      </c>
      <c r="D69" s="4" t="s">
        <v>152</v>
      </c>
      <c r="E69" s="4" t="s">
        <v>169</v>
      </c>
      <c r="F69" s="5">
        <v>44459</v>
      </c>
      <c r="G69" s="5">
        <v>44460</v>
      </c>
      <c r="H69" s="4">
        <v>1</v>
      </c>
      <c r="I69" s="4">
        <v>1</v>
      </c>
      <c r="J69" s="4">
        <v>1</v>
      </c>
      <c r="K69" s="4" t="s">
        <v>29</v>
      </c>
      <c r="L69" s="4">
        <v>221.27</v>
      </c>
      <c r="M69" s="4">
        <v>221.27</v>
      </c>
      <c r="N69" s="4" t="s">
        <v>176</v>
      </c>
      <c r="O69" s="4" t="s">
        <v>31</v>
      </c>
      <c r="P69" s="4" t="s">
        <v>32</v>
      </c>
      <c r="Q69" s="4">
        <v>0</v>
      </c>
      <c r="R69" s="6">
        <v>44459</v>
      </c>
      <c r="S69" s="5">
        <v>44463</v>
      </c>
      <c r="T69" s="4" t="s">
        <v>33</v>
      </c>
      <c r="U69" s="4">
        <v>221.27</v>
      </c>
      <c r="V69" s="4">
        <v>0</v>
      </c>
      <c r="W69" s="4">
        <v>0</v>
      </c>
      <c r="X69" s="4">
        <v>2259752</v>
      </c>
    </row>
    <row r="70" s="4" customFormat="1" spans="1:24">
      <c r="A70" s="4">
        <v>16326596684</v>
      </c>
      <c r="B70" s="4" t="s">
        <v>25</v>
      </c>
      <c r="C70" s="4" t="s">
        <v>26</v>
      </c>
      <c r="D70" s="4" t="s">
        <v>177</v>
      </c>
      <c r="E70" s="4" t="s">
        <v>47</v>
      </c>
      <c r="F70" s="5">
        <v>44459</v>
      </c>
      <c r="G70" s="5">
        <v>44460</v>
      </c>
      <c r="H70" s="4">
        <v>1</v>
      </c>
      <c r="I70" s="4">
        <v>1</v>
      </c>
      <c r="J70" s="4">
        <v>1</v>
      </c>
      <c r="K70" s="4" t="s">
        <v>29</v>
      </c>
      <c r="L70" s="4">
        <v>307.11</v>
      </c>
      <c r="M70" s="4">
        <v>307.11</v>
      </c>
      <c r="N70" s="4" t="s">
        <v>178</v>
      </c>
      <c r="O70" s="4" t="s">
        <v>31</v>
      </c>
      <c r="P70" s="4" t="s">
        <v>32</v>
      </c>
      <c r="Q70" s="4">
        <v>0</v>
      </c>
      <c r="R70" s="6">
        <v>44459</v>
      </c>
      <c r="S70" s="5">
        <v>44463</v>
      </c>
      <c r="T70" s="4" t="s">
        <v>33</v>
      </c>
      <c r="U70" s="4">
        <v>307.11</v>
      </c>
      <c r="V70" s="4">
        <v>0</v>
      </c>
      <c r="W70" s="4">
        <v>0</v>
      </c>
      <c r="X70" s="4">
        <v>2259759</v>
      </c>
    </row>
    <row r="71" s="4" customFormat="1" spans="1:24">
      <c r="A71" s="4">
        <v>16326801584</v>
      </c>
      <c r="B71" s="4" t="s">
        <v>25</v>
      </c>
      <c r="C71" s="4" t="s">
        <v>26</v>
      </c>
      <c r="D71" s="4" t="s">
        <v>179</v>
      </c>
      <c r="E71" s="4" t="s">
        <v>180</v>
      </c>
      <c r="F71" s="5">
        <v>44459</v>
      </c>
      <c r="G71" s="5">
        <v>44460</v>
      </c>
      <c r="H71" s="4">
        <v>3</v>
      </c>
      <c r="I71" s="4">
        <v>1</v>
      </c>
      <c r="J71" s="4">
        <v>3</v>
      </c>
      <c r="K71" s="4" t="s">
        <v>29</v>
      </c>
      <c r="L71" s="4">
        <v>398.91</v>
      </c>
      <c r="M71" s="4">
        <v>398.91</v>
      </c>
      <c r="N71" s="4" t="s">
        <v>181</v>
      </c>
      <c r="O71" s="4" t="s">
        <v>31</v>
      </c>
      <c r="P71" s="4" t="s">
        <v>32</v>
      </c>
      <c r="Q71" s="4">
        <v>0</v>
      </c>
      <c r="R71" s="6">
        <v>44459</v>
      </c>
      <c r="S71" s="5">
        <v>44463</v>
      </c>
      <c r="T71" s="4" t="s">
        <v>33</v>
      </c>
      <c r="U71" s="4">
        <v>398.91</v>
      </c>
      <c r="V71" s="4">
        <v>0</v>
      </c>
      <c r="W71" s="4">
        <v>0</v>
      </c>
      <c r="X71" s="4">
        <v>2259796</v>
      </c>
    </row>
    <row r="72" s="4" customFormat="1" spans="1:24">
      <c r="A72" s="4">
        <v>16326944099</v>
      </c>
      <c r="B72" s="4" t="s">
        <v>25</v>
      </c>
      <c r="C72" s="4" t="s">
        <v>26</v>
      </c>
      <c r="D72" s="4" t="s">
        <v>167</v>
      </c>
      <c r="E72" s="4" t="s">
        <v>61</v>
      </c>
      <c r="F72" s="5">
        <v>44459</v>
      </c>
      <c r="G72" s="5">
        <v>44460</v>
      </c>
      <c r="H72" s="4">
        <v>1</v>
      </c>
      <c r="I72" s="4">
        <v>1</v>
      </c>
      <c r="J72" s="4">
        <v>1</v>
      </c>
      <c r="K72" s="4" t="s">
        <v>29</v>
      </c>
      <c r="L72" s="4">
        <v>153.27</v>
      </c>
      <c r="M72" s="4">
        <v>153.27</v>
      </c>
      <c r="N72" s="4" t="s">
        <v>182</v>
      </c>
      <c r="O72" s="4" t="s">
        <v>31</v>
      </c>
      <c r="P72" s="4" t="s">
        <v>32</v>
      </c>
      <c r="Q72" s="4">
        <v>0</v>
      </c>
      <c r="R72" s="6">
        <v>44459</v>
      </c>
      <c r="S72" s="5">
        <v>44463</v>
      </c>
      <c r="T72" s="4" t="s">
        <v>33</v>
      </c>
      <c r="U72" s="4">
        <v>153.27</v>
      </c>
      <c r="V72" s="4">
        <v>0</v>
      </c>
      <c r="W72" s="4">
        <v>0</v>
      </c>
      <c r="X72" s="4">
        <v>2259818</v>
      </c>
    </row>
    <row r="73" s="4" customFormat="1" spans="1:24">
      <c r="A73" s="4">
        <v>16326801584</v>
      </c>
      <c r="B73" s="4" t="s">
        <v>25</v>
      </c>
      <c r="C73" s="4" t="s">
        <v>38</v>
      </c>
      <c r="D73" s="4" t="s">
        <v>179</v>
      </c>
      <c r="E73" s="4" t="s">
        <v>180</v>
      </c>
      <c r="F73" s="5">
        <v>44459</v>
      </c>
      <c r="G73" s="5">
        <v>44460</v>
      </c>
      <c r="H73" s="4">
        <v>3</v>
      </c>
      <c r="I73" s="4">
        <v>1</v>
      </c>
      <c r="J73" s="4">
        <v>3</v>
      </c>
      <c r="K73" s="4" t="s">
        <v>29</v>
      </c>
      <c r="L73" s="4">
        <v>-398.91</v>
      </c>
      <c r="M73" s="4">
        <v>-398.91</v>
      </c>
      <c r="N73" s="4" t="s">
        <v>181</v>
      </c>
      <c r="O73" s="4" t="s">
        <v>31</v>
      </c>
      <c r="P73" s="4" t="s">
        <v>32</v>
      </c>
      <c r="Q73" s="4">
        <v>0</v>
      </c>
      <c r="R73" s="6">
        <v>44459</v>
      </c>
      <c r="S73" s="5">
        <v>44463</v>
      </c>
      <c r="T73" s="4" t="s">
        <v>33</v>
      </c>
      <c r="U73" s="4">
        <v>-398.91</v>
      </c>
      <c r="V73" s="4">
        <v>0</v>
      </c>
      <c r="W73" s="4">
        <v>0</v>
      </c>
      <c r="X73" s="4">
        <v>2259796</v>
      </c>
    </row>
    <row r="74" s="4" customFormat="1" spans="1:25">
      <c r="A74" s="4">
        <v>16328566368</v>
      </c>
      <c r="B74" s="4" t="s">
        <v>25</v>
      </c>
      <c r="C74" s="4" t="s">
        <v>26</v>
      </c>
      <c r="D74" s="4" t="s">
        <v>183</v>
      </c>
      <c r="E74" s="4" t="s">
        <v>114</v>
      </c>
      <c r="F74" s="5">
        <v>44459</v>
      </c>
      <c r="G74" s="5">
        <v>44460</v>
      </c>
      <c r="H74" s="4">
        <v>1</v>
      </c>
      <c r="I74" s="4">
        <v>1</v>
      </c>
      <c r="J74" s="4">
        <v>1</v>
      </c>
      <c r="K74" s="4" t="s">
        <v>29</v>
      </c>
      <c r="L74" s="4">
        <v>143.92</v>
      </c>
      <c r="M74" s="4">
        <v>143.92</v>
      </c>
      <c r="N74" s="4" t="s">
        <v>184</v>
      </c>
      <c r="O74" s="4" t="s">
        <v>31</v>
      </c>
      <c r="P74" s="4" t="s">
        <v>32</v>
      </c>
      <c r="Q74" s="4">
        <v>0</v>
      </c>
      <c r="R74" s="6">
        <v>44459</v>
      </c>
      <c r="S74" s="5">
        <v>44463</v>
      </c>
      <c r="T74" s="4" t="s">
        <v>33</v>
      </c>
      <c r="U74" s="4">
        <v>143.92</v>
      </c>
      <c r="V74" s="4">
        <v>0</v>
      </c>
      <c r="W74" s="4">
        <v>0</v>
      </c>
      <c r="X74" s="4">
        <v>2259829</v>
      </c>
      <c r="Y74" s="4">
        <v>103877988014</v>
      </c>
    </row>
    <row r="75" s="4" customFormat="1" spans="1:24">
      <c r="A75" s="4">
        <v>16325271534</v>
      </c>
      <c r="B75" s="4" t="s">
        <v>25</v>
      </c>
      <c r="C75" s="4" t="s">
        <v>38</v>
      </c>
      <c r="D75" s="4" t="s">
        <v>132</v>
      </c>
      <c r="E75" s="4" t="s">
        <v>40</v>
      </c>
      <c r="F75" s="5">
        <v>44459</v>
      </c>
      <c r="G75" s="5">
        <v>44460</v>
      </c>
      <c r="H75" s="4">
        <v>1</v>
      </c>
      <c r="I75" s="4">
        <v>1</v>
      </c>
      <c r="J75" s="4">
        <v>1</v>
      </c>
      <c r="K75" s="4" t="s">
        <v>29</v>
      </c>
      <c r="L75" s="4">
        <v>-155.3</v>
      </c>
      <c r="M75" s="4">
        <v>-155.3</v>
      </c>
      <c r="N75" s="4" t="s">
        <v>133</v>
      </c>
      <c r="O75" s="4" t="s">
        <v>31</v>
      </c>
      <c r="P75" s="4" t="s">
        <v>32</v>
      </c>
      <c r="Q75" s="4">
        <v>0</v>
      </c>
      <c r="R75" s="6">
        <v>44459</v>
      </c>
      <c r="S75" s="5">
        <v>44463</v>
      </c>
      <c r="T75" s="4" t="s">
        <v>33</v>
      </c>
      <c r="U75" s="4">
        <v>-155.3</v>
      </c>
      <c r="V75" s="4">
        <v>0</v>
      </c>
      <c r="W75" s="4">
        <v>0</v>
      </c>
      <c r="X75" s="4">
        <v>2259556</v>
      </c>
    </row>
    <row r="76" s="4" customFormat="1" spans="1:23">
      <c r="A76" s="4">
        <v>16328961173</v>
      </c>
      <c r="B76" s="4" t="s">
        <v>25</v>
      </c>
      <c r="C76" s="4" t="s">
        <v>26</v>
      </c>
      <c r="D76" s="4" t="s">
        <v>185</v>
      </c>
      <c r="E76" s="4" t="s">
        <v>96</v>
      </c>
      <c r="F76" s="5">
        <v>44459</v>
      </c>
      <c r="G76" s="5">
        <v>44460</v>
      </c>
      <c r="H76" s="4">
        <v>1</v>
      </c>
      <c r="I76" s="4">
        <v>1</v>
      </c>
      <c r="J76" s="4">
        <v>1</v>
      </c>
      <c r="K76" s="4" t="s">
        <v>29</v>
      </c>
      <c r="L76" s="4">
        <v>116.73</v>
      </c>
      <c r="M76" s="4">
        <v>116.73</v>
      </c>
      <c r="N76" s="4" t="s">
        <v>186</v>
      </c>
      <c r="O76" s="4" t="s">
        <v>31</v>
      </c>
      <c r="P76" s="4" t="s">
        <v>32</v>
      </c>
      <c r="Q76" s="4">
        <v>0</v>
      </c>
      <c r="R76" s="6">
        <v>44459</v>
      </c>
      <c r="S76" s="5">
        <v>44463</v>
      </c>
      <c r="T76" s="4" t="s">
        <v>33</v>
      </c>
      <c r="U76" s="4">
        <v>116.73</v>
      </c>
      <c r="V76" s="4">
        <v>0</v>
      </c>
      <c r="W76" s="4">
        <v>0</v>
      </c>
    </row>
    <row r="77" s="4" customFormat="1" spans="1:24">
      <c r="A77" s="4">
        <v>16326046481</v>
      </c>
      <c r="B77" s="4" t="s">
        <v>25</v>
      </c>
      <c r="C77" s="4" t="s">
        <v>38</v>
      </c>
      <c r="D77" s="4" t="s">
        <v>159</v>
      </c>
      <c r="E77" s="4" t="s">
        <v>160</v>
      </c>
      <c r="F77" s="5">
        <v>44459</v>
      </c>
      <c r="G77" s="5">
        <v>44460</v>
      </c>
      <c r="H77" s="4">
        <v>2</v>
      </c>
      <c r="I77" s="4">
        <v>1</v>
      </c>
      <c r="J77" s="4">
        <v>2</v>
      </c>
      <c r="K77" s="4" t="s">
        <v>29</v>
      </c>
      <c r="L77" s="4">
        <v>-570.26</v>
      </c>
      <c r="M77" s="4">
        <v>-570.26</v>
      </c>
      <c r="N77" s="4" t="s">
        <v>161</v>
      </c>
      <c r="O77" s="4" t="s">
        <v>31</v>
      </c>
      <c r="P77" s="4" t="s">
        <v>32</v>
      </c>
      <c r="Q77" s="4">
        <v>0</v>
      </c>
      <c r="R77" s="6">
        <v>44459</v>
      </c>
      <c r="S77" s="5">
        <v>44463</v>
      </c>
      <c r="T77" s="4" t="s">
        <v>33</v>
      </c>
      <c r="U77" s="4">
        <v>-570.26</v>
      </c>
      <c r="V77" s="4">
        <v>0</v>
      </c>
      <c r="W77" s="4">
        <v>0</v>
      </c>
      <c r="X77" s="4">
        <v>2259668</v>
      </c>
    </row>
    <row r="78" s="4" customFormat="1" spans="1:23">
      <c r="A78" s="4">
        <v>16328961173</v>
      </c>
      <c r="B78" s="4" t="s">
        <v>25</v>
      </c>
      <c r="C78" s="4" t="s">
        <v>38</v>
      </c>
      <c r="D78" s="4" t="s">
        <v>185</v>
      </c>
      <c r="E78" s="4" t="s">
        <v>96</v>
      </c>
      <c r="F78" s="5">
        <v>44459</v>
      </c>
      <c r="G78" s="5">
        <v>44460</v>
      </c>
      <c r="H78" s="4">
        <v>1</v>
      </c>
      <c r="I78" s="4">
        <v>1</v>
      </c>
      <c r="J78" s="4">
        <v>1</v>
      </c>
      <c r="K78" s="4" t="s">
        <v>29</v>
      </c>
      <c r="L78" s="4">
        <v>-116.73</v>
      </c>
      <c r="M78" s="4">
        <v>-116.73</v>
      </c>
      <c r="N78" s="4" t="s">
        <v>186</v>
      </c>
      <c r="O78" s="4" t="s">
        <v>31</v>
      </c>
      <c r="P78" s="4" t="s">
        <v>32</v>
      </c>
      <c r="Q78" s="4">
        <v>0</v>
      </c>
      <c r="R78" s="6">
        <v>44459</v>
      </c>
      <c r="S78" s="5">
        <v>44463</v>
      </c>
      <c r="T78" s="4" t="s">
        <v>33</v>
      </c>
      <c r="U78" s="4">
        <v>-116.73</v>
      </c>
      <c r="V78" s="4">
        <v>0</v>
      </c>
      <c r="W78" s="4">
        <v>0</v>
      </c>
    </row>
    <row r="79" s="4" customFormat="1" spans="1:24">
      <c r="A79" s="4">
        <v>16329062573</v>
      </c>
      <c r="B79" s="4" t="s">
        <v>25</v>
      </c>
      <c r="C79" s="4" t="s">
        <v>26</v>
      </c>
      <c r="D79" s="4" t="s">
        <v>187</v>
      </c>
      <c r="E79" s="4" t="s">
        <v>109</v>
      </c>
      <c r="F79" s="5">
        <v>44459</v>
      </c>
      <c r="G79" s="5">
        <v>44460</v>
      </c>
      <c r="H79" s="4">
        <v>1</v>
      </c>
      <c r="I79" s="4">
        <v>1</v>
      </c>
      <c r="J79" s="4">
        <v>1</v>
      </c>
      <c r="K79" s="4" t="s">
        <v>29</v>
      </c>
      <c r="L79" s="4">
        <v>150.06</v>
      </c>
      <c r="M79" s="4">
        <v>150.06</v>
      </c>
      <c r="N79" s="4" t="s">
        <v>188</v>
      </c>
      <c r="O79" s="4" t="s">
        <v>31</v>
      </c>
      <c r="P79" s="4" t="s">
        <v>32</v>
      </c>
      <c r="Q79" s="4">
        <v>0</v>
      </c>
      <c r="R79" s="6">
        <v>44459</v>
      </c>
      <c r="S79" s="5">
        <v>44463</v>
      </c>
      <c r="T79" s="4" t="s">
        <v>33</v>
      </c>
      <c r="U79" s="4">
        <v>150.06</v>
      </c>
      <c r="V79" s="4">
        <v>0</v>
      </c>
      <c r="W79" s="4">
        <v>0</v>
      </c>
      <c r="X79" s="4">
        <v>2259871</v>
      </c>
    </row>
    <row r="80" s="4" customFormat="1" spans="1:23">
      <c r="A80" s="4">
        <v>16329111499</v>
      </c>
      <c r="B80" s="4" t="s">
        <v>25</v>
      </c>
      <c r="C80" s="4" t="s">
        <v>26</v>
      </c>
      <c r="D80" s="4" t="s">
        <v>189</v>
      </c>
      <c r="E80" s="4" t="s">
        <v>190</v>
      </c>
      <c r="F80" s="5">
        <v>44459</v>
      </c>
      <c r="G80" s="5">
        <v>44460</v>
      </c>
      <c r="H80" s="4">
        <v>1</v>
      </c>
      <c r="I80" s="4">
        <v>1</v>
      </c>
      <c r="J80" s="4">
        <v>1</v>
      </c>
      <c r="K80" s="4" t="s">
        <v>29</v>
      </c>
      <c r="L80" s="4">
        <v>116.73</v>
      </c>
      <c r="M80" s="4">
        <v>116.73</v>
      </c>
      <c r="N80" s="4" t="s">
        <v>191</v>
      </c>
      <c r="O80" s="4" t="s">
        <v>31</v>
      </c>
      <c r="P80" s="4" t="s">
        <v>32</v>
      </c>
      <c r="Q80" s="4">
        <v>0</v>
      </c>
      <c r="R80" s="6">
        <v>44459</v>
      </c>
      <c r="S80" s="5">
        <v>44463</v>
      </c>
      <c r="T80" s="4" t="s">
        <v>33</v>
      </c>
      <c r="U80" s="4">
        <v>116.73</v>
      </c>
      <c r="V80" s="4">
        <v>0</v>
      </c>
      <c r="W80" s="4">
        <v>0</v>
      </c>
    </row>
    <row r="81" s="4" customFormat="1" spans="1:24">
      <c r="A81" s="4">
        <v>16329165179</v>
      </c>
      <c r="B81" s="4" t="s">
        <v>25</v>
      </c>
      <c r="C81" s="4" t="s">
        <v>26</v>
      </c>
      <c r="D81" s="4" t="s">
        <v>192</v>
      </c>
      <c r="E81" s="4" t="s">
        <v>193</v>
      </c>
      <c r="F81" s="5">
        <v>44459</v>
      </c>
      <c r="G81" s="5">
        <v>44460</v>
      </c>
      <c r="H81" s="4">
        <v>1</v>
      </c>
      <c r="I81" s="4">
        <v>1</v>
      </c>
      <c r="J81" s="4">
        <v>1</v>
      </c>
      <c r="K81" s="4" t="s">
        <v>29</v>
      </c>
      <c r="L81" s="4">
        <v>154.28</v>
      </c>
      <c r="M81" s="4">
        <v>154.28</v>
      </c>
      <c r="N81" s="4" t="s">
        <v>194</v>
      </c>
      <c r="O81" s="4" t="s">
        <v>31</v>
      </c>
      <c r="P81" s="4" t="s">
        <v>32</v>
      </c>
      <c r="Q81" s="4">
        <v>0</v>
      </c>
      <c r="R81" s="6">
        <v>44459</v>
      </c>
      <c r="S81" s="5">
        <v>44463</v>
      </c>
      <c r="T81" s="4" t="s">
        <v>33</v>
      </c>
      <c r="U81" s="4">
        <v>154.28</v>
      </c>
      <c r="V81" s="4">
        <v>0</v>
      </c>
      <c r="W81" s="4">
        <v>0</v>
      </c>
      <c r="X81" s="4">
        <v>2259887</v>
      </c>
    </row>
    <row r="82" s="4" customFormat="1" spans="1:24">
      <c r="A82" s="4">
        <v>16329395502</v>
      </c>
      <c r="B82" s="4" t="s">
        <v>25</v>
      </c>
      <c r="C82" s="4" t="s">
        <v>26</v>
      </c>
      <c r="D82" s="4" t="s">
        <v>195</v>
      </c>
      <c r="E82" s="4" t="s">
        <v>196</v>
      </c>
      <c r="F82" s="5">
        <v>44459</v>
      </c>
      <c r="G82" s="5">
        <v>44460</v>
      </c>
      <c r="H82" s="4">
        <v>1</v>
      </c>
      <c r="I82" s="4">
        <v>1</v>
      </c>
      <c r="J82" s="4">
        <v>1</v>
      </c>
      <c r="K82" s="4" t="s">
        <v>29</v>
      </c>
      <c r="L82" s="4">
        <v>158.34</v>
      </c>
      <c r="M82" s="4">
        <v>158.34</v>
      </c>
      <c r="N82" s="4" t="s">
        <v>197</v>
      </c>
      <c r="O82" s="4" t="s">
        <v>31</v>
      </c>
      <c r="P82" s="4" t="s">
        <v>32</v>
      </c>
      <c r="Q82" s="4">
        <v>0</v>
      </c>
      <c r="R82" s="6">
        <v>44459</v>
      </c>
      <c r="S82" s="5">
        <v>44463</v>
      </c>
      <c r="T82" s="4" t="s">
        <v>33</v>
      </c>
      <c r="U82" s="4">
        <v>158.34</v>
      </c>
      <c r="V82" s="4">
        <v>0</v>
      </c>
      <c r="W82" s="4">
        <v>0</v>
      </c>
      <c r="X82" s="4">
        <v>2259925</v>
      </c>
    </row>
    <row r="83" s="4" customFormat="1" spans="1:25">
      <c r="A83" s="4">
        <v>16329432527</v>
      </c>
      <c r="B83" s="4" t="s">
        <v>25</v>
      </c>
      <c r="C83" s="4" t="s">
        <v>26</v>
      </c>
      <c r="D83" s="4" t="s">
        <v>49</v>
      </c>
      <c r="E83" s="4" t="s">
        <v>50</v>
      </c>
      <c r="F83" s="5">
        <v>44459</v>
      </c>
      <c r="G83" s="5">
        <v>44460</v>
      </c>
      <c r="H83" s="4">
        <v>1</v>
      </c>
      <c r="I83" s="4">
        <v>1</v>
      </c>
      <c r="J83" s="4">
        <v>1</v>
      </c>
      <c r="K83" s="4" t="s">
        <v>29</v>
      </c>
      <c r="L83" s="4">
        <v>298.06</v>
      </c>
      <c r="M83" s="4">
        <v>298.06</v>
      </c>
      <c r="N83" s="4" t="s">
        <v>198</v>
      </c>
      <c r="O83" s="4" t="s">
        <v>31</v>
      </c>
      <c r="P83" s="4" t="s">
        <v>32</v>
      </c>
      <c r="Q83" s="4">
        <v>0</v>
      </c>
      <c r="R83" s="6">
        <v>44459</v>
      </c>
      <c r="S83" s="5">
        <v>44463</v>
      </c>
      <c r="T83" s="4" t="s">
        <v>33</v>
      </c>
      <c r="U83" s="4">
        <v>298.06</v>
      </c>
      <c r="V83" s="4">
        <v>0</v>
      </c>
      <c r="W83" s="4">
        <v>0</v>
      </c>
      <c r="X83" s="4">
        <v>2259931</v>
      </c>
      <c r="Y83" s="4">
        <v>3194924513</v>
      </c>
    </row>
    <row r="84" s="4" customFormat="1" spans="1:24">
      <c r="A84" s="4">
        <v>16329445687</v>
      </c>
      <c r="B84" s="4" t="s">
        <v>25</v>
      </c>
      <c r="C84" s="4" t="s">
        <v>26</v>
      </c>
      <c r="D84" s="4" t="s">
        <v>199</v>
      </c>
      <c r="E84" s="4" t="s">
        <v>200</v>
      </c>
      <c r="F84" s="5">
        <v>44459</v>
      </c>
      <c r="G84" s="5">
        <v>44460</v>
      </c>
      <c r="H84" s="4">
        <v>1</v>
      </c>
      <c r="I84" s="4">
        <v>1</v>
      </c>
      <c r="J84" s="4">
        <v>1</v>
      </c>
      <c r="K84" s="4" t="s">
        <v>29</v>
      </c>
      <c r="L84" s="4">
        <v>480.27</v>
      </c>
      <c r="M84" s="4">
        <v>480.27</v>
      </c>
      <c r="N84" s="4" t="s">
        <v>201</v>
      </c>
      <c r="O84" s="4" t="s">
        <v>31</v>
      </c>
      <c r="P84" s="4" t="s">
        <v>32</v>
      </c>
      <c r="Q84" s="4">
        <v>0</v>
      </c>
      <c r="R84" s="6">
        <v>44459</v>
      </c>
      <c r="S84" s="5">
        <v>44463</v>
      </c>
      <c r="T84" s="4" t="s">
        <v>33</v>
      </c>
      <c r="U84" s="4">
        <v>480.27</v>
      </c>
      <c r="V84" s="4">
        <v>0</v>
      </c>
      <c r="W84" s="4">
        <v>0</v>
      </c>
      <c r="X84" s="4">
        <v>2259934</v>
      </c>
    </row>
    <row r="85" s="4" customFormat="1" spans="1:24">
      <c r="A85" s="4">
        <v>16329676939</v>
      </c>
      <c r="B85" s="4" t="s">
        <v>25</v>
      </c>
      <c r="C85" s="4" t="s">
        <v>26</v>
      </c>
      <c r="D85" s="4" t="s">
        <v>202</v>
      </c>
      <c r="E85" s="4" t="s">
        <v>203</v>
      </c>
      <c r="F85" s="5">
        <v>44459</v>
      </c>
      <c r="G85" s="5">
        <v>44460</v>
      </c>
      <c r="H85" s="4">
        <v>1</v>
      </c>
      <c r="I85" s="4">
        <v>1</v>
      </c>
      <c r="J85" s="4">
        <v>1</v>
      </c>
      <c r="K85" s="4" t="s">
        <v>29</v>
      </c>
      <c r="L85" s="4">
        <v>142.1</v>
      </c>
      <c r="M85" s="4">
        <v>142.1</v>
      </c>
      <c r="N85" s="4" t="s">
        <v>204</v>
      </c>
      <c r="O85" s="4" t="s">
        <v>31</v>
      </c>
      <c r="P85" s="4" t="s">
        <v>32</v>
      </c>
      <c r="Q85" s="4">
        <v>0</v>
      </c>
      <c r="R85" s="6">
        <v>44459</v>
      </c>
      <c r="S85" s="5">
        <v>44463</v>
      </c>
      <c r="T85" s="4" t="s">
        <v>33</v>
      </c>
      <c r="U85" s="4">
        <v>142.1</v>
      </c>
      <c r="V85" s="4">
        <v>0</v>
      </c>
      <c r="W85" s="4">
        <v>0</v>
      </c>
      <c r="X85" s="4">
        <v>2259974</v>
      </c>
    </row>
    <row r="86" s="4" customFormat="1" spans="1:24">
      <c r="A86" s="4">
        <v>16329445687</v>
      </c>
      <c r="B86" s="4" t="s">
        <v>25</v>
      </c>
      <c r="C86" s="4" t="s">
        <v>38</v>
      </c>
      <c r="D86" s="4" t="s">
        <v>199</v>
      </c>
      <c r="E86" s="4" t="s">
        <v>200</v>
      </c>
      <c r="F86" s="5">
        <v>44459</v>
      </c>
      <c r="G86" s="5">
        <v>44460</v>
      </c>
      <c r="H86" s="4">
        <v>1</v>
      </c>
      <c r="I86" s="4">
        <v>1</v>
      </c>
      <c r="J86" s="4">
        <v>1</v>
      </c>
      <c r="K86" s="4" t="s">
        <v>29</v>
      </c>
      <c r="L86" s="4">
        <v>-480.27</v>
      </c>
      <c r="M86" s="4">
        <v>-480.27</v>
      </c>
      <c r="N86" s="4" t="s">
        <v>201</v>
      </c>
      <c r="O86" s="4" t="s">
        <v>31</v>
      </c>
      <c r="P86" s="4" t="s">
        <v>32</v>
      </c>
      <c r="Q86" s="4">
        <v>0</v>
      </c>
      <c r="R86" s="6">
        <v>44459</v>
      </c>
      <c r="S86" s="5">
        <v>44463</v>
      </c>
      <c r="T86" s="4" t="s">
        <v>33</v>
      </c>
      <c r="U86" s="4">
        <v>-480.27</v>
      </c>
      <c r="V86" s="4">
        <v>0</v>
      </c>
      <c r="W86" s="4">
        <v>0</v>
      </c>
      <c r="X86" s="4">
        <v>2259934</v>
      </c>
    </row>
    <row r="87" s="4" customFormat="1" spans="1:24">
      <c r="A87" s="4">
        <v>16329736895</v>
      </c>
      <c r="B87" s="4" t="s">
        <v>25</v>
      </c>
      <c r="C87" s="4" t="s">
        <v>26</v>
      </c>
      <c r="D87" s="4" t="s">
        <v>205</v>
      </c>
      <c r="E87" s="4" t="s">
        <v>87</v>
      </c>
      <c r="F87" s="5">
        <v>44459</v>
      </c>
      <c r="G87" s="5">
        <v>44460</v>
      </c>
      <c r="H87" s="4">
        <v>1</v>
      </c>
      <c r="I87" s="4">
        <v>1</v>
      </c>
      <c r="J87" s="4">
        <v>1</v>
      </c>
      <c r="K87" s="4" t="s">
        <v>29</v>
      </c>
      <c r="L87" s="4">
        <v>227.03</v>
      </c>
      <c r="M87" s="4">
        <v>227.03</v>
      </c>
      <c r="N87" s="4" t="s">
        <v>206</v>
      </c>
      <c r="O87" s="4" t="s">
        <v>31</v>
      </c>
      <c r="P87" s="4" t="s">
        <v>32</v>
      </c>
      <c r="Q87" s="4">
        <v>0</v>
      </c>
      <c r="R87" s="6">
        <v>44459</v>
      </c>
      <c r="S87" s="5">
        <v>44463</v>
      </c>
      <c r="T87" s="4" t="s">
        <v>33</v>
      </c>
      <c r="U87" s="4">
        <v>227.03</v>
      </c>
      <c r="V87" s="4">
        <v>0</v>
      </c>
      <c r="W87" s="4">
        <v>0</v>
      </c>
      <c r="X87" s="4">
        <v>2259989</v>
      </c>
    </row>
    <row r="88" s="4" customFormat="1" spans="1:25">
      <c r="A88" s="4">
        <v>16329778485</v>
      </c>
      <c r="B88" s="4" t="s">
        <v>25</v>
      </c>
      <c r="C88" s="4" t="s">
        <v>26</v>
      </c>
      <c r="D88" s="4" t="s">
        <v>119</v>
      </c>
      <c r="E88" s="4" t="s">
        <v>120</v>
      </c>
      <c r="F88" s="5">
        <v>44459</v>
      </c>
      <c r="G88" s="5">
        <v>44460</v>
      </c>
      <c r="H88" s="4">
        <v>1</v>
      </c>
      <c r="I88" s="4">
        <v>1</v>
      </c>
      <c r="J88" s="4">
        <v>1</v>
      </c>
      <c r="K88" s="4" t="s">
        <v>29</v>
      </c>
      <c r="L88" s="4">
        <v>445.48</v>
      </c>
      <c r="M88" s="4">
        <v>445.48</v>
      </c>
      <c r="N88" s="4" t="s">
        <v>207</v>
      </c>
      <c r="O88" s="4" t="s">
        <v>31</v>
      </c>
      <c r="P88" s="4" t="s">
        <v>32</v>
      </c>
      <c r="Q88" s="4">
        <v>0</v>
      </c>
      <c r="R88" s="6">
        <v>44459</v>
      </c>
      <c r="S88" s="5">
        <v>44463</v>
      </c>
      <c r="T88" s="4" t="s">
        <v>33</v>
      </c>
      <c r="U88" s="4">
        <v>445.48</v>
      </c>
      <c r="V88" s="4">
        <v>0</v>
      </c>
      <c r="W88" s="4">
        <v>0</v>
      </c>
      <c r="X88" s="4">
        <v>2259997</v>
      </c>
      <c r="Y88" s="4">
        <v>103878420044</v>
      </c>
    </row>
    <row r="89" s="4" customFormat="1" spans="1:24">
      <c r="A89" s="4">
        <v>16329892338</v>
      </c>
      <c r="B89" s="4" t="s">
        <v>25</v>
      </c>
      <c r="C89" s="4" t="s">
        <v>26</v>
      </c>
      <c r="D89" s="4" t="s">
        <v>89</v>
      </c>
      <c r="E89" s="4" t="s">
        <v>208</v>
      </c>
      <c r="F89" s="5">
        <v>44459</v>
      </c>
      <c r="G89" s="5">
        <v>44460</v>
      </c>
      <c r="H89" s="4">
        <v>2</v>
      </c>
      <c r="I89" s="4">
        <v>1</v>
      </c>
      <c r="J89" s="4">
        <v>2</v>
      </c>
      <c r="K89" s="4" t="s">
        <v>29</v>
      </c>
      <c r="L89" s="4">
        <v>860.88</v>
      </c>
      <c r="M89" s="4">
        <v>860.88</v>
      </c>
      <c r="N89" s="4" t="s">
        <v>209</v>
      </c>
      <c r="O89" s="4" t="s">
        <v>31</v>
      </c>
      <c r="P89" s="4" t="s">
        <v>32</v>
      </c>
      <c r="Q89" s="4">
        <v>0</v>
      </c>
      <c r="R89" s="6">
        <v>44459</v>
      </c>
      <c r="S89" s="5">
        <v>44463</v>
      </c>
      <c r="T89" s="4" t="s">
        <v>33</v>
      </c>
      <c r="U89" s="4">
        <v>860.88</v>
      </c>
      <c r="V89" s="4">
        <v>0</v>
      </c>
      <c r="W89" s="4">
        <v>0</v>
      </c>
      <c r="X89" s="4">
        <v>2260018</v>
      </c>
    </row>
    <row r="90" s="4" customFormat="1" spans="1:24">
      <c r="A90" s="4">
        <v>16330248896</v>
      </c>
      <c r="B90" s="4" t="s">
        <v>25</v>
      </c>
      <c r="C90" s="4" t="s">
        <v>26</v>
      </c>
      <c r="D90" s="4" t="s">
        <v>210</v>
      </c>
      <c r="E90" s="4" t="s">
        <v>61</v>
      </c>
      <c r="F90" s="5">
        <v>44459</v>
      </c>
      <c r="G90" s="5">
        <v>44460</v>
      </c>
      <c r="H90" s="4">
        <v>1</v>
      </c>
      <c r="I90" s="4">
        <v>1</v>
      </c>
      <c r="J90" s="4">
        <v>1</v>
      </c>
      <c r="K90" s="4" t="s">
        <v>29</v>
      </c>
      <c r="L90" s="4">
        <v>266.71</v>
      </c>
      <c r="M90" s="4">
        <v>266.71</v>
      </c>
      <c r="N90" s="4" t="s">
        <v>211</v>
      </c>
      <c r="O90" s="4" t="s">
        <v>31</v>
      </c>
      <c r="P90" s="4" t="s">
        <v>32</v>
      </c>
      <c r="Q90" s="4">
        <v>0</v>
      </c>
      <c r="R90" s="6">
        <v>44459</v>
      </c>
      <c r="S90" s="5">
        <v>44463</v>
      </c>
      <c r="T90" s="4" t="s">
        <v>33</v>
      </c>
      <c r="U90" s="4">
        <v>266.71</v>
      </c>
      <c r="V90" s="4">
        <v>0</v>
      </c>
      <c r="W90" s="4">
        <v>0</v>
      </c>
      <c r="X90" s="4">
        <v>2260085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83"/>
  <sheetViews>
    <sheetView tabSelected="1" workbookViewId="0">
      <selection activeCell="A80" sqref="A80:A83"/>
    </sheetView>
  </sheetViews>
  <sheetFormatPr defaultColWidth="9" defaultRowHeight="13.5"/>
  <cols>
    <col min="1" max="1" width="13.625" style="4" customWidth="1"/>
    <col min="2" max="3" width="10.375" style="4"/>
    <col min="4" max="4" width="9.375" style="4"/>
    <col min="5" max="1635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212</v>
      </c>
    </row>
    <row r="2" s="4" customFormat="1" hidden="1" spans="1:9">
      <c r="A2" s="4">
        <v>16251891495</v>
      </c>
      <c r="B2" s="5">
        <v>44459</v>
      </c>
      <c r="C2" s="5">
        <v>44460</v>
      </c>
      <c r="D2" s="4">
        <v>439.6</v>
      </c>
      <c r="E2" s="4" t="str">
        <f>VLOOKUP(A2,HOP!A:L,12,0)</f>
        <v>439.60</v>
      </c>
      <c r="F2" s="4" t="str">
        <f>VLOOKUP(A2,HOP!A:C,3,0)</f>
        <v>2249045</v>
      </c>
      <c r="G2" s="4">
        <f>D2-E2</f>
        <v>0</v>
      </c>
      <c r="H2" s="4" t="str">
        <f>$H$1&amp;F2</f>
        <v>，2249045</v>
      </c>
      <c r="I2" s="4" t="str">
        <f>VLOOKUP(A2,HOP!A:T,20,0)</f>
        <v>直连</v>
      </c>
    </row>
    <row r="3" s="4" customFormat="1" hidden="1" spans="1:9">
      <c r="A3" s="4">
        <v>16262234323</v>
      </c>
      <c r="B3" s="5">
        <v>44459</v>
      </c>
      <c r="C3" s="5">
        <v>44460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VLOOKUP(A3,HOP!A:T,20,0)</f>
        <v>#N/A</v>
      </c>
    </row>
    <row r="4" s="4" customFormat="1" hidden="1" spans="1:9">
      <c r="A4" s="4">
        <v>16283493755</v>
      </c>
      <c r="B4" s="5">
        <v>44458</v>
      </c>
      <c r="C4" s="5">
        <v>44460</v>
      </c>
      <c r="D4" s="4">
        <v>743.25</v>
      </c>
      <c r="E4" s="4" t="str">
        <f>VLOOKUP(A4,HOP!A:L,12,0)</f>
        <v>743.25</v>
      </c>
      <c r="F4" s="4" t="str">
        <f>VLOOKUP(A4,HOP!A:C,3,0)</f>
        <v>2253170</v>
      </c>
      <c r="G4" s="4">
        <f t="shared" si="0"/>
        <v>0</v>
      </c>
      <c r="H4" s="4" t="str">
        <f t="shared" si="1"/>
        <v>，2253170</v>
      </c>
      <c r="I4" s="4" t="str">
        <f>VLOOKUP(A4,HOP!A:T,20,0)</f>
        <v>直连</v>
      </c>
    </row>
    <row r="5" s="4" customFormat="1" hidden="1" spans="1:9">
      <c r="A5" s="4">
        <v>16285515488</v>
      </c>
      <c r="B5" s="5">
        <v>44458</v>
      </c>
      <c r="C5" s="5">
        <v>44460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VLOOKUP(A5,HOP!A:T,20,0)</f>
        <v>#N/A</v>
      </c>
    </row>
    <row r="6" s="4" customFormat="1" spans="1:9">
      <c r="A6" s="4">
        <v>16285864555</v>
      </c>
      <c r="B6" s="5">
        <v>44459</v>
      </c>
      <c r="C6" s="5">
        <v>44460</v>
      </c>
      <c r="D6" s="4">
        <v>67.2</v>
      </c>
      <c r="E6" s="4" t="str">
        <f>VLOOKUP(A6,HOP!A:L,12,0)</f>
        <v>68.00</v>
      </c>
      <c r="F6" s="4" t="str">
        <f>VLOOKUP(A6,HOP!A:C,3,0)</f>
        <v>2253684</v>
      </c>
      <c r="G6" s="4">
        <f t="shared" si="0"/>
        <v>-0.799999999999997</v>
      </c>
      <c r="H6" s="4" t="str">
        <f t="shared" si="1"/>
        <v>，2253684</v>
      </c>
      <c r="I6" s="4" t="str">
        <f>VLOOKUP(A6,HOP!A:T,20,0)</f>
        <v>直连</v>
      </c>
    </row>
    <row r="7" s="4" customFormat="1" hidden="1" spans="1:9">
      <c r="A7" s="4">
        <v>16297026697</v>
      </c>
      <c r="B7" s="5">
        <v>44458</v>
      </c>
      <c r="C7" s="5">
        <v>44460</v>
      </c>
      <c r="D7" s="4">
        <v>592</v>
      </c>
      <c r="E7" s="4" t="str">
        <f>VLOOKUP(A7,HOP!A:L,12,0)</f>
        <v>592.00</v>
      </c>
      <c r="F7" s="4" t="str">
        <f>VLOOKUP(A7,HOP!A:C,3,0)</f>
        <v>2255497</v>
      </c>
      <c r="G7" s="4">
        <f t="shared" si="0"/>
        <v>0</v>
      </c>
      <c r="H7" s="4" t="str">
        <f t="shared" si="1"/>
        <v>，2255497</v>
      </c>
      <c r="I7" s="4" t="str">
        <f>VLOOKUP(A7,HOP!A:T,20,0)</f>
        <v>直连</v>
      </c>
    </row>
    <row r="8" s="4" customFormat="1" hidden="1" spans="1:9">
      <c r="A8" s="4">
        <v>16301493592</v>
      </c>
      <c r="B8" s="5">
        <v>44458</v>
      </c>
      <c r="C8" s="5">
        <v>44460</v>
      </c>
      <c r="D8" s="4">
        <v>235.48</v>
      </c>
      <c r="E8" s="4" t="str">
        <f>VLOOKUP(A8,HOP!A:L,12,0)</f>
        <v>235.48</v>
      </c>
      <c r="F8" s="4" t="str">
        <f>VLOOKUP(A8,HOP!A:C,3,0)</f>
        <v>2256039</v>
      </c>
      <c r="G8" s="4">
        <f t="shared" si="0"/>
        <v>0</v>
      </c>
      <c r="H8" s="4" t="str">
        <f t="shared" si="1"/>
        <v>，2256039</v>
      </c>
      <c r="I8" s="4" t="str">
        <f>VLOOKUP(A8,HOP!A:T,20,0)</f>
        <v>直连</v>
      </c>
    </row>
    <row r="9" s="4" customFormat="1" hidden="1" spans="1:9">
      <c r="A9" s="4">
        <v>16303094660</v>
      </c>
      <c r="B9" s="5">
        <v>44458</v>
      </c>
      <c r="C9" s="5">
        <v>44460</v>
      </c>
      <c r="D9" s="4">
        <v>253.76</v>
      </c>
      <c r="E9" s="4" t="str">
        <f>VLOOKUP(A9,HOP!A:L,12,0)</f>
        <v>253.76</v>
      </c>
      <c r="F9" s="4" t="str">
        <f>VLOOKUP(A9,HOP!A:C,3,0)</f>
        <v>2256434</v>
      </c>
      <c r="G9" s="4">
        <f t="shared" si="0"/>
        <v>0</v>
      </c>
      <c r="H9" s="4" t="str">
        <f t="shared" si="1"/>
        <v>，2256434</v>
      </c>
      <c r="I9" s="4" t="str">
        <f>VLOOKUP(A9,HOP!A:T,20,0)</f>
        <v>直连</v>
      </c>
    </row>
    <row r="10" s="4" customFormat="1" hidden="1" spans="1:9">
      <c r="A10" s="4">
        <v>16306940508</v>
      </c>
      <c r="B10" s="5">
        <v>44457</v>
      </c>
      <c r="C10" s="5">
        <v>44460</v>
      </c>
      <c r="D10" s="4">
        <v>1122.69</v>
      </c>
      <c r="E10" s="4" t="str">
        <f>VLOOKUP(A10,HOP!A:L,12,0)</f>
        <v>1122.69</v>
      </c>
      <c r="F10" s="4" t="str">
        <f>VLOOKUP(A10,HOP!A:C,3,0)</f>
        <v>2256998</v>
      </c>
      <c r="G10" s="4">
        <f t="shared" si="0"/>
        <v>0</v>
      </c>
      <c r="H10" s="4" t="str">
        <f t="shared" si="1"/>
        <v>，2256998</v>
      </c>
      <c r="I10" s="4" t="str">
        <f>VLOOKUP(A10,HOP!A:T,20,0)</f>
        <v>直连</v>
      </c>
    </row>
    <row r="11" s="4" customFormat="1" hidden="1" spans="1:9">
      <c r="A11" s="4">
        <v>16307112637</v>
      </c>
      <c r="B11" s="5">
        <v>44458</v>
      </c>
      <c r="C11" s="5">
        <v>44460</v>
      </c>
      <c r="D11" s="4">
        <v>412.34</v>
      </c>
      <c r="E11" s="4" t="str">
        <f>VLOOKUP(A11,HOP!A:L,12,0)</f>
        <v>412.34</v>
      </c>
      <c r="F11" s="4" t="str">
        <f>VLOOKUP(A11,HOP!A:C,3,0)</f>
        <v>2257044</v>
      </c>
      <c r="G11" s="4">
        <f t="shared" si="0"/>
        <v>0</v>
      </c>
      <c r="H11" s="4" t="str">
        <f t="shared" si="1"/>
        <v>，2257044</v>
      </c>
      <c r="I11" s="4" t="str">
        <f>VLOOKUP(A11,HOP!A:T,20,0)</f>
        <v>直连</v>
      </c>
    </row>
    <row r="12" s="4" customFormat="1" hidden="1" spans="1:9">
      <c r="A12" s="4">
        <v>16307383877</v>
      </c>
      <c r="B12" s="5">
        <v>44457</v>
      </c>
      <c r="C12" s="5">
        <v>44460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VLOOKUP(A12,HOP!A:T,20,0)</f>
        <v>#N/A</v>
      </c>
    </row>
    <row r="13" s="4" customFormat="1" hidden="1" spans="1:9">
      <c r="A13" s="4">
        <v>16307558017</v>
      </c>
      <c r="B13" s="5">
        <v>44459</v>
      </c>
      <c r="C13" s="5">
        <v>44460</v>
      </c>
      <c r="D13" s="4">
        <v>561.14</v>
      </c>
      <c r="E13" s="4" t="str">
        <f>VLOOKUP(A13,HOP!A:L,12,0)</f>
        <v>561.14</v>
      </c>
      <c r="F13" s="4" t="str">
        <f>VLOOKUP(A13,HOP!A:C,3,0)</f>
        <v>2257167</v>
      </c>
      <c r="G13" s="4">
        <f t="shared" si="0"/>
        <v>0</v>
      </c>
      <c r="H13" s="4" t="str">
        <f t="shared" si="1"/>
        <v>，2257167</v>
      </c>
      <c r="I13" s="4" t="str">
        <f>VLOOKUP(A13,HOP!A:T,20,0)</f>
        <v>直连</v>
      </c>
    </row>
    <row r="14" s="4" customFormat="1" hidden="1" spans="1:9">
      <c r="A14" s="4">
        <v>16309761321</v>
      </c>
      <c r="B14" s="5">
        <v>44458</v>
      </c>
      <c r="C14" s="5">
        <v>44460</v>
      </c>
      <c r="D14" s="4">
        <v>351.2</v>
      </c>
      <c r="E14" s="4" t="str">
        <f>VLOOKUP(A14,HOP!A:L,12,0)</f>
        <v>351.20</v>
      </c>
      <c r="F14" s="4" t="str">
        <f>VLOOKUP(A14,HOP!A:C,3,0)</f>
        <v>2257400</v>
      </c>
      <c r="G14" s="4">
        <f t="shared" si="0"/>
        <v>0</v>
      </c>
      <c r="H14" s="4" t="str">
        <f t="shared" si="1"/>
        <v>，2257400</v>
      </c>
      <c r="I14" s="4" t="str">
        <f>VLOOKUP(A14,HOP!A:T,20,0)</f>
        <v>直连</v>
      </c>
    </row>
    <row r="15" s="4" customFormat="1" hidden="1" spans="1:9">
      <c r="A15" s="4">
        <v>16311585590</v>
      </c>
      <c r="B15" s="5">
        <v>44459</v>
      </c>
      <c r="C15" s="5">
        <v>44460</v>
      </c>
      <c r="D15" s="4">
        <v>1219.06</v>
      </c>
      <c r="E15" s="4" t="str">
        <f>VLOOKUP(A15,HOP!A:L,12,0)</f>
        <v>1219.06</v>
      </c>
      <c r="F15" s="4" t="str">
        <f>VLOOKUP(A15,HOP!A:C,3,0)</f>
        <v>2257801</v>
      </c>
      <c r="G15" s="4">
        <f t="shared" si="0"/>
        <v>0</v>
      </c>
      <c r="H15" s="4" t="str">
        <f t="shared" si="1"/>
        <v>，2257801</v>
      </c>
      <c r="I15" s="4" t="str">
        <f>VLOOKUP(A15,HOP!A:T,20,0)</f>
        <v>直连</v>
      </c>
    </row>
    <row r="16" s="4" customFormat="1" hidden="1" spans="1:9">
      <c r="A16" s="4">
        <v>16312132414</v>
      </c>
      <c r="B16" s="5">
        <v>44459</v>
      </c>
      <c r="C16" s="5">
        <v>44460</v>
      </c>
      <c r="D16" s="4">
        <v>9795.55</v>
      </c>
      <c r="E16" s="4" t="str">
        <f>VLOOKUP(A16,HOP!A:L,12,0)</f>
        <v>9795.55</v>
      </c>
      <c r="F16" s="4" t="str">
        <f>VLOOKUP(A16,HOP!A:C,3,0)</f>
        <v>2257897</v>
      </c>
      <c r="G16" s="4">
        <f t="shared" si="0"/>
        <v>0</v>
      </c>
      <c r="H16" s="4" t="str">
        <f t="shared" si="1"/>
        <v>，2257897</v>
      </c>
      <c r="I16" s="4" t="str">
        <f>VLOOKUP(A16,HOP!A:T,20,0)</f>
        <v>直连</v>
      </c>
    </row>
    <row r="17" s="4" customFormat="1" hidden="1" spans="1:9">
      <c r="A17" s="4">
        <v>16312151854</v>
      </c>
      <c r="B17" s="5">
        <v>44459</v>
      </c>
      <c r="C17" s="5">
        <v>44460</v>
      </c>
      <c r="D17" s="4">
        <v>1959.11</v>
      </c>
      <c r="E17" s="4" t="str">
        <f>VLOOKUP(A17,HOP!A:L,12,0)</f>
        <v>1959.11</v>
      </c>
      <c r="F17" s="4" t="str">
        <f>VLOOKUP(A17,HOP!A:C,3,0)</f>
        <v>2257901</v>
      </c>
      <c r="G17" s="4">
        <f t="shared" si="0"/>
        <v>0</v>
      </c>
      <c r="H17" s="4" t="str">
        <f t="shared" si="1"/>
        <v>，2257901</v>
      </c>
      <c r="I17" s="4" t="str">
        <f>VLOOKUP(A17,HOP!A:T,20,0)</f>
        <v>直连</v>
      </c>
    </row>
    <row r="18" s="4" customFormat="1" hidden="1" spans="1:9">
      <c r="A18" s="4">
        <v>16312632207</v>
      </c>
      <c r="B18" s="5">
        <v>44459</v>
      </c>
      <c r="C18" s="5">
        <v>44460</v>
      </c>
      <c r="D18" s="4">
        <v>549.06</v>
      </c>
      <c r="E18" s="4" t="str">
        <f>VLOOKUP(A18,HOP!A:L,12,0)</f>
        <v>549.06</v>
      </c>
      <c r="F18" s="4" t="str">
        <f>VLOOKUP(A18,HOP!A:C,3,0)</f>
        <v>2257990</v>
      </c>
      <c r="G18" s="4">
        <f t="shared" si="0"/>
        <v>0</v>
      </c>
      <c r="H18" s="4" t="str">
        <f t="shared" si="1"/>
        <v>，2257990</v>
      </c>
      <c r="I18" s="4" t="str">
        <f>VLOOKUP(A18,HOP!A:T,20,0)</f>
        <v>直连</v>
      </c>
    </row>
    <row r="19" s="4" customFormat="1" hidden="1" spans="1:9">
      <c r="A19" s="4">
        <v>16314832243</v>
      </c>
      <c r="B19" s="5">
        <v>44457</v>
      </c>
      <c r="C19" s="5">
        <v>44460</v>
      </c>
      <c r="D19" s="4">
        <v>450.66</v>
      </c>
      <c r="E19" s="4" t="str">
        <f>VLOOKUP(A19,HOP!A:L,12,0)</f>
        <v>450.66</v>
      </c>
      <c r="F19" s="4" t="str">
        <f>VLOOKUP(A19,HOP!A:C,3,0)</f>
        <v>2258137</v>
      </c>
      <c r="G19" s="4">
        <f t="shared" si="0"/>
        <v>0</v>
      </c>
      <c r="H19" s="4" t="str">
        <f t="shared" si="1"/>
        <v>，2258137</v>
      </c>
      <c r="I19" s="4" t="str">
        <f>VLOOKUP(A19,HOP!A:T,20,0)</f>
        <v>直连</v>
      </c>
    </row>
    <row r="20" s="4" customFormat="1" hidden="1" spans="1:9">
      <c r="A20" s="4">
        <v>16314978518</v>
      </c>
      <c r="B20" s="5">
        <v>44459</v>
      </c>
      <c r="C20" s="5">
        <v>44460</v>
      </c>
      <c r="D20" s="4">
        <v>439.62</v>
      </c>
      <c r="E20" s="4" t="str">
        <f>VLOOKUP(A20,HOP!A:L,12,0)</f>
        <v>439.62</v>
      </c>
      <c r="F20" s="4" t="str">
        <f>VLOOKUP(A20,HOP!A:C,3,0)</f>
        <v>2258158</v>
      </c>
      <c r="G20" s="4">
        <f t="shared" si="0"/>
        <v>0</v>
      </c>
      <c r="H20" s="4" t="str">
        <f t="shared" si="1"/>
        <v>，2258158</v>
      </c>
      <c r="I20" s="4" t="str">
        <f>VLOOKUP(A20,HOP!A:T,20,0)</f>
        <v>直采</v>
      </c>
    </row>
    <row r="21" s="4" customFormat="1" hidden="1" spans="1:9">
      <c r="A21" s="4">
        <v>16315458763</v>
      </c>
      <c r="B21" s="5">
        <v>44458</v>
      </c>
      <c r="C21" s="5">
        <v>44460</v>
      </c>
      <c r="D21" s="4">
        <v>284.2</v>
      </c>
      <c r="E21" s="4" t="str">
        <f>VLOOKUP(A21,HOP!A:L,12,0)</f>
        <v>284.20</v>
      </c>
      <c r="F21" s="4" t="str">
        <f>VLOOKUP(A21,HOP!A:C,3,0)</f>
        <v>2258250</v>
      </c>
      <c r="G21" s="4">
        <f t="shared" si="0"/>
        <v>0</v>
      </c>
      <c r="H21" s="4" t="str">
        <f t="shared" si="1"/>
        <v>，2258250</v>
      </c>
      <c r="I21" s="4" t="str">
        <f>VLOOKUP(A21,HOP!A:T,20,0)</f>
        <v>直连</v>
      </c>
    </row>
    <row r="22" s="4" customFormat="1" hidden="1" spans="1:9">
      <c r="A22" s="4">
        <v>16317045392</v>
      </c>
      <c r="B22" s="5">
        <v>44458</v>
      </c>
      <c r="C22" s="5">
        <v>44460</v>
      </c>
      <c r="D22" s="4">
        <v>456.04</v>
      </c>
      <c r="E22" s="4" t="str">
        <f>VLOOKUP(A22,HOP!A:L,12,0)</f>
        <v>456.04</v>
      </c>
      <c r="F22" s="4" t="str">
        <f>VLOOKUP(A22,HOP!A:C,3,0)</f>
        <v>2258595</v>
      </c>
      <c r="G22" s="4">
        <f t="shared" si="0"/>
        <v>0</v>
      </c>
      <c r="H22" s="4" t="str">
        <f t="shared" si="1"/>
        <v>，2258595</v>
      </c>
      <c r="I22" s="4" t="str">
        <f>VLOOKUP(A22,HOP!A:T,20,0)</f>
        <v>直连</v>
      </c>
    </row>
    <row r="23" s="4" customFormat="1" hidden="1" spans="1:9">
      <c r="A23" s="4">
        <v>16317286494</v>
      </c>
      <c r="B23" s="5">
        <v>44459</v>
      </c>
      <c r="C23" s="5">
        <v>44460</v>
      </c>
      <c r="D23" s="4">
        <v>140.07</v>
      </c>
      <c r="E23" s="4" t="str">
        <f>VLOOKUP(A23,HOP!A:L,12,0)</f>
        <v>140.07</v>
      </c>
      <c r="F23" s="4" t="str">
        <f>VLOOKUP(A23,HOP!A:C,3,0)</f>
        <v>2258639</v>
      </c>
      <c r="G23" s="4">
        <f t="shared" si="0"/>
        <v>0</v>
      </c>
      <c r="H23" s="4" t="str">
        <f t="shared" si="1"/>
        <v>，2258639</v>
      </c>
      <c r="I23" s="4" t="str">
        <f>VLOOKUP(A23,HOP!A:T,20,0)</f>
        <v>直连</v>
      </c>
    </row>
    <row r="24" s="4" customFormat="1" hidden="1" spans="1:9">
      <c r="A24" s="4">
        <v>16319412474</v>
      </c>
      <c r="B24" s="5">
        <v>44459</v>
      </c>
      <c r="C24" s="5">
        <v>44460</v>
      </c>
      <c r="D24" s="4">
        <v>1956.99</v>
      </c>
      <c r="E24" s="4" t="str">
        <f>VLOOKUP(A24,HOP!A:L,12,0)</f>
        <v>1956.99</v>
      </c>
      <c r="F24" s="4" t="str">
        <f>VLOOKUP(A24,HOP!A:C,3,0)</f>
        <v>2258823</v>
      </c>
      <c r="G24" s="4">
        <f t="shared" si="0"/>
        <v>0</v>
      </c>
      <c r="H24" s="4" t="str">
        <f t="shared" si="1"/>
        <v>，2258823</v>
      </c>
      <c r="I24" s="4" t="str">
        <f>VLOOKUP(A24,HOP!A:T,20,0)</f>
        <v>直连</v>
      </c>
    </row>
    <row r="25" s="4" customFormat="1" hidden="1" spans="1:9">
      <c r="A25" s="4">
        <v>16320957876</v>
      </c>
      <c r="B25" s="5">
        <v>44458</v>
      </c>
      <c r="C25" s="5">
        <v>44460</v>
      </c>
      <c r="D25" s="4">
        <v>426.26</v>
      </c>
      <c r="E25" s="4" t="str">
        <f>VLOOKUP(A25,HOP!A:L,12,0)</f>
        <v>426.26</v>
      </c>
      <c r="F25" s="4" t="str">
        <f>VLOOKUP(A25,HOP!A:C,3,0)</f>
        <v>2259078</v>
      </c>
      <c r="G25" s="4">
        <f t="shared" si="0"/>
        <v>0</v>
      </c>
      <c r="H25" s="4" t="str">
        <f t="shared" si="1"/>
        <v>，2259078</v>
      </c>
      <c r="I25" s="4" t="str">
        <f>VLOOKUP(A25,HOP!A:T,20,0)</f>
        <v>直采</v>
      </c>
    </row>
    <row r="26" s="4" customFormat="1" hidden="1" spans="1:10">
      <c r="A26" s="4">
        <v>16321911796</v>
      </c>
      <c r="B26" s="5">
        <v>44459</v>
      </c>
      <c r="C26" s="5">
        <v>44460</v>
      </c>
      <c r="D26" s="4">
        <v>520</v>
      </c>
      <c r="E26" s="4">
        <v>520</v>
      </c>
      <c r="F26" s="4">
        <v>2259246</v>
      </c>
      <c r="G26" s="4">
        <f t="shared" si="0"/>
        <v>0</v>
      </c>
      <c r="H26" s="4" t="str">
        <f t="shared" si="1"/>
        <v>，2259246</v>
      </c>
      <c r="I26" s="4" t="e">
        <f>VLOOKUP(A26,HOP!A:T,20,0)</f>
        <v>#N/A</v>
      </c>
      <c r="J26" s="4" t="s">
        <v>213</v>
      </c>
    </row>
    <row r="27" s="4" customFormat="1" hidden="1" spans="1:9">
      <c r="A27" s="4">
        <v>16324130252</v>
      </c>
      <c r="B27" s="5">
        <v>44459</v>
      </c>
      <c r="C27" s="5">
        <v>44460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VLOOKUP(A27,HOP!A:T,20,0)</f>
        <v>#N/A</v>
      </c>
    </row>
    <row r="28" s="4" customFormat="1" hidden="1" spans="1:9">
      <c r="A28" s="4">
        <v>16324397483</v>
      </c>
      <c r="B28" s="5">
        <v>44459</v>
      </c>
      <c r="C28" s="5">
        <v>44460</v>
      </c>
      <c r="D28" s="4">
        <v>187.95</v>
      </c>
      <c r="E28" s="4" t="str">
        <f>VLOOKUP(A28,HOP!A:L,12,0)</f>
        <v>187.95</v>
      </c>
      <c r="F28" s="4" t="str">
        <f>VLOOKUP(A28,HOP!A:C,3,0)</f>
        <v>2259402</v>
      </c>
      <c r="G28" s="4">
        <f t="shared" si="0"/>
        <v>0</v>
      </c>
      <c r="H28" s="4" t="str">
        <f t="shared" si="1"/>
        <v>，2259402</v>
      </c>
      <c r="I28" s="4" t="str">
        <f>VLOOKUP(A28,HOP!A:T,20,0)</f>
        <v>直连</v>
      </c>
    </row>
    <row r="29" s="4" customFormat="1" hidden="1" spans="1:9">
      <c r="A29" s="4">
        <v>16324481408</v>
      </c>
      <c r="B29" s="5">
        <v>44459</v>
      </c>
      <c r="C29" s="5">
        <v>44460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VLOOKUP(A29,HOP!A:T,20,0)</f>
        <v>#N/A</v>
      </c>
    </row>
    <row r="30" s="4" customFormat="1" hidden="1" spans="1:9">
      <c r="A30" s="4">
        <v>16324539432</v>
      </c>
      <c r="B30" s="5">
        <v>44459</v>
      </c>
      <c r="C30" s="5">
        <v>44460</v>
      </c>
      <c r="D30" s="4">
        <v>146.16</v>
      </c>
      <c r="E30" s="4" t="str">
        <f>VLOOKUP(A30,HOP!A:L,12,0)</f>
        <v>146.16</v>
      </c>
      <c r="F30" s="4" t="str">
        <f>VLOOKUP(A30,HOP!A:C,3,0)</f>
        <v>2259444</v>
      </c>
      <c r="G30" s="4">
        <f t="shared" si="0"/>
        <v>0</v>
      </c>
      <c r="H30" s="4" t="str">
        <f t="shared" si="1"/>
        <v>，2259444</v>
      </c>
      <c r="I30" s="4" t="str">
        <f>VLOOKUP(A30,HOP!A:T,20,0)</f>
        <v>直连</v>
      </c>
    </row>
    <row r="31" s="4" customFormat="1" hidden="1" spans="1:9">
      <c r="A31" s="4">
        <v>16324574216</v>
      </c>
      <c r="B31" s="5">
        <v>44459</v>
      </c>
      <c r="C31" s="5">
        <v>44460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VLOOKUP(A31,HOP!A:T,20,0)</f>
        <v>#N/A</v>
      </c>
    </row>
    <row r="32" s="4" customFormat="1" hidden="1" spans="1:9">
      <c r="A32" s="4">
        <v>16324607594</v>
      </c>
      <c r="B32" s="5">
        <v>44459</v>
      </c>
      <c r="C32" s="5">
        <v>44460</v>
      </c>
      <c r="D32" s="4">
        <v>150.22</v>
      </c>
      <c r="E32" s="4" t="str">
        <f>VLOOKUP(A32,HOP!A:L,12,0)</f>
        <v>150.22</v>
      </c>
      <c r="F32" s="4" t="str">
        <f>VLOOKUP(A32,HOP!A:C,3,0)</f>
        <v>2259455</v>
      </c>
      <c r="G32" s="4">
        <f t="shared" si="0"/>
        <v>0</v>
      </c>
      <c r="H32" s="4" t="str">
        <f t="shared" si="1"/>
        <v>，2259455</v>
      </c>
      <c r="I32" s="4" t="str">
        <f>VLOOKUP(A32,HOP!A:T,20,0)</f>
        <v>直连</v>
      </c>
    </row>
    <row r="33" s="4" customFormat="1" hidden="1" spans="1:9">
      <c r="A33" s="4">
        <v>16324882616</v>
      </c>
      <c r="B33" s="5">
        <v>44459</v>
      </c>
      <c r="C33" s="5">
        <v>44460</v>
      </c>
      <c r="D33" s="4">
        <v>131.95</v>
      </c>
      <c r="E33" s="4" t="str">
        <f>VLOOKUP(A33,HOP!A:L,12,0)</f>
        <v>131.95</v>
      </c>
      <c r="F33" s="4" t="str">
        <f>VLOOKUP(A33,HOP!A:C,3,0)</f>
        <v>2259500</v>
      </c>
      <c r="G33" s="4">
        <f t="shared" si="0"/>
        <v>0</v>
      </c>
      <c r="H33" s="4" t="str">
        <f t="shared" si="1"/>
        <v>，2259500</v>
      </c>
      <c r="I33" s="4" t="str">
        <f>VLOOKUP(A33,HOP!A:T,20,0)</f>
        <v>直连</v>
      </c>
    </row>
    <row r="34" s="4" customFormat="1" hidden="1" spans="1:9">
      <c r="A34" s="4">
        <v>16324965839</v>
      </c>
      <c r="B34" s="5">
        <v>44459</v>
      </c>
      <c r="C34" s="5">
        <v>44460</v>
      </c>
      <c r="D34" s="4">
        <v>159.36</v>
      </c>
      <c r="E34" s="4" t="str">
        <f>VLOOKUP(A34,HOP!A:L,12,0)</f>
        <v>159.36</v>
      </c>
      <c r="F34" s="4" t="str">
        <f>VLOOKUP(A34,HOP!A:C,3,0)</f>
        <v>2259517</v>
      </c>
      <c r="G34" s="4">
        <f t="shared" si="0"/>
        <v>0</v>
      </c>
      <c r="H34" s="4" t="str">
        <f t="shared" si="1"/>
        <v>，2259517</v>
      </c>
      <c r="I34" s="4" t="str">
        <f>VLOOKUP(A34,HOP!A:T,20,0)</f>
        <v>直连</v>
      </c>
    </row>
    <row r="35" s="4" customFormat="1" hidden="1" spans="1:9">
      <c r="A35" s="4">
        <v>16324988999</v>
      </c>
      <c r="B35" s="5">
        <v>44459</v>
      </c>
      <c r="C35" s="5">
        <v>44460</v>
      </c>
      <c r="D35" s="4">
        <v>132.97</v>
      </c>
      <c r="E35" s="4" t="str">
        <f>VLOOKUP(A35,HOP!A:L,12,0)</f>
        <v>132.97</v>
      </c>
      <c r="F35" s="4" t="str">
        <f>VLOOKUP(A35,HOP!A:C,3,0)</f>
        <v>2259521</v>
      </c>
      <c r="G35" s="4">
        <f t="shared" ref="G35:G75" si="2">D35-E35</f>
        <v>0</v>
      </c>
      <c r="H35" s="4" t="str">
        <f t="shared" ref="H35:H66" si="3">$H$1&amp;F35</f>
        <v>，2259521</v>
      </c>
      <c r="I35" s="4" t="str">
        <f>VLOOKUP(A35,HOP!A:T,20,0)</f>
        <v>直连</v>
      </c>
    </row>
    <row r="36" s="4" customFormat="1" hidden="1" spans="1:9">
      <c r="A36" s="4">
        <v>16325253332</v>
      </c>
      <c r="B36" s="5">
        <v>44459</v>
      </c>
      <c r="C36" s="5">
        <v>44460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2"/>
        <v>#N/A</v>
      </c>
      <c r="H36" s="4" t="e">
        <f t="shared" si="3"/>
        <v>#N/A</v>
      </c>
      <c r="I36" s="4" t="e">
        <f>VLOOKUP(A36,HOP!A:T,20,0)</f>
        <v>#N/A</v>
      </c>
    </row>
    <row r="37" s="4" customFormat="1" hidden="1" spans="1:9">
      <c r="A37" s="4">
        <v>16325271534</v>
      </c>
      <c r="B37" s="5">
        <v>44459</v>
      </c>
      <c r="C37" s="5">
        <v>44460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2"/>
        <v>#N/A</v>
      </c>
      <c r="H37" s="4" t="e">
        <f t="shared" si="3"/>
        <v>#N/A</v>
      </c>
      <c r="I37" s="4" t="e">
        <f>VLOOKUP(A37,HOP!A:T,20,0)</f>
        <v>#N/A</v>
      </c>
    </row>
    <row r="38" s="4" customFormat="1" hidden="1" spans="1:9">
      <c r="A38" s="4">
        <v>16325420318</v>
      </c>
      <c r="B38" s="5">
        <v>44459</v>
      </c>
      <c r="C38" s="5">
        <v>44460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2"/>
        <v>#N/A</v>
      </c>
      <c r="H38" s="4" t="e">
        <f t="shared" si="3"/>
        <v>#N/A</v>
      </c>
      <c r="I38" s="4" t="e">
        <f>VLOOKUP(A38,HOP!A:T,20,0)</f>
        <v>#N/A</v>
      </c>
    </row>
    <row r="39" s="4" customFormat="1" hidden="1" spans="1:9">
      <c r="A39" s="4">
        <v>16325448063</v>
      </c>
      <c r="B39" s="5">
        <v>44459</v>
      </c>
      <c r="C39" s="5">
        <v>44460</v>
      </c>
      <c r="D39" s="4">
        <v>137.03</v>
      </c>
      <c r="E39" s="4" t="str">
        <f>VLOOKUP(A39,HOP!A:L,12,0)</f>
        <v>137.03</v>
      </c>
      <c r="F39" s="4" t="str">
        <f>VLOOKUP(A39,HOP!A:C,3,0)</f>
        <v>2259580</v>
      </c>
      <c r="G39" s="4">
        <f t="shared" si="2"/>
        <v>0</v>
      </c>
      <c r="H39" s="4" t="str">
        <f t="shared" si="3"/>
        <v>，2259580</v>
      </c>
      <c r="I39" s="4" t="str">
        <f>VLOOKUP(A39,HOP!A:T,20,0)</f>
        <v>直连</v>
      </c>
    </row>
    <row r="40" s="4" customFormat="1" hidden="1" spans="1:9">
      <c r="A40" s="4">
        <v>16325475669</v>
      </c>
      <c r="B40" s="5">
        <v>44459</v>
      </c>
      <c r="C40" s="5">
        <v>44460</v>
      </c>
      <c r="D40" s="4">
        <v>96.11</v>
      </c>
      <c r="E40" s="4" t="str">
        <f>VLOOKUP(A40,HOP!A:L,12,0)</f>
        <v>96.11</v>
      </c>
      <c r="F40" s="4" t="str">
        <f>VLOOKUP(A40,HOP!A:C,3,0)</f>
        <v>2259583</v>
      </c>
      <c r="G40" s="4">
        <f t="shared" si="2"/>
        <v>0</v>
      </c>
      <c r="H40" s="4" t="str">
        <f t="shared" si="3"/>
        <v>，2259583</v>
      </c>
      <c r="I40" s="4" t="str">
        <f>VLOOKUP(A40,HOP!A:T,20,0)</f>
        <v>直连</v>
      </c>
    </row>
    <row r="41" s="4" customFormat="1" hidden="1" spans="1:9">
      <c r="A41" s="4">
        <v>16325500746</v>
      </c>
      <c r="B41" s="5">
        <v>44459</v>
      </c>
      <c r="C41" s="5">
        <v>44460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2"/>
        <v>#N/A</v>
      </c>
      <c r="H41" s="4" t="e">
        <f t="shared" si="3"/>
        <v>#N/A</v>
      </c>
      <c r="I41" s="4" t="e">
        <f>VLOOKUP(A41,HOP!A:T,20,0)</f>
        <v>#N/A</v>
      </c>
    </row>
    <row r="42" s="4" customFormat="1" hidden="1" spans="1:9">
      <c r="A42" s="4">
        <v>16325567437</v>
      </c>
      <c r="B42" s="5">
        <v>44459</v>
      </c>
      <c r="C42" s="5">
        <v>44460</v>
      </c>
      <c r="D42" s="4">
        <v>243.15</v>
      </c>
      <c r="E42" s="4" t="str">
        <f>VLOOKUP(A42,HOP!A:L,12,0)</f>
        <v>243.15</v>
      </c>
      <c r="F42" s="4" t="str">
        <f>VLOOKUP(A42,HOP!A:C,3,0)</f>
        <v>2259594</v>
      </c>
      <c r="G42" s="4">
        <f t="shared" si="2"/>
        <v>0</v>
      </c>
      <c r="H42" s="4" t="str">
        <f t="shared" si="3"/>
        <v>，2259594</v>
      </c>
      <c r="I42" s="4" t="str">
        <f>VLOOKUP(A42,HOP!A:T,20,0)</f>
        <v>直采</v>
      </c>
    </row>
    <row r="43" s="4" customFormat="1" hidden="1" spans="1:9">
      <c r="A43" s="4">
        <v>16325589197</v>
      </c>
      <c r="B43" s="5">
        <v>44459</v>
      </c>
      <c r="C43" s="5">
        <v>44460</v>
      </c>
      <c r="D43" s="4">
        <v>236.5</v>
      </c>
      <c r="E43" s="4" t="str">
        <f>VLOOKUP(A43,HOP!A:L,12,0)</f>
        <v>236.50</v>
      </c>
      <c r="F43" s="4" t="str">
        <f>VLOOKUP(A43,HOP!A:C,3,0)</f>
        <v>2259600</v>
      </c>
      <c r="G43" s="4">
        <f t="shared" si="2"/>
        <v>0</v>
      </c>
      <c r="H43" s="4" t="str">
        <f t="shared" si="3"/>
        <v>，2259600</v>
      </c>
      <c r="I43" s="4" t="str">
        <f>VLOOKUP(A43,HOP!A:T,20,0)</f>
        <v>直连</v>
      </c>
    </row>
    <row r="44" s="4" customFormat="1" hidden="1" spans="1:9">
      <c r="A44" s="4">
        <v>16325631338</v>
      </c>
      <c r="B44" s="5">
        <v>44459</v>
      </c>
      <c r="C44" s="5">
        <v>44460</v>
      </c>
      <c r="D44" s="4">
        <v>303.21</v>
      </c>
      <c r="E44" s="4" t="str">
        <f>VLOOKUP(A44,HOP!A:L,12,0)</f>
        <v>303.21</v>
      </c>
      <c r="F44" s="4" t="str">
        <f>VLOOKUP(A44,HOP!A:C,3,0)</f>
        <v>2259604</v>
      </c>
      <c r="G44" s="4">
        <f t="shared" si="2"/>
        <v>0</v>
      </c>
      <c r="H44" s="4" t="str">
        <f t="shared" si="3"/>
        <v>，2259604</v>
      </c>
      <c r="I44" s="4" t="str">
        <f>VLOOKUP(A44,HOP!A:T,20,0)</f>
        <v>直连</v>
      </c>
    </row>
    <row r="45" s="4" customFormat="1" hidden="1" spans="1:9">
      <c r="A45" s="4">
        <v>16325654447</v>
      </c>
      <c r="B45" s="5">
        <v>44459</v>
      </c>
      <c r="C45" s="5">
        <v>44460</v>
      </c>
      <c r="D45" s="4">
        <v>236.5</v>
      </c>
      <c r="E45" s="4" t="str">
        <f>VLOOKUP(A45,HOP!A:L,12,0)</f>
        <v>236.50</v>
      </c>
      <c r="F45" s="4" t="str">
        <f>VLOOKUP(A45,HOP!A:C,3,0)</f>
        <v>2259612</v>
      </c>
      <c r="G45" s="4">
        <f t="shared" si="2"/>
        <v>0</v>
      </c>
      <c r="H45" s="4" t="str">
        <f t="shared" si="3"/>
        <v>，2259612</v>
      </c>
      <c r="I45" s="4" t="str">
        <f>VLOOKUP(A45,HOP!A:T,20,0)</f>
        <v>直连</v>
      </c>
    </row>
    <row r="46" s="4" customFormat="1" hidden="1" spans="1:9">
      <c r="A46" s="4">
        <v>16325734849</v>
      </c>
      <c r="B46" s="5">
        <v>44459</v>
      </c>
      <c r="C46" s="5">
        <v>44460</v>
      </c>
      <c r="D46" s="4">
        <v>221.27</v>
      </c>
      <c r="E46" s="4" t="str">
        <f>VLOOKUP(A46,HOP!A:L,12,0)</f>
        <v>221.27</v>
      </c>
      <c r="F46" s="4" t="str">
        <f>VLOOKUP(A46,HOP!A:C,3,0)</f>
        <v>2259620</v>
      </c>
      <c r="G46" s="4">
        <f t="shared" si="2"/>
        <v>0</v>
      </c>
      <c r="H46" s="4" t="str">
        <f t="shared" si="3"/>
        <v>，2259620</v>
      </c>
      <c r="I46" s="4" t="str">
        <f>VLOOKUP(A46,HOP!A:T,20,0)</f>
        <v>直连</v>
      </c>
    </row>
    <row r="47" s="4" customFormat="1" hidden="1" spans="1:9">
      <c r="A47" s="4">
        <v>16325898501</v>
      </c>
      <c r="B47" s="5">
        <v>44459</v>
      </c>
      <c r="C47" s="5">
        <v>44460</v>
      </c>
      <c r="D47" s="4">
        <v>445.48</v>
      </c>
      <c r="E47" s="4" t="str">
        <f>VLOOKUP(A47,HOP!A:L,12,0)</f>
        <v>445.48</v>
      </c>
      <c r="F47" s="4" t="str">
        <f>VLOOKUP(A47,HOP!A:C,3,0)</f>
        <v>2259639</v>
      </c>
      <c r="G47" s="4">
        <f t="shared" si="2"/>
        <v>0</v>
      </c>
      <c r="H47" s="4" t="str">
        <f t="shared" si="3"/>
        <v>，2259639</v>
      </c>
      <c r="I47" s="4" t="str">
        <f>VLOOKUP(A47,HOP!A:T,20,0)</f>
        <v>直连</v>
      </c>
    </row>
    <row r="48" s="4" customFormat="1" hidden="1" spans="1:9">
      <c r="A48" s="4">
        <v>16325968032</v>
      </c>
      <c r="B48" s="5">
        <v>44459</v>
      </c>
      <c r="C48" s="5">
        <v>44460</v>
      </c>
      <c r="D48" s="4">
        <v>132.97</v>
      </c>
      <c r="E48" s="4" t="str">
        <f>VLOOKUP(A48,HOP!A:L,12,0)</f>
        <v>132.97</v>
      </c>
      <c r="F48" s="4" t="str">
        <f>VLOOKUP(A48,HOP!A:C,3,0)</f>
        <v>2259652</v>
      </c>
      <c r="G48" s="4">
        <f t="shared" si="2"/>
        <v>0</v>
      </c>
      <c r="H48" s="4" t="str">
        <f t="shared" si="3"/>
        <v>，2259652</v>
      </c>
      <c r="I48" s="4" t="str">
        <f>VLOOKUP(A48,HOP!A:T,20,0)</f>
        <v>直连</v>
      </c>
    </row>
    <row r="49" s="4" customFormat="1" hidden="1" spans="1:9">
      <c r="A49" s="4">
        <v>16325969007</v>
      </c>
      <c r="B49" s="5">
        <v>44459</v>
      </c>
      <c r="C49" s="5">
        <v>44460</v>
      </c>
      <c r="D49" s="4">
        <v>298.06</v>
      </c>
      <c r="E49" s="4" t="str">
        <f>VLOOKUP(A49,HOP!A:L,12,0)</f>
        <v>298.06</v>
      </c>
      <c r="F49" s="4" t="str">
        <f>VLOOKUP(A49,HOP!A:C,3,0)</f>
        <v>2259653</v>
      </c>
      <c r="G49" s="4">
        <f t="shared" si="2"/>
        <v>0</v>
      </c>
      <c r="H49" s="4" t="str">
        <f t="shared" si="3"/>
        <v>，2259653</v>
      </c>
      <c r="I49" s="4" t="str">
        <f>VLOOKUP(A49,HOP!A:T,20,0)</f>
        <v>直连</v>
      </c>
    </row>
    <row r="50" s="4" customFormat="1" hidden="1" spans="1:9">
      <c r="A50" s="4">
        <v>16325988840</v>
      </c>
      <c r="B50" s="5">
        <v>44459</v>
      </c>
      <c r="C50" s="5">
        <v>44460</v>
      </c>
      <c r="D50" s="4">
        <v>548.46</v>
      </c>
      <c r="E50" s="4" t="str">
        <f>VLOOKUP(A50,HOP!A:L,12,0)</f>
        <v>548.46</v>
      </c>
      <c r="F50" s="4" t="str">
        <f>VLOOKUP(A50,HOP!A:C,3,0)</f>
        <v>2259661</v>
      </c>
      <c r="G50" s="4">
        <f t="shared" si="2"/>
        <v>0</v>
      </c>
      <c r="H50" s="4" t="str">
        <f t="shared" si="3"/>
        <v>，2259661</v>
      </c>
      <c r="I50" s="4" t="str">
        <f>VLOOKUP(A50,HOP!A:T,20,0)</f>
        <v>直连</v>
      </c>
    </row>
    <row r="51" s="4" customFormat="1" hidden="1" spans="1:9">
      <c r="A51" s="4">
        <v>16326046481</v>
      </c>
      <c r="B51" s="5">
        <v>44459</v>
      </c>
      <c r="C51" s="5">
        <v>44460</v>
      </c>
      <c r="D51" s="4">
        <v>0</v>
      </c>
      <c r="E51" s="4" t="e">
        <f>VLOOKUP(A51,HOP!A:L,12,0)</f>
        <v>#N/A</v>
      </c>
      <c r="F51" s="4" t="e">
        <f>VLOOKUP(A51,HOP!A:C,3,0)</f>
        <v>#N/A</v>
      </c>
      <c r="G51" s="4" t="e">
        <f t="shared" si="2"/>
        <v>#N/A</v>
      </c>
      <c r="H51" s="4" t="e">
        <f t="shared" si="3"/>
        <v>#N/A</v>
      </c>
      <c r="I51" s="4" t="e">
        <f>VLOOKUP(A51,HOP!A:T,20,0)</f>
        <v>#N/A</v>
      </c>
    </row>
    <row r="52" s="4" customFormat="1" hidden="1" spans="1:9">
      <c r="A52" s="4">
        <v>16326066513</v>
      </c>
      <c r="B52" s="5">
        <v>44459</v>
      </c>
      <c r="C52" s="5">
        <v>44460</v>
      </c>
      <c r="D52" s="4">
        <v>131.95</v>
      </c>
      <c r="E52" s="4" t="str">
        <f>VLOOKUP(A52,HOP!A:L,12,0)</f>
        <v>131.95</v>
      </c>
      <c r="F52" s="4" t="str">
        <f>VLOOKUP(A52,HOP!A:C,3,0)</f>
        <v>2259672</v>
      </c>
      <c r="G52" s="4">
        <f t="shared" si="2"/>
        <v>0</v>
      </c>
      <c r="H52" s="4" t="str">
        <f t="shared" si="3"/>
        <v>，2259672</v>
      </c>
      <c r="I52" s="4" t="str">
        <f>VLOOKUP(A52,HOP!A:T,20,0)</f>
        <v>直连</v>
      </c>
    </row>
    <row r="53" s="4" customFormat="1" hidden="1" spans="1:9">
      <c r="A53" s="4">
        <v>16326073540</v>
      </c>
      <c r="B53" s="5">
        <v>44459</v>
      </c>
      <c r="C53" s="5">
        <v>44460</v>
      </c>
      <c r="D53" s="4">
        <v>213.13</v>
      </c>
      <c r="E53" s="4" t="str">
        <f>VLOOKUP(A53,HOP!A:L,12,0)</f>
        <v>213.13</v>
      </c>
      <c r="F53" s="4" t="str">
        <f>VLOOKUP(A53,HOP!A:C,3,0)</f>
        <v>2259673</v>
      </c>
      <c r="G53" s="4">
        <f t="shared" si="2"/>
        <v>0</v>
      </c>
      <c r="H53" s="4" t="str">
        <f t="shared" si="3"/>
        <v>，2259673</v>
      </c>
      <c r="I53" s="4" t="str">
        <f>VLOOKUP(A53,HOP!A:T,20,0)</f>
        <v>直采</v>
      </c>
    </row>
    <row r="54" s="4" customFormat="1" hidden="1" spans="1:9">
      <c r="A54" s="4">
        <v>16326337825</v>
      </c>
      <c r="B54" s="5">
        <v>44459</v>
      </c>
      <c r="C54" s="5">
        <v>44460</v>
      </c>
      <c r="D54" s="4">
        <v>253.51</v>
      </c>
      <c r="E54" s="4" t="str">
        <f>VLOOKUP(A54,HOP!A:L,12,0)</f>
        <v>253.51</v>
      </c>
      <c r="F54" s="4" t="str">
        <f>VLOOKUP(A54,HOP!A:C,3,0)</f>
        <v>2259714</v>
      </c>
      <c r="G54" s="4">
        <f t="shared" si="2"/>
        <v>0</v>
      </c>
      <c r="H54" s="4" t="str">
        <f t="shared" si="3"/>
        <v>，2259714</v>
      </c>
      <c r="I54" s="4" t="str">
        <f>VLOOKUP(A54,HOP!A:T,20,0)</f>
        <v>直连</v>
      </c>
    </row>
    <row r="55" s="4" customFormat="1" hidden="1" spans="1:9">
      <c r="A55" s="4">
        <v>16326361300</v>
      </c>
      <c r="B55" s="5">
        <v>44459</v>
      </c>
      <c r="C55" s="5">
        <v>44460</v>
      </c>
      <c r="D55" s="4">
        <v>153.27</v>
      </c>
      <c r="E55" s="4" t="str">
        <f>VLOOKUP(A55,HOP!A:L,12,0)</f>
        <v>153.27</v>
      </c>
      <c r="F55" s="4" t="str">
        <f>VLOOKUP(A55,HOP!A:C,3,0)</f>
        <v>2259720</v>
      </c>
      <c r="G55" s="4">
        <f t="shared" si="2"/>
        <v>0</v>
      </c>
      <c r="H55" s="4" t="str">
        <f t="shared" si="3"/>
        <v>，2259720</v>
      </c>
      <c r="I55" s="4" t="str">
        <f>VLOOKUP(A55,HOP!A:T,20,0)</f>
        <v>直连</v>
      </c>
    </row>
    <row r="56" s="4" customFormat="1" hidden="1" spans="1:9">
      <c r="A56" s="4">
        <v>16326385088</v>
      </c>
      <c r="B56" s="5">
        <v>44459</v>
      </c>
      <c r="C56" s="5">
        <v>44460</v>
      </c>
      <c r="D56" s="4">
        <v>221.27</v>
      </c>
      <c r="E56" s="4" t="str">
        <f>VLOOKUP(A56,HOP!A:L,12,0)</f>
        <v>221.27</v>
      </c>
      <c r="F56" s="4" t="str">
        <f>VLOOKUP(A56,HOP!A:C,3,0)</f>
        <v>2259724</v>
      </c>
      <c r="G56" s="4">
        <f t="shared" si="2"/>
        <v>0</v>
      </c>
      <c r="H56" s="4" t="str">
        <f t="shared" si="3"/>
        <v>，2259724</v>
      </c>
      <c r="I56" s="4" t="str">
        <f>VLOOKUP(A56,HOP!A:T,20,0)</f>
        <v>直连</v>
      </c>
    </row>
    <row r="57" s="4" customFormat="1" hidden="1" spans="1:9">
      <c r="A57" s="4">
        <v>16326418302</v>
      </c>
      <c r="B57" s="5">
        <v>44459</v>
      </c>
      <c r="C57" s="5">
        <v>44460</v>
      </c>
      <c r="D57" s="4">
        <v>180.42</v>
      </c>
      <c r="E57" s="4" t="str">
        <f>VLOOKUP(A57,HOP!A:L,12,0)</f>
        <v>180.42</v>
      </c>
      <c r="F57" s="4" t="str">
        <f>VLOOKUP(A57,HOP!A:C,3,0)</f>
        <v>2259732</v>
      </c>
      <c r="G57" s="4">
        <f t="shared" si="2"/>
        <v>0</v>
      </c>
      <c r="H57" s="4" t="str">
        <f t="shared" si="3"/>
        <v>，2259732</v>
      </c>
      <c r="I57" s="4" t="str">
        <f>VLOOKUP(A57,HOP!A:T,20,0)</f>
        <v>直连</v>
      </c>
    </row>
    <row r="58" s="4" customFormat="1" hidden="1" spans="1:9">
      <c r="A58" s="4">
        <v>16326472972</v>
      </c>
      <c r="B58" s="5">
        <v>44459</v>
      </c>
      <c r="C58" s="5">
        <v>44460</v>
      </c>
      <c r="D58" s="4">
        <v>117.05</v>
      </c>
      <c r="E58" s="4" t="str">
        <f>VLOOKUP(A58,HOP!A:L,12,0)</f>
        <v>117.05</v>
      </c>
      <c r="F58" s="4" t="str">
        <f>VLOOKUP(A58,HOP!A:C,3,0)</f>
        <v>2259738</v>
      </c>
      <c r="G58" s="4">
        <f t="shared" si="2"/>
        <v>0</v>
      </c>
      <c r="H58" s="4" t="str">
        <f t="shared" si="3"/>
        <v>，2259738</v>
      </c>
      <c r="I58" s="4" t="str">
        <f>VLOOKUP(A58,HOP!A:T,20,0)</f>
        <v>直连</v>
      </c>
    </row>
    <row r="59" s="4" customFormat="1" hidden="1" spans="1:9">
      <c r="A59" s="4">
        <v>16326560006</v>
      </c>
      <c r="B59" s="5">
        <v>44459</v>
      </c>
      <c r="C59" s="5">
        <v>44460</v>
      </c>
      <c r="D59" s="4">
        <v>221.27</v>
      </c>
      <c r="E59" s="4" t="str">
        <f>VLOOKUP(A59,HOP!A:L,12,0)</f>
        <v>221.27</v>
      </c>
      <c r="F59" s="4" t="str">
        <f>VLOOKUP(A59,HOP!A:C,3,0)</f>
        <v>2259752</v>
      </c>
      <c r="G59" s="4">
        <f t="shared" si="2"/>
        <v>0</v>
      </c>
      <c r="H59" s="4" t="str">
        <f t="shared" si="3"/>
        <v>，2259752</v>
      </c>
      <c r="I59" s="4" t="str">
        <f>VLOOKUP(A59,HOP!A:T,20,0)</f>
        <v>直连</v>
      </c>
    </row>
    <row r="60" s="4" customFormat="1" hidden="1" spans="1:9">
      <c r="A60" s="4">
        <v>16326596684</v>
      </c>
      <c r="B60" s="5">
        <v>44459</v>
      </c>
      <c r="C60" s="5">
        <v>44460</v>
      </c>
      <c r="D60" s="4">
        <v>307.11</v>
      </c>
      <c r="E60" s="4" t="str">
        <f>VLOOKUP(A60,HOP!A:L,12,0)</f>
        <v>307.11</v>
      </c>
      <c r="F60" s="4" t="str">
        <f>VLOOKUP(A60,HOP!A:C,3,0)</f>
        <v>2259759</v>
      </c>
      <c r="G60" s="4">
        <f t="shared" si="2"/>
        <v>0</v>
      </c>
      <c r="H60" s="4" t="str">
        <f t="shared" si="3"/>
        <v>，2259759</v>
      </c>
      <c r="I60" s="4" t="str">
        <f>VLOOKUP(A60,HOP!A:T,20,0)</f>
        <v>直连</v>
      </c>
    </row>
    <row r="61" s="4" customFormat="1" hidden="1" spans="1:9">
      <c r="A61" s="4">
        <v>16326801584</v>
      </c>
      <c r="B61" s="5">
        <v>44459</v>
      </c>
      <c r="C61" s="5">
        <v>44460</v>
      </c>
      <c r="D61" s="4">
        <v>0</v>
      </c>
      <c r="E61" s="4" t="e">
        <f>VLOOKUP(A61,HOP!A:L,12,0)</f>
        <v>#N/A</v>
      </c>
      <c r="F61" s="4" t="e">
        <f>VLOOKUP(A61,HOP!A:C,3,0)</f>
        <v>#N/A</v>
      </c>
      <c r="G61" s="4" t="e">
        <f t="shared" si="2"/>
        <v>#N/A</v>
      </c>
      <c r="H61" s="4" t="e">
        <f t="shared" si="3"/>
        <v>#N/A</v>
      </c>
      <c r="I61" s="4" t="e">
        <f>VLOOKUP(A61,HOP!A:T,20,0)</f>
        <v>#N/A</v>
      </c>
    </row>
    <row r="62" s="4" customFormat="1" hidden="1" spans="1:9">
      <c r="A62" s="4">
        <v>16326944099</v>
      </c>
      <c r="B62" s="5">
        <v>44459</v>
      </c>
      <c r="C62" s="5">
        <v>44460</v>
      </c>
      <c r="D62" s="4">
        <v>153.27</v>
      </c>
      <c r="E62" s="4" t="str">
        <f>VLOOKUP(A62,HOP!A:L,12,0)</f>
        <v>153.27</v>
      </c>
      <c r="F62" s="4" t="str">
        <f>VLOOKUP(A62,HOP!A:C,3,0)</f>
        <v>2259818</v>
      </c>
      <c r="G62" s="4">
        <f t="shared" si="2"/>
        <v>0</v>
      </c>
      <c r="H62" s="4" t="str">
        <f t="shared" si="3"/>
        <v>，2259818</v>
      </c>
      <c r="I62" s="4" t="str">
        <f>VLOOKUP(A62,HOP!A:T,20,0)</f>
        <v>直连</v>
      </c>
    </row>
    <row r="63" s="4" customFormat="1" hidden="1" spans="1:9">
      <c r="A63" s="4">
        <v>16328566368</v>
      </c>
      <c r="B63" s="5">
        <v>44459</v>
      </c>
      <c r="C63" s="5">
        <v>44460</v>
      </c>
      <c r="D63" s="4">
        <v>143.92</v>
      </c>
      <c r="E63" s="4" t="str">
        <f>VLOOKUP(A63,HOP!A:L,12,0)</f>
        <v>143.92</v>
      </c>
      <c r="F63" s="4" t="str">
        <f>VLOOKUP(A63,HOP!A:C,3,0)</f>
        <v>2259829</v>
      </c>
      <c r="G63" s="4">
        <f t="shared" si="2"/>
        <v>0</v>
      </c>
      <c r="H63" s="4" t="str">
        <f t="shared" si="3"/>
        <v>，2259829</v>
      </c>
      <c r="I63" s="4" t="str">
        <f>VLOOKUP(A63,HOP!A:T,20,0)</f>
        <v>直连</v>
      </c>
    </row>
    <row r="64" s="4" customFormat="1" hidden="1" spans="1:9">
      <c r="A64" s="4">
        <v>16328961173</v>
      </c>
      <c r="B64" s="5">
        <v>44459</v>
      </c>
      <c r="C64" s="5">
        <v>44460</v>
      </c>
      <c r="D64" s="4">
        <v>0</v>
      </c>
      <c r="E64" s="4" t="e">
        <f>VLOOKUP(A64,HOP!A:L,12,0)</f>
        <v>#N/A</v>
      </c>
      <c r="F64" s="4" t="e">
        <f>VLOOKUP(A64,HOP!A:C,3,0)</f>
        <v>#N/A</v>
      </c>
      <c r="G64" s="4" t="e">
        <f t="shared" si="2"/>
        <v>#N/A</v>
      </c>
      <c r="H64" s="4" t="e">
        <f t="shared" si="3"/>
        <v>#N/A</v>
      </c>
      <c r="I64" s="4" t="e">
        <f>VLOOKUP(A64,HOP!A:T,20,0)</f>
        <v>#N/A</v>
      </c>
    </row>
    <row r="65" s="4" customFormat="1" hidden="1" spans="1:9">
      <c r="A65" s="4">
        <v>16329062573</v>
      </c>
      <c r="B65" s="5">
        <v>44459</v>
      </c>
      <c r="C65" s="5">
        <v>44460</v>
      </c>
      <c r="D65" s="4">
        <v>150.06</v>
      </c>
      <c r="E65" s="4" t="str">
        <f>VLOOKUP(A65,HOP!A:L,12,0)</f>
        <v>150.06</v>
      </c>
      <c r="F65" s="4" t="str">
        <f>VLOOKUP(A65,HOP!A:C,3,0)</f>
        <v>2259871</v>
      </c>
      <c r="G65" s="4">
        <f t="shared" si="2"/>
        <v>0</v>
      </c>
      <c r="H65" s="4" t="str">
        <f t="shared" si="3"/>
        <v>，2259871</v>
      </c>
      <c r="I65" s="4" t="str">
        <f>VLOOKUP(A65,HOP!A:T,20,0)</f>
        <v>直连</v>
      </c>
    </row>
    <row r="66" s="4" customFormat="1" hidden="1" spans="1:9">
      <c r="A66" s="4">
        <v>16329111499</v>
      </c>
      <c r="B66" s="5">
        <v>44459</v>
      </c>
      <c r="C66" s="5">
        <v>44460</v>
      </c>
      <c r="D66" s="4">
        <v>116.73</v>
      </c>
      <c r="E66" s="4" t="str">
        <f>VLOOKUP(A66,HOP!A:L,12,0)</f>
        <v>116.73</v>
      </c>
      <c r="F66" s="4" t="str">
        <f>VLOOKUP(A66,HOP!A:C,3,0)</f>
        <v>2259878</v>
      </c>
      <c r="G66" s="4">
        <f t="shared" si="2"/>
        <v>0</v>
      </c>
      <c r="H66" s="4" t="str">
        <f t="shared" si="3"/>
        <v>，2259878</v>
      </c>
      <c r="I66" s="4" t="str">
        <f>VLOOKUP(A66,HOP!A:T,20,0)</f>
        <v>直连</v>
      </c>
    </row>
    <row r="67" s="4" customFormat="1" hidden="1" spans="1:9">
      <c r="A67" s="4">
        <v>16329165179</v>
      </c>
      <c r="B67" s="5">
        <v>44459</v>
      </c>
      <c r="C67" s="5">
        <v>44460</v>
      </c>
      <c r="D67" s="4">
        <v>154.28</v>
      </c>
      <c r="E67" s="4" t="str">
        <f>VLOOKUP(A67,HOP!A:L,12,0)</f>
        <v>154.28</v>
      </c>
      <c r="F67" s="4" t="str">
        <f>VLOOKUP(A67,HOP!A:C,3,0)</f>
        <v>2259887</v>
      </c>
      <c r="G67" s="4">
        <f t="shared" si="2"/>
        <v>0</v>
      </c>
      <c r="H67" s="4" t="str">
        <f>$H$1&amp;F67</f>
        <v>，2259887</v>
      </c>
      <c r="I67" s="4" t="str">
        <f>VLOOKUP(A67,HOP!A:T,20,0)</f>
        <v>直连</v>
      </c>
    </row>
    <row r="68" s="4" customFormat="1" hidden="1" spans="1:9">
      <c r="A68" s="4">
        <v>16329395502</v>
      </c>
      <c r="B68" s="5">
        <v>44459</v>
      </c>
      <c r="C68" s="5">
        <v>44460</v>
      </c>
      <c r="D68" s="4">
        <v>158.34</v>
      </c>
      <c r="E68" s="4" t="str">
        <f>VLOOKUP(A68,HOP!A:L,12,0)</f>
        <v>158.34</v>
      </c>
      <c r="F68" s="4" t="str">
        <f>VLOOKUP(A68,HOP!A:C,3,0)</f>
        <v>2259925</v>
      </c>
      <c r="G68" s="4">
        <f t="shared" si="2"/>
        <v>0</v>
      </c>
      <c r="H68" s="4" t="str">
        <f>$H$1&amp;F68</f>
        <v>，2259925</v>
      </c>
      <c r="I68" s="4" t="str">
        <f>VLOOKUP(A68,HOP!A:T,20,0)</f>
        <v>直连</v>
      </c>
    </row>
    <row r="69" s="4" customFormat="1" hidden="1" spans="1:9">
      <c r="A69" s="4">
        <v>16329432527</v>
      </c>
      <c r="B69" s="5">
        <v>44459</v>
      </c>
      <c r="C69" s="5">
        <v>44460</v>
      </c>
      <c r="D69" s="4">
        <v>298.06</v>
      </c>
      <c r="E69" s="4" t="str">
        <f>VLOOKUP(A69,HOP!A:L,12,0)</f>
        <v>298.06</v>
      </c>
      <c r="F69" s="4" t="str">
        <f>VLOOKUP(A69,HOP!A:C,3,0)</f>
        <v>2259931</v>
      </c>
      <c r="G69" s="4">
        <f t="shared" si="2"/>
        <v>0</v>
      </c>
      <c r="H69" s="4" t="str">
        <f>$H$1&amp;F69</f>
        <v>，2259931</v>
      </c>
      <c r="I69" s="4" t="str">
        <f>VLOOKUP(A69,HOP!A:T,20,0)</f>
        <v>直连</v>
      </c>
    </row>
    <row r="70" s="4" customFormat="1" hidden="1" spans="1:9">
      <c r="A70" s="4">
        <v>16329445687</v>
      </c>
      <c r="B70" s="5">
        <v>44459</v>
      </c>
      <c r="C70" s="5">
        <v>44460</v>
      </c>
      <c r="D70" s="4">
        <v>0</v>
      </c>
      <c r="E70" s="4" t="e">
        <f>VLOOKUP(A70,HOP!A:L,12,0)</f>
        <v>#N/A</v>
      </c>
      <c r="F70" s="4" t="e">
        <f>VLOOKUP(A70,HOP!A:C,3,0)</f>
        <v>#N/A</v>
      </c>
      <c r="G70" s="4" t="e">
        <f t="shared" si="2"/>
        <v>#N/A</v>
      </c>
      <c r="H70" s="4" t="e">
        <f>$H$1&amp;F70</f>
        <v>#N/A</v>
      </c>
      <c r="I70" s="4" t="e">
        <f>VLOOKUP(A70,HOP!A:T,20,0)</f>
        <v>#N/A</v>
      </c>
    </row>
    <row r="71" s="4" customFormat="1" hidden="1" spans="1:9">
      <c r="A71" s="4">
        <v>16329676939</v>
      </c>
      <c r="B71" s="5">
        <v>44459</v>
      </c>
      <c r="C71" s="5">
        <v>44460</v>
      </c>
      <c r="D71" s="4">
        <v>142.1</v>
      </c>
      <c r="E71" s="4" t="str">
        <f>VLOOKUP(A71,HOP!A:L,12,0)</f>
        <v>142.10</v>
      </c>
      <c r="F71" s="4" t="str">
        <f>VLOOKUP(A71,HOP!A:C,3,0)</f>
        <v>2259974</v>
      </c>
      <c r="G71" s="4">
        <f t="shared" si="2"/>
        <v>0</v>
      </c>
      <c r="H71" s="4" t="str">
        <f>$H$1&amp;F71</f>
        <v>，2259974</v>
      </c>
      <c r="I71" s="4" t="str">
        <f>VLOOKUP(A71,HOP!A:T,20,0)</f>
        <v>直连</v>
      </c>
    </row>
    <row r="72" s="4" customFormat="1" hidden="1" spans="1:9">
      <c r="A72" s="4">
        <v>16329736895</v>
      </c>
      <c r="B72" s="5">
        <v>44459</v>
      </c>
      <c r="C72" s="5">
        <v>44460</v>
      </c>
      <c r="D72" s="4">
        <v>227.03</v>
      </c>
      <c r="E72" s="4" t="str">
        <f>VLOOKUP(A72,HOP!A:L,12,0)</f>
        <v>227.03</v>
      </c>
      <c r="F72" s="4" t="str">
        <f>VLOOKUP(A72,HOP!A:C,3,0)</f>
        <v>2259989</v>
      </c>
      <c r="G72" s="4">
        <f t="shared" si="2"/>
        <v>0</v>
      </c>
      <c r="H72" s="4" t="str">
        <f>$H$1&amp;F72</f>
        <v>，2259989</v>
      </c>
      <c r="I72" s="4" t="str">
        <f>VLOOKUP(A72,HOP!A:T,20,0)</f>
        <v>直连</v>
      </c>
    </row>
    <row r="73" s="4" customFormat="1" hidden="1" spans="1:9">
      <c r="A73" s="4">
        <v>16329778485</v>
      </c>
      <c r="B73" s="5">
        <v>44459</v>
      </c>
      <c r="C73" s="5">
        <v>44460</v>
      </c>
      <c r="D73" s="4">
        <v>445.48</v>
      </c>
      <c r="E73" s="4" t="str">
        <f>VLOOKUP(A73,HOP!A:L,12,0)</f>
        <v>445.48</v>
      </c>
      <c r="F73" s="4" t="str">
        <f>VLOOKUP(A73,HOP!A:C,3,0)</f>
        <v>2259997</v>
      </c>
      <c r="G73" s="4">
        <f t="shared" si="2"/>
        <v>0</v>
      </c>
      <c r="H73" s="4" t="str">
        <f>$H$1&amp;F73</f>
        <v>，2259997</v>
      </c>
      <c r="I73" s="4" t="str">
        <f>VLOOKUP(A73,HOP!A:T,20,0)</f>
        <v>直连</v>
      </c>
    </row>
    <row r="74" s="4" customFormat="1" hidden="1" spans="1:9">
      <c r="A74" s="4">
        <v>16329892338</v>
      </c>
      <c r="B74" s="5">
        <v>44459</v>
      </c>
      <c r="C74" s="5">
        <v>44460</v>
      </c>
      <c r="D74" s="4">
        <v>860.88</v>
      </c>
      <c r="E74" s="4" t="str">
        <f>VLOOKUP(A74,HOP!A:L,12,0)</f>
        <v>860.88</v>
      </c>
      <c r="F74" s="4" t="str">
        <f>VLOOKUP(A74,HOP!A:C,3,0)</f>
        <v>2260018</v>
      </c>
      <c r="G74" s="4">
        <f t="shared" si="2"/>
        <v>0</v>
      </c>
      <c r="H74" s="4" t="str">
        <f>$H$1&amp;F74</f>
        <v>，2260018</v>
      </c>
      <c r="I74" s="4" t="str">
        <f>VLOOKUP(A74,HOP!A:T,20,0)</f>
        <v>直采</v>
      </c>
    </row>
    <row r="75" s="4" customFormat="1" hidden="1" spans="1:9">
      <c r="A75" s="4">
        <v>16330248896</v>
      </c>
      <c r="B75" s="5">
        <v>44459</v>
      </c>
      <c r="C75" s="5">
        <v>44460</v>
      </c>
      <c r="D75" s="4">
        <v>266.71</v>
      </c>
      <c r="E75" s="4" t="str">
        <f>VLOOKUP(A75,HOP!A:L,12,0)</f>
        <v>266.71</v>
      </c>
      <c r="F75" s="4" t="str">
        <f>VLOOKUP(A75,HOP!A:C,3,0)</f>
        <v>2260085</v>
      </c>
      <c r="G75" s="4">
        <f t="shared" si="2"/>
        <v>0</v>
      </c>
      <c r="H75" s="4" t="str">
        <f>$H$1&amp;F75</f>
        <v>，2260085</v>
      </c>
      <c r="I75" s="4" t="str">
        <f>VLOOKUP(A75,HOP!A:T,20,0)</f>
        <v>直连</v>
      </c>
    </row>
    <row r="77" spans="4:4">
      <c r="D77" s="4">
        <f>SUM(D2:D76)</f>
        <v>31698.47</v>
      </c>
    </row>
    <row r="80" spans="1:1">
      <c r="A80" s="4" t="s">
        <v>214</v>
      </c>
    </row>
    <row r="81" spans="1:1">
      <c r="A81" s="4" t="s">
        <v>215</v>
      </c>
    </row>
    <row r="82" spans="1:1">
      <c r="A82" s="4" t="s">
        <v>216</v>
      </c>
    </row>
    <row r="83" spans="1:1">
      <c r="A83" s="4" t="s">
        <v>217</v>
      </c>
    </row>
  </sheetData>
  <autoFilter ref="A1:XFD83">
    <filterColumn colId="3">
      <filters blank="1">
        <filter val="96.11"/>
        <filter val="253.51"/>
        <filter val="307.11"/>
        <filter val="592"/>
        <filter val="143.92"/>
        <filter val="213.13"/>
        <filter val="561.14"/>
        <filter val="131.95"/>
        <filter val="187.95"/>
        <filter val="243.15"/>
        <filter val="146.16"/>
        <filter val="1219.06"/>
        <filter val="132.97"/>
        <filter val="520"/>
        <filter val="142.1"/>
        <filter val="303.21"/>
        <filter val="67.2"/>
        <filter val="284.2"/>
        <filter val="351.2"/>
        <filter val="150.22"/>
        <filter val="439.62"/>
        <filter val="236.5"/>
        <filter val="743.25"/>
        <filter val="439.6"/>
        <filter val="426.26"/>
        <filter val="450.66"/>
        <filter val="153.27"/>
        <filter val="221.27"/>
        <filter val="31698.47"/>
        <filter val="154.28"/>
        <filter val="266.71"/>
        <filter val="116.73"/>
        <filter val="158.34"/>
        <filter val="412.34"/>
        <filter val="159.36"/>
        <filter val="253.76"/>
        <filter val="1122.69"/>
        <filter val="1959.11"/>
        <filter val="180.42"/>
        <filter val="137.03"/>
        <filter val="227.03"/>
        <filter val="456.04"/>
        <filter val="117.05"/>
        <filter val="9795.55"/>
        <filter val="150.06"/>
        <filter val="298.06"/>
        <filter val="548.46"/>
        <filter val="549.06"/>
        <filter val="140.07"/>
        <filter val="235.48"/>
        <filter val="445.48"/>
        <filter val="860.88"/>
        <filter val="1956.99"/>
      </filters>
    </filterColumn>
    <filterColumn colId="6">
      <customFilters>
        <customFilter operator="equal" val=""/>
        <customFilter operator="equal" val="-0.8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6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ht="13.5" spans="1:25">
      <c r="A1" s="2" t="s">
        <v>218</v>
      </c>
      <c r="B1" s="2" t="s">
        <v>219</v>
      </c>
      <c r="C1" s="2" t="s">
        <v>220</v>
      </c>
      <c r="D1" s="2" t="s">
        <v>221</v>
      </c>
      <c r="E1" s="2" t="s">
        <v>13</v>
      </c>
      <c r="F1" s="2" t="s">
        <v>5</v>
      </c>
      <c r="G1" s="2" t="s">
        <v>6</v>
      </c>
      <c r="H1" s="2" t="s">
        <v>222</v>
      </c>
      <c r="I1" s="2" t="s">
        <v>223</v>
      </c>
      <c r="J1" s="2" t="s">
        <v>224</v>
      </c>
      <c r="K1" s="2" t="s">
        <v>225</v>
      </c>
      <c r="L1" s="2" t="s">
        <v>226</v>
      </c>
      <c r="M1" s="2" t="s">
        <v>227</v>
      </c>
      <c r="N1" s="2" t="s">
        <v>228</v>
      </c>
      <c r="O1" s="2" t="s">
        <v>229</v>
      </c>
      <c r="P1" s="2" t="s">
        <v>230</v>
      </c>
      <c r="Q1" s="2" t="s">
        <v>231</v>
      </c>
      <c r="R1" s="2" t="s">
        <v>232</v>
      </c>
      <c r="S1" s="2" t="s">
        <v>233</v>
      </c>
      <c r="T1" s="2" t="s">
        <v>234</v>
      </c>
      <c r="U1" s="4"/>
      <c r="V1" s="4"/>
      <c r="W1" s="4"/>
      <c r="X1" s="4"/>
      <c r="Y1" s="4"/>
    </row>
    <row r="2" s="1" customFormat="1" ht="13.5" spans="1:25">
      <c r="A2" s="3">
        <v>16251891495</v>
      </c>
      <c r="B2" s="1" t="s">
        <v>235</v>
      </c>
      <c r="C2" s="1" t="s">
        <v>236</v>
      </c>
      <c r="D2" s="1" t="s">
        <v>237</v>
      </c>
      <c r="E2" s="1" t="s">
        <v>30</v>
      </c>
      <c r="F2" s="1" t="s">
        <v>238</v>
      </c>
      <c r="G2" s="1" t="s">
        <v>239</v>
      </c>
      <c r="H2" s="1" t="s">
        <v>240</v>
      </c>
      <c r="I2" s="1" t="s">
        <v>241</v>
      </c>
      <c r="J2" s="1" t="s">
        <v>242</v>
      </c>
      <c r="K2" s="1" t="s">
        <v>241</v>
      </c>
      <c r="L2" s="1" t="s">
        <v>241</v>
      </c>
      <c r="M2" s="1" t="s">
        <v>243</v>
      </c>
      <c r="N2" s="1" t="s">
        <v>243</v>
      </c>
      <c r="O2" s="1" t="s">
        <v>244</v>
      </c>
      <c r="P2" s="1" t="s">
        <v>245</v>
      </c>
      <c r="Q2" s="1" t="s">
        <v>246</v>
      </c>
      <c r="R2" s="1" t="s">
        <v>247</v>
      </c>
      <c r="S2" s="1" t="s">
        <v>248</v>
      </c>
      <c r="T2" s="1" t="s">
        <v>249</v>
      </c>
      <c r="U2" s="4"/>
      <c r="V2" s="4"/>
      <c r="W2" s="4"/>
      <c r="X2" s="4"/>
      <c r="Y2" s="4"/>
    </row>
    <row r="3" s="1" customFormat="1" ht="13.5" spans="1:24">
      <c r="A3" s="3">
        <v>16283493755</v>
      </c>
      <c r="B3" s="1" t="s">
        <v>250</v>
      </c>
      <c r="C3" s="1" t="s">
        <v>251</v>
      </c>
      <c r="D3" s="1" t="s">
        <v>252</v>
      </c>
      <c r="E3" s="1" t="s">
        <v>41</v>
      </c>
      <c r="F3" s="1" t="s">
        <v>253</v>
      </c>
      <c r="G3" s="1" t="s">
        <v>239</v>
      </c>
      <c r="H3" s="1" t="s">
        <v>240</v>
      </c>
      <c r="I3" s="1" t="s">
        <v>254</v>
      </c>
      <c r="J3" s="1" t="s">
        <v>242</v>
      </c>
      <c r="K3" s="1" t="s">
        <v>254</v>
      </c>
      <c r="L3" s="1" t="s">
        <v>254</v>
      </c>
      <c r="M3" s="1" t="s">
        <v>243</v>
      </c>
      <c r="N3" s="1" t="s">
        <v>243</v>
      </c>
      <c r="O3" s="1" t="s">
        <v>244</v>
      </c>
      <c r="P3" s="1" t="s">
        <v>245</v>
      </c>
      <c r="Q3" s="1" t="s">
        <v>255</v>
      </c>
      <c r="R3" s="1" t="s">
        <v>247</v>
      </c>
      <c r="S3" s="1" t="s">
        <v>248</v>
      </c>
      <c r="T3" s="1" t="s">
        <v>249</v>
      </c>
      <c r="U3" s="4"/>
      <c r="V3" s="4"/>
      <c r="W3" s="4"/>
      <c r="X3" s="4"/>
    </row>
    <row r="4" s="1" customFormat="1" ht="13.5" spans="1:24">
      <c r="A4" s="3">
        <v>16285864555</v>
      </c>
      <c r="B4" s="1" t="s">
        <v>250</v>
      </c>
      <c r="C4" s="1" t="s">
        <v>256</v>
      </c>
      <c r="D4" s="1" t="s">
        <v>257</v>
      </c>
      <c r="E4" s="1" t="s">
        <v>48</v>
      </c>
      <c r="F4" s="1" t="s">
        <v>238</v>
      </c>
      <c r="G4" s="1" t="s">
        <v>239</v>
      </c>
      <c r="H4" s="1" t="s">
        <v>240</v>
      </c>
      <c r="I4" s="1" t="s">
        <v>258</v>
      </c>
      <c r="J4" s="1" t="s">
        <v>242</v>
      </c>
      <c r="K4" s="1" t="s">
        <v>258</v>
      </c>
      <c r="L4" s="1" t="s">
        <v>259</v>
      </c>
      <c r="M4" s="1" t="s">
        <v>260</v>
      </c>
      <c r="N4" s="1" t="s">
        <v>260</v>
      </c>
      <c r="O4" s="1" t="s">
        <v>244</v>
      </c>
      <c r="P4" s="1" t="s">
        <v>245</v>
      </c>
      <c r="Q4" s="1" t="s">
        <v>261</v>
      </c>
      <c r="R4" s="1" t="s">
        <v>247</v>
      </c>
      <c r="S4" s="1" t="s">
        <v>248</v>
      </c>
      <c r="T4" s="1" t="s">
        <v>249</v>
      </c>
      <c r="U4" s="4"/>
      <c r="V4" s="4"/>
      <c r="W4" s="4"/>
      <c r="X4" s="4"/>
    </row>
    <row r="5" s="1" customFormat="1" ht="13.5" spans="1:25">
      <c r="A5" s="3">
        <v>16297026697</v>
      </c>
      <c r="B5" s="1" t="s">
        <v>262</v>
      </c>
      <c r="C5" s="1" t="s">
        <v>263</v>
      </c>
      <c r="D5" s="1" t="s">
        <v>264</v>
      </c>
      <c r="E5" s="1" t="s">
        <v>51</v>
      </c>
      <c r="F5" s="1" t="s">
        <v>253</v>
      </c>
      <c r="G5" s="1" t="s">
        <v>239</v>
      </c>
      <c r="H5" s="1" t="s">
        <v>240</v>
      </c>
      <c r="I5" s="1" t="s">
        <v>265</v>
      </c>
      <c r="J5" s="1" t="s">
        <v>242</v>
      </c>
      <c r="K5" s="1" t="s">
        <v>265</v>
      </c>
      <c r="L5" s="1" t="s">
        <v>265</v>
      </c>
      <c r="M5" s="1" t="s">
        <v>243</v>
      </c>
      <c r="N5" s="1" t="s">
        <v>243</v>
      </c>
      <c r="O5" s="1" t="s">
        <v>244</v>
      </c>
      <c r="P5" s="1" t="s">
        <v>245</v>
      </c>
      <c r="Q5" s="1" t="s">
        <v>266</v>
      </c>
      <c r="R5" s="1" t="s">
        <v>247</v>
      </c>
      <c r="S5" s="1" t="s">
        <v>248</v>
      </c>
      <c r="T5" s="1" t="s">
        <v>249</v>
      </c>
      <c r="U5" s="4"/>
      <c r="V5" s="4"/>
      <c r="W5" s="4"/>
      <c r="X5" s="4"/>
      <c r="Y5" s="4"/>
    </row>
    <row r="6" s="1" customFormat="1" ht="13.5" spans="1:24">
      <c r="A6" s="3">
        <v>16301493592</v>
      </c>
      <c r="B6" s="1" t="s">
        <v>262</v>
      </c>
      <c r="C6" s="1" t="s">
        <v>267</v>
      </c>
      <c r="D6" s="1" t="s">
        <v>268</v>
      </c>
      <c r="E6" s="1" t="s">
        <v>53</v>
      </c>
      <c r="F6" s="1" t="s">
        <v>253</v>
      </c>
      <c r="G6" s="1" t="s">
        <v>239</v>
      </c>
      <c r="H6" s="1" t="s">
        <v>240</v>
      </c>
      <c r="I6" s="1" t="s">
        <v>269</v>
      </c>
      <c r="J6" s="1" t="s">
        <v>242</v>
      </c>
      <c r="K6" s="1" t="s">
        <v>269</v>
      </c>
      <c r="L6" s="1" t="s">
        <v>269</v>
      </c>
      <c r="M6" s="1" t="s">
        <v>243</v>
      </c>
      <c r="N6" s="1" t="s">
        <v>243</v>
      </c>
      <c r="O6" s="1" t="s">
        <v>244</v>
      </c>
      <c r="P6" s="1" t="s">
        <v>245</v>
      </c>
      <c r="Q6" s="1" t="s">
        <v>270</v>
      </c>
      <c r="R6" s="1" t="s">
        <v>247</v>
      </c>
      <c r="S6" s="1" t="s">
        <v>248</v>
      </c>
      <c r="T6" s="1" t="s">
        <v>249</v>
      </c>
      <c r="U6" s="4"/>
      <c r="V6" s="4"/>
      <c r="W6" s="4"/>
      <c r="X6" s="4"/>
    </row>
    <row r="7" s="1" customFormat="1" ht="13.5" spans="1:24">
      <c r="A7" s="3">
        <v>16303094660</v>
      </c>
      <c r="B7" s="1" t="s">
        <v>271</v>
      </c>
      <c r="C7" s="1" t="s">
        <v>272</v>
      </c>
      <c r="D7" s="1" t="s">
        <v>273</v>
      </c>
      <c r="E7" s="1" t="s">
        <v>56</v>
      </c>
      <c r="F7" s="1" t="s">
        <v>253</v>
      </c>
      <c r="G7" s="1" t="s">
        <v>239</v>
      </c>
      <c r="H7" s="1" t="s">
        <v>240</v>
      </c>
      <c r="I7" s="1" t="s">
        <v>274</v>
      </c>
      <c r="J7" s="1" t="s">
        <v>242</v>
      </c>
      <c r="K7" s="1" t="s">
        <v>274</v>
      </c>
      <c r="L7" s="1" t="s">
        <v>274</v>
      </c>
      <c r="M7" s="1" t="s">
        <v>243</v>
      </c>
      <c r="N7" s="1" t="s">
        <v>243</v>
      </c>
      <c r="O7" s="1" t="s">
        <v>244</v>
      </c>
      <c r="P7" s="1" t="s">
        <v>245</v>
      </c>
      <c r="Q7" s="1" t="s">
        <v>275</v>
      </c>
      <c r="R7" s="1" t="s">
        <v>247</v>
      </c>
      <c r="S7" s="1" t="s">
        <v>248</v>
      </c>
      <c r="T7" s="1" t="s">
        <v>249</v>
      </c>
      <c r="U7" s="4"/>
      <c r="V7" s="4"/>
      <c r="W7" s="4"/>
      <c r="X7" s="4"/>
    </row>
    <row r="8" s="1" customFormat="1" ht="13.5" spans="1:24">
      <c r="A8" s="3">
        <v>16306940508</v>
      </c>
      <c r="B8" s="1" t="s">
        <v>271</v>
      </c>
      <c r="C8" s="1" t="s">
        <v>276</v>
      </c>
      <c r="D8" s="1" t="s">
        <v>277</v>
      </c>
      <c r="E8" s="1" t="s">
        <v>59</v>
      </c>
      <c r="F8" s="1" t="s">
        <v>278</v>
      </c>
      <c r="G8" s="1" t="s">
        <v>239</v>
      </c>
      <c r="H8" s="1" t="s">
        <v>240</v>
      </c>
      <c r="I8" s="1" t="s">
        <v>279</v>
      </c>
      <c r="J8" s="1" t="s">
        <v>242</v>
      </c>
      <c r="K8" s="1" t="s">
        <v>279</v>
      </c>
      <c r="L8" s="1" t="s">
        <v>279</v>
      </c>
      <c r="M8" s="1" t="s">
        <v>243</v>
      </c>
      <c r="N8" s="1" t="s">
        <v>243</v>
      </c>
      <c r="O8" s="1" t="s">
        <v>244</v>
      </c>
      <c r="P8" s="1" t="s">
        <v>245</v>
      </c>
      <c r="Q8" s="1" t="s">
        <v>280</v>
      </c>
      <c r="R8" s="1" t="s">
        <v>247</v>
      </c>
      <c r="S8" s="1" t="s">
        <v>248</v>
      </c>
      <c r="T8" s="1" t="s">
        <v>249</v>
      </c>
      <c r="U8" s="4"/>
      <c r="V8" s="4"/>
      <c r="W8" s="4"/>
      <c r="X8" s="4"/>
    </row>
    <row r="9" s="1" customFormat="1" ht="13.5" spans="1:25">
      <c r="A9" s="3">
        <v>16307112637</v>
      </c>
      <c r="B9" s="1" t="s">
        <v>271</v>
      </c>
      <c r="C9" s="1" t="s">
        <v>281</v>
      </c>
      <c r="D9" s="1" t="s">
        <v>282</v>
      </c>
      <c r="E9" s="1" t="s">
        <v>62</v>
      </c>
      <c r="F9" s="1" t="s">
        <v>253</v>
      </c>
      <c r="G9" s="1" t="s">
        <v>239</v>
      </c>
      <c r="H9" s="1" t="s">
        <v>240</v>
      </c>
      <c r="I9" s="1" t="s">
        <v>283</v>
      </c>
      <c r="J9" s="1" t="s">
        <v>242</v>
      </c>
      <c r="K9" s="1" t="s">
        <v>283</v>
      </c>
      <c r="L9" s="1" t="s">
        <v>283</v>
      </c>
      <c r="M9" s="1" t="s">
        <v>243</v>
      </c>
      <c r="N9" s="1" t="s">
        <v>243</v>
      </c>
      <c r="O9" s="1" t="s">
        <v>244</v>
      </c>
      <c r="P9" s="1" t="s">
        <v>245</v>
      </c>
      <c r="Q9" s="1" t="s">
        <v>284</v>
      </c>
      <c r="R9" s="1" t="s">
        <v>247</v>
      </c>
      <c r="S9" s="1" t="s">
        <v>248</v>
      </c>
      <c r="T9" s="1" t="s">
        <v>249</v>
      </c>
      <c r="U9" s="4"/>
      <c r="V9" s="4"/>
      <c r="W9" s="4"/>
      <c r="X9" s="4"/>
      <c r="Y9" s="4"/>
    </row>
    <row r="10" s="1" customFormat="1" ht="13.5" spans="1:23">
      <c r="A10" s="3">
        <v>16307558017</v>
      </c>
      <c r="B10" s="1" t="s">
        <v>271</v>
      </c>
      <c r="C10" s="1" t="s">
        <v>285</v>
      </c>
      <c r="D10" s="1" t="s">
        <v>286</v>
      </c>
      <c r="E10" s="1" t="s">
        <v>69</v>
      </c>
      <c r="F10" s="1" t="s">
        <v>238</v>
      </c>
      <c r="G10" s="1" t="s">
        <v>239</v>
      </c>
      <c r="H10" s="1" t="s">
        <v>240</v>
      </c>
      <c r="I10" s="1" t="s">
        <v>287</v>
      </c>
      <c r="J10" s="1" t="s">
        <v>242</v>
      </c>
      <c r="K10" s="1" t="s">
        <v>287</v>
      </c>
      <c r="L10" s="1" t="s">
        <v>287</v>
      </c>
      <c r="M10" s="1" t="s">
        <v>243</v>
      </c>
      <c r="N10" s="1" t="s">
        <v>243</v>
      </c>
      <c r="O10" s="1" t="s">
        <v>244</v>
      </c>
      <c r="P10" s="1" t="s">
        <v>245</v>
      </c>
      <c r="Q10" s="1" t="s">
        <v>288</v>
      </c>
      <c r="R10" s="1" t="s">
        <v>247</v>
      </c>
      <c r="S10" s="1" t="s">
        <v>248</v>
      </c>
      <c r="T10" s="1" t="s">
        <v>249</v>
      </c>
      <c r="U10" s="4"/>
      <c r="V10" s="4"/>
      <c r="W10" s="4"/>
    </row>
    <row r="11" s="1" customFormat="1" ht="13.5" spans="1:24">
      <c r="A11" s="3">
        <v>16309761321</v>
      </c>
      <c r="B11" s="1" t="s">
        <v>278</v>
      </c>
      <c r="C11" s="1" t="s">
        <v>289</v>
      </c>
      <c r="D11" s="1" t="s">
        <v>290</v>
      </c>
      <c r="E11" s="1" t="s">
        <v>73</v>
      </c>
      <c r="F11" s="1" t="s">
        <v>253</v>
      </c>
      <c r="G11" s="1" t="s">
        <v>239</v>
      </c>
      <c r="H11" s="1" t="s">
        <v>240</v>
      </c>
      <c r="I11" s="1" t="s">
        <v>291</v>
      </c>
      <c r="J11" s="1" t="s">
        <v>242</v>
      </c>
      <c r="K11" s="1" t="s">
        <v>291</v>
      </c>
      <c r="L11" s="1" t="s">
        <v>291</v>
      </c>
      <c r="M11" s="1" t="s">
        <v>243</v>
      </c>
      <c r="N11" s="1" t="s">
        <v>243</v>
      </c>
      <c r="O11" s="1" t="s">
        <v>244</v>
      </c>
      <c r="P11" s="1" t="s">
        <v>245</v>
      </c>
      <c r="Q11" s="1" t="s">
        <v>292</v>
      </c>
      <c r="R11" s="1" t="s">
        <v>247</v>
      </c>
      <c r="S11" s="1" t="s">
        <v>248</v>
      </c>
      <c r="T11" s="1" t="s">
        <v>249</v>
      </c>
      <c r="U11" s="4"/>
      <c r="V11" s="4"/>
      <c r="W11" s="4"/>
      <c r="X11" s="4"/>
    </row>
    <row r="12" s="1" customFormat="1" ht="13.5" spans="1:25">
      <c r="A12" s="3">
        <v>16311585590</v>
      </c>
      <c r="B12" s="1" t="s">
        <v>278</v>
      </c>
      <c r="C12" s="1" t="s">
        <v>293</v>
      </c>
      <c r="D12" s="1" t="s">
        <v>294</v>
      </c>
      <c r="E12" s="1" t="s">
        <v>76</v>
      </c>
      <c r="F12" s="1" t="s">
        <v>238</v>
      </c>
      <c r="G12" s="1" t="s">
        <v>239</v>
      </c>
      <c r="H12" s="1" t="s">
        <v>240</v>
      </c>
      <c r="I12" s="1" t="s">
        <v>295</v>
      </c>
      <c r="J12" s="1" t="s">
        <v>242</v>
      </c>
      <c r="K12" s="1" t="s">
        <v>295</v>
      </c>
      <c r="L12" s="1" t="s">
        <v>295</v>
      </c>
      <c r="M12" s="1" t="s">
        <v>243</v>
      </c>
      <c r="N12" s="1" t="s">
        <v>243</v>
      </c>
      <c r="O12" s="1" t="s">
        <v>244</v>
      </c>
      <c r="P12" s="1" t="s">
        <v>245</v>
      </c>
      <c r="Q12" s="1" t="s">
        <v>296</v>
      </c>
      <c r="R12" s="1" t="s">
        <v>247</v>
      </c>
      <c r="S12" s="1" t="s">
        <v>248</v>
      </c>
      <c r="T12" s="1" t="s">
        <v>249</v>
      </c>
      <c r="U12" s="4"/>
      <c r="V12" s="4"/>
      <c r="W12" s="4"/>
      <c r="X12" s="4"/>
      <c r="Y12" s="4"/>
    </row>
    <row r="13" s="1" customFormat="1" ht="13.5" spans="1:25">
      <c r="A13" s="3">
        <v>16312132414</v>
      </c>
      <c r="B13" s="1" t="s">
        <v>278</v>
      </c>
      <c r="C13" s="1" t="s">
        <v>297</v>
      </c>
      <c r="D13" s="1" t="s">
        <v>298</v>
      </c>
      <c r="E13" s="1" t="s">
        <v>80</v>
      </c>
      <c r="F13" s="1" t="s">
        <v>238</v>
      </c>
      <c r="G13" s="1" t="s">
        <v>239</v>
      </c>
      <c r="H13" s="1" t="s">
        <v>240</v>
      </c>
      <c r="I13" s="1" t="s">
        <v>299</v>
      </c>
      <c r="J13" s="1" t="s">
        <v>242</v>
      </c>
      <c r="K13" s="1" t="s">
        <v>299</v>
      </c>
      <c r="L13" s="1" t="s">
        <v>299</v>
      </c>
      <c r="M13" s="1" t="s">
        <v>243</v>
      </c>
      <c r="N13" s="1" t="s">
        <v>243</v>
      </c>
      <c r="O13" s="1" t="s">
        <v>244</v>
      </c>
      <c r="P13" s="1" t="s">
        <v>245</v>
      </c>
      <c r="Q13" s="1" t="s">
        <v>300</v>
      </c>
      <c r="R13" s="1" t="s">
        <v>247</v>
      </c>
      <c r="S13" s="1" t="s">
        <v>248</v>
      </c>
      <c r="T13" s="1" t="s">
        <v>249</v>
      </c>
      <c r="U13" s="4"/>
      <c r="V13" s="4"/>
      <c r="W13" s="4"/>
      <c r="X13" s="4"/>
      <c r="Y13" s="4"/>
    </row>
    <row r="14" s="1" customFormat="1" ht="13.5" spans="1:24">
      <c r="A14" s="3">
        <v>16312151854</v>
      </c>
      <c r="B14" s="1" t="s">
        <v>278</v>
      </c>
      <c r="C14" s="1" t="s">
        <v>301</v>
      </c>
      <c r="D14" s="1" t="s">
        <v>298</v>
      </c>
      <c r="E14" s="1" t="s">
        <v>81</v>
      </c>
      <c r="F14" s="1" t="s">
        <v>238</v>
      </c>
      <c r="G14" s="1" t="s">
        <v>239</v>
      </c>
      <c r="H14" s="1" t="s">
        <v>240</v>
      </c>
      <c r="I14" s="1" t="s">
        <v>302</v>
      </c>
      <c r="J14" s="1" t="s">
        <v>242</v>
      </c>
      <c r="K14" s="1" t="s">
        <v>302</v>
      </c>
      <c r="L14" s="1" t="s">
        <v>302</v>
      </c>
      <c r="M14" s="1" t="s">
        <v>243</v>
      </c>
      <c r="N14" s="1" t="s">
        <v>243</v>
      </c>
      <c r="O14" s="1" t="s">
        <v>244</v>
      </c>
      <c r="P14" s="1" t="s">
        <v>245</v>
      </c>
      <c r="Q14" s="1" t="s">
        <v>303</v>
      </c>
      <c r="R14" s="1" t="s">
        <v>247</v>
      </c>
      <c r="S14" s="1" t="s">
        <v>248</v>
      </c>
      <c r="T14" s="1" t="s">
        <v>249</v>
      </c>
      <c r="U14" s="4"/>
      <c r="V14" s="4"/>
      <c r="W14" s="4"/>
      <c r="X14" s="4"/>
    </row>
    <row r="15" s="1" customFormat="1" ht="13.5" spans="1:25">
      <c r="A15" s="3">
        <v>16312632207</v>
      </c>
      <c r="B15" s="1" t="s">
        <v>278</v>
      </c>
      <c r="C15" s="1" t="s">
        <v>304</v>
      </c>
      <c r="D15" s="1" t="s">
        <v>305</v>
      </c>
      <c r="E15" s="1" t="s">
        <v>85</v>
      </c>
      <c r="F15" s="1" t="s">
        <v>238</v>
      </c>
      <c r="G15" s="1" t="s">
        <v>239</v>
      </c>
      <c r="H15" s="1" t="s">
        <v>240</v>
      </c>
      <c r="I15" s="1" t="s">
        <v>306</v>
      </c>
      <c r="J15" s="1" t="s">
        <v>242</v>
      </c>
      <c r="K15" s="1" t="s">
        <v>306</v>
      </c>
      <c r="L15" s="1" t="s">
        <v>306</v>
      </c>
      <c r="M15" s="1" t="s">
        <v>243</v>
      </c>
      <c r="N15" s="1" t="s">
        <v>243</v>
      </c>
      <c r="O15" s="1" t="s">
        <v>244</v>
      </c>
      <c r="P15" s="1" t="s">
        <v>245</v>
      </c>
      <c r="Q15" s="1" t="s">
        <v>307</v>
      </c>
      <c r="R15" s="1" t="s">
        <v>247</v>
      </c>
      <c r="S15" s="1" t="s">
        <v>248</v>
      </c>
      <c r="T15" s="1" t="s">
        <v>249</v>
      </c>
      <c r="U15" s="4"/>
      <c r="V15" s="4"/>
      <c r="W15" s="4"/>
      <c r="X15" s="4"/>
      <c r="Y15" s="4"/>
    </row>
    <row r="16" s="1" customFormat="1" ht="13.5" spans="1:23">
      <c r="A16" s="3">
        <v>16314832243</v>
      </c>
      <c r="B16" s="1" t="s">
        <v>278</v>
      </c>
      <c r="C16" s="1" t="s">
        <v>308</v>
      </c>
      <c r="D16" s="1" t="s">
        <v>309</v>
      </c>
      <c r="E16" s="1" t="s">
        <v>88</v>
      </c>
      <c r="F16" s="1" t="s">
        <v>278</v>
      </c>
      <c r="G16" s="1" t="s">
        <v>239</v>
      </c>
      <c r="H16" s="1" t="s">
        <v>240</v>
      </c>
      <c r="I16" s="1" t="s">
        <v>310</v>
      </c>
      <c r="J16" s="1" t="s">
        <v>242</v>
      </c>
      <c r="K16" s="1" t="s">
        <v>310</v>
      </c>
      <c r="L16" s="1" t="s">
        <v>310</v>
      </c>
      <c r="M16" s="1" t="s">
        <v>243</v>
      </c>
      <c r="N16" s="1" t="s">
        <v>243</v>
      </c>
      <c r="O16" s="1" t="s">
        <v>244</v>
      </c>
      <c r="P16" s="1" t="s">
        <v>245</v>
      </c>
      <c r="Q16" s="1" t="s">
        <v>311</v>
      </c>
      <c r="R16" s="1" t="s">
        <v>247</v>
      </c>
      <c r="S16" s="1" t="s">
        <v>248</v>
      </c>
      <c r="T16" s="1" t="s">
        <v>249</v>
      </c>
      <c r="U16" s="4"/>
      <c r="V16" s="4"/>
      <c r="W16" s="4"/>
    </row>
    <row r="17" s="1" customFormat="1" ht="13.5" spans="1:25">
      <c r="A17" s="3">
        <v>16314978518</v>
      </c>
      <c r="B17" s="1" t="s">
        <v>278</v>
      </c>
      <c r="C17" s="1" t="s">
        <v>312</v>
      </c>
      <c r="D17" s="1" t="s">
        <v>313</v>
      </c>
      <c r="E17" s="1" t="s">
        <v>91</v>
      </c>
      <c r="F17" s="1" t="s">
        <v>238</v>
      </c>
      <c r="G17" s="1" t="s">
        <v>239</v>
      </c>
      <c r="H17" s="1" t="s">
        <v>240</v>
      </c>
      <c r="I17" s="1" t="s">
        <v>314</v>
      </c>
      <c r="J17" s="1" t="s">
        <v>242</v>
      </c>
      <c r="K17" s="1" t="s">
        <v>314</v>
      </c>
      <c r="L17" s="1" t="s">
        <v>314</v>
      </c>
      <c r="M17" s="1" t="s">
        <v>243</v>
      </c>
      <c r="N17" s="1" t="s">
        <v>243</v>
      </c>
      <c r="O17" s="1" t="s">
        <v>244</v>
      </c>
      <c r="P17" s="1" t="s">
        <v>245</v>
      </c>
      <c r="Q17" s="1" t="s">
        <v>315</v>
      </c>
      <c r="R17" s="1" t="s">
        <v>247</v>
      </c>
      <c r="S17" s="1" t="s">
        <v>248</v>
      </c>
      <c r="T17" s="1" t="s">
        <v>316</v>
      </c>
      <c r="U17" s="4"/>
      <c r="V17" s="4"/>
      <c r="W17" s="4"/>
      <c r="X17" s="4"/>
      <c r="Y17" s="4"/>
    </row>
    <row r="18" s="1" customFormat="1" ht="13.5" spans="1:29">
      <c r="A18" s="3">
        <v>16315458763</v>
      </c>
      <c r="B18" s="1" t="s">
        <v>278</v>
      </c>
      <c r="C18" s="1" t="s">
        <v>317</v>
      </c>
      <c r="D18" s="1" t="s">
        <v>318</v>
      </c>
      <c r="E18" s="1" t="s">
        <v>94</v>
      </c>
      <c r="F18" s="1" t="s">
        <v>253</v>
      </c>
      <c r="G18" s="1" t="s">
        <v>239</v>
      </c>
      <c r="H18" s="1" t="s">
        <v>240</v>
      </c>
      <c r="I18" s="1" t="s">
        <v>319</v>
      </c>
      <c r="J18" s="1" t="s">
        <v>242</v>
      </c>
      <c r="K18" s="1" t="s">
        <v>319</v>
      </c>
      <c r="L18" s="1" t="s">
        <v>319</v>
      </c>
      <c r="M18" s="1" t="s">
        <v>243</v>
      </c>
      <c r="N18" s="1" t="s">
        <v>243</v>
      </c>
      <c r="O18" s="1" t="s">
        <v>244</v>
      </c>
      <c r="P18" s="1" t="s">
        <v>245</v>
      </c>
      <c r="Q18" s="1" t="s">
        <v>320</v>
      </c>
      <c r="R18" s="1" t="s">
        <v>247</v>
      </c>
      <c r="S18" s="1" t="s">
        <v>248</v>
      </c>
      <c r="T18" s="1" t="s">
        <v>249</v>
      </c>
      <c r="U18" s="4"/>
      <c r="V18" s="4"/>
      <c r="W18" s="4"/>
      <c r="X18" s="4"/>
      <c r="Y18" s="4"/>
      <c r="Z18" s="4"/>
      <c r="AA18" s="4"/>
      <c r="AB18" s="4"/>
      <c r="AC18" s="4"/>
    </row>
    <row r="19" s="1" customFormat="1" ht="13.5" spans="1:25">
      <c r="A19" s="3">
        <v>16317045392</v>
      </c>
      <c r="B19" s="1" t="s">
        <v>253</v>
      </c>
      <c r="C19" s="1" t="s">
        <v>321</v>
      </c>
      <c r="D19" s="1" t="s">
        <v>322</v>
      </c>
      <c r="E19" s="1" t="s">
        <v>97</v>
      </c>
      <c r="F19" s="1" t="s">
        <v>253</v>
      </c>
      <c r="G19" s="1" t="s">
        <v>239</v>
      </c>
      <c r="H19" s="1" t="s">
        <v>240</v>
      </c>
      <c r="I19" s="1" t="s">
        <v>323</v>
      </c>
      <c r="J19" s="1" t="s">
        <v>242</v>
      </c>
      <c r="K19" s="1" t="s">
        <v>323</v>
      </c>
      <c r="L19" s="1" t="s">
        <v>323</v>
      </c>
      <c r="M19" s="1" t="s">
        <v>243</v>
      </c>
      <c r="N19" s="1" t="s">
        <v>243</v>
      </c>
      <c r="O19" s="1" t="s">
        <v>244</v>
      </c>
      <c r="P19" s="1" t="s">
        <v>245</v>
      </c>
      <c r="Q19" s="1" t="s">
        <v>324</v>
      </c>
      <c r="R19" s="1" t="s">
        <v>247</v>
      </c>
      <c r="S19" s="1" t="s">
        <v>248</v>
      </c>
      <c r="T19" s="1" t="s">
        <v>249</v>
      </c>
      <c r="U19" s="4"/>
      <c r="V19" s="4"/>
      <c r="W19" s="4"/>
      <c r="X19" s="4"/>
      <c r="Y19" s="4"/>
    </row>
    <row r="20" s="1" customFormat="1" ht="13.5" spans="1:24">
      <c r="A20" s="3">
        <v>16317286494</v>
      </c>
      <c r="B20" s="1" t="s">
        <v>253</v>
      </c>
      <c r="C20" s="1" t="s">
        <v>325</v>
      </c>
      <c r="D20" s="1" t="s">
        <v>326</v>
      </c>
      <c r="E20" s="1" t="s">
        <v>100</v>
      </c>
      <c r="F20" s="1" t="s">
        <v>238</v>
      </c>
      <c r="G20" s="1" t="s">
        <v>239</v>
      </c>
      <c r="H20" s="1" t="s">
        <v>240</v>
      </c>
      <c r="I20" s="1" t="s">
        <v>327</v>
      </c>
      <c r="J20" s="1" t="s">
        <v>242</v>
      </c>
      <c r="K20" s="1" t="s">
        <v>327</v>
      </c>
      <c r="L20" s="1" t="s">
        <v>327</v>
      </c>
      <c r="M20" s="1" t="s">
        <v>243</v>
      </c>
      <c r="N20" s="1" t="s">
        <v>243</v>
      </c>
      <c r="O20" s="1" t="s">
        <v>244</v>
      </c>
      <c r="P20" s="1" t="s">
        <v>245</v>
      </c>
      <c r="Q20" s="1" t="s">
        <v>328</v>
      </c>
      <c r="R20" s="1" t="s">
        <v>247</v>
      </c>
      <c r="S20" s="1" t="s">
        <v>248</v>
      </c>
      <c r="T20" s="1" t="s">
        <v>249</v>
      </c>
      <c r="U20" s="4"/>
      <c r="V20" s="4"/>
      <c r="W20" s="4"/>
      <c r="X20" s="4"/>
    </row>
    <row r="21" s="1" customFormat="1" ht="13.5" spans="1:25">
      <c r="A21" s="3">
        <v>16319412474</v>
      </c>
      <c r="B21" s="1" t="s">
        <v>253</v>
      </c>
      <c r="C21" s="1" t="s">
        <v>329</v>
      </c>
      <c r="D21" s="1" t="s">
        <v>298</v>
      </c>
      <c r="E21" s="1" t="s">
        <v>101</v>
      </c>
      <c r="F21" s="1" t="s">
        <v>238</v>
      </c>
      <c r="G21" s="1" t="s">
        <v>239</v>
      </c>
      <c r="H21" s="1" t="s">
        <v>240</v>
      </c>
      <c r="I21" s="1" t="s">
        <v>330</v>
      </c>
      <c r="J21" s="1" t="s">
        <v>242</v>
      </c>
      <c r="K21" s="1" t="s">
        <v>330</v>
      </c>
      <c r="L21" s="1" t="s">
        <v>330</v>
      </c>
      <c r="M21" s="1" t="s">
        <v>243</v>
      </c>
      <c r="N21" s="1" t="s">
        <v>243</v>
      </c>
      <c r="O21" s="1" t="s">
        <v>244</v>
      </c>
      <c r="P21" s="1" t="s">
        <v>245</v>
      </c>
      <c r="Q21" s="1" t="s">
        <v>331</v>
      </c>
      <c r="R21" s="1" t="s">
        <v>247</v>
      </c>
      <c r="S21" s="1" t="s">
        <v>248</v>
      </c>
      <c r="T21" s="1" t="s">
        <v>249</v>
      </c>
      <c r="U21" s="4"/>
      <c r="V21" s="4"/>
      <c r="W21" s="4"/>
      <c r="X21" s="4"/>
      <c r="Y21" s="4"/>
    </row>
    <row r="22" s="1" customFormat="1" ht="13.5" spans="1:24">
      <c r="A22" s="3">
        <v>16320957876</v>
      </c>
      <c r="B22" s="1" t="s">
        <v>253</v>
      </c>
      <c r="C22" s="1" t="s">
        <v>332</v>
      </c>
      <c r="D22" s="1" t="s">
        <v>333</v>
      </c>
      <c r="E22" s="1" t="s">
        <v>104</v>
      </c>
      <c r="F22" s="1" t="s">
        <v>253</v>
      </c>
      <c r="G22" s="1" t="s">
        <v>239</v>
      </c>
      <c r="H22" s="1" t="s">
        <v>240</v>
      </c>
      <c r="I22" s="1" t="s">
        <v>334</v>
      </c>
      <c r="J22" s="1" t="s">
        <v>242</v>
      </c>
      <c r="K22" s="1" t="s">
        <v>334</v>
      </c>
      <c r="L22" s="1" t="s">
        <v>334</v>
      </c>
      <c r="M22" s="1" t="s">
        <v>243</v>
      </c>
      <c r="N22" s="1" t="s">
        <v>243</v>
      </c>
      <c r="O22" s="1" t="s">
        <v>244</v>
      </c>
      <c r="P22" s="1" t="s">
        <v>245</v>
      </c>
      <c r="Q22" s="1" t="s">
        <v>335</v>
      </c>
      <c r="R22" s="1" t="s">
        <v>247</v>
      </c>
      <c r="S22" s="1" t="s">
        <v>248</v>
      </c>
      <c r="T22" s="1" t="s">
        <v>316</v>
      </c>
      <c r="U22" s="4"/>
      <c r="V22" s="4"/>
      <c r="W22" s="4"/>
      <c r="X22" s="4"/>
    </row>
    <row r="23" s="1" customFormat="1" ht="13.5" spans="1:24">
      <c r="A23" s="3">
        <v>16324397483</v>
      </c>
      <c r="B23" s="1" t="s">
        <v>238</v>
      </c>
      <c r="C23" s="1" t="s">
        <v>336</v>
      </c>
      <c r="D23" s="1" t="s">
        <v>337</v>
      </c>
      <c r="E23" s="1" t="s">
        <v>112</v>
      </c>
      <c r="F23" s="1" t="s">
        <v>238</v>
      </c>
      <c r="G23" s="1" t="s">
        <v>239</v>
      </c>
      <c r="H23" s="1" t="s">
        <v>240</v>
      </c>
      <c r="I23" s="1" t="s">
        <v>338</v>
      </c>
      <c r="J23" s="1" t="s">
        <v>242</v>
      </c>
      <c r="K23" s="1" t="s">
        <v>338</v>
      </c>
      <c r="L23" s="1" t="s">
        <v>338</v>
      </c>
      <c r="M23" s="1" t="s">
        <v>243</v>
      </c>
      <c r="N23" s="1" t="s">
        <v>243</v>
      </c>
      <c r="O23" s="1" t="s">
        <v>244</v>
      </c>
      <c r="P23" s="1" t="s">
        <v>245</v>
      </c>
      <c r="Q23" s="1" t="s">
        <v>339</v>
      </c>
      <c r="R23" s="1" t="s">
        <v>247</v>
      </c>
      <c r="S23" s="1" t="s">
        <v>248</v>
      </c>
      <c r="T23" s="1" t="s">
        <v>249</v>
      </c>
      <c r="U23" s="4"/>
      <c r="V23" s="4"/>
      <c r="W23" s="4"/>
      <c r="X23" s="4"/>
    </row>
    <row r="24" s="1" customFormat="1" ht="13.5" spans="1:24">
      <c r="A24" s="3">
        <v>16324539432</v>
      </c>
      <c r="B24" s="1" t="s">
        <v>238</v>
      </c>
      <c r="C24" s="1" t="s">
        <v>340</v>
      </c>
      <c r="D24" s="1" t="s">
        <v>341</v>
      </c>
      <c r="E24" s="1" t="s">
        <v>118</v>
      </c>
      <c r="F24" s="1" t="s">
        <v>238</v>
      </c>
      <c r="G24" s="1" t="s">
        <v>239</v>
      </c>
      <c r="H24" s="1" t="s">
        <v>240</v>
      </c>
      <c r="I24" s="1" t="s">
        <v>342</v>
      </c>
      <c r="J24" s="1" t="s">
        <v>242</v>
      </c>
      <c r="K24" s="1" t="s">
        <v>342</v>
      </c>
      <c r="L24" s="1" t="s">
        <v>342</v>
      </c>
      <c r="M24" s="1" t="s">
        <v>243</v>
      </c>
      <c r="N24" s="1" t="s">
        <v>243</v>
      </c>
      <c r="O24" s="1" t="s">
        <v>244</v>
      </c>
      <c r="P24" s="1" t="s">
        <v>245</v>
      </c>
      <c r="Q24" s="1" t="s">
        <v>343</v>
      </c>
      <c r="R24" s="1" t="s">
        <v>247</v>
      </c>
      <c r="S24" s="1" t="s">
        <v>248</v>
      </c>
      <c r="T24" s="1" t="s">
        <v>249</v>
      </c>
      <c r="U24" s="4"/>
      <c r="V24" s="4"/>
      <c r="W24" s="4"/>
      <c r="X24" s="4"/>
    </row>
    <row r="25" s="1" customFormat="1" ht="13.5" spans="1:24">
      <c r="A25" s="3">
        <v>16324607594</v>
      </c>
      <c r="B25" s="1" t="s">
        <v>238</v>
      </c>
      <c r="C25" s="1" t="s">
        <v>344</v>
      </c>
      <c r="D25" s="1" t="s">
        <v>309</v>
      </c>
      <c r="E25" s="1" t="s">
        <v>122</v>
      </c>
      <c r="F25" s="1" t="s">
        <v>238</v>
      </c>
      <c r="G25" s="1" t="s">
        <v>239</v>
      </c>
      <c r="H25" s="1" t="s">
        <v>240</v>
      </c>
      <c r="I25" s="1" t="s">
        <v>345</v>
      </c>
      <c r="J25" s="1" t="s">
        <v>242</v>
      </c>
      <c r="K25" s="1" t="s">
        <v>345</v>
      </c>
      <c r="L25" s="1" t="s">
        <v>345</v>
      </c>
      <c r="M25" s="1" t="s">
        <v>243</v>
      </c>
      <c r="N25" s="1" t="s">
        <v>243</v>
      </c>
      <c r="O25" s="1" t="s">
        <v>244</v>
      </c>
      <c r="P25" s="1" t="s">
        <v>245</v>
      </c>
      <c r="Q25" s="1" t="s">
        <v>346</v>
      </c>
      <c r="R25" s="1" t="s">
        <v>247</v>
      </c>
      <c r="S25" s="1" t="s">
        <v>248</v>
      </c>
      <c r="T25" s="1" t="s">
        <v>249</v>
      </c>
      <c r="U25" s="4"/>
      <c r="V25" s="4"/>
      <c r="W25" s="4"/>
      <c r="X25" s="4"/>
    </row>
    <row r="26" s="1" customFormat="1" ht="13.5" spans="1:25">
      <c r="A26" s="3">
        <v>16324882616</v>
      </c>
      <c r="B26" s="1" t="s">
        <v>238</v>
      </c>
      <c r="C26" s="1" t="s">
        <v>347</v>
      </c>
      <c r="D26" s="1" t="s">
        <v>348</v>
      </c>
      <c r="E26" s="1" t="s">
        <v>125</v>
      </c>
      <c r="F26" s="1" t="s">
        <v>238</v>
      </c>
      <c r="G26" s="1" t="s">
        <v>239</v>
      </c>
      <c r="H26" s="1" t="s">
        <v>240</v>
      </c>
      <c r="I26" s="1" t="s">
        <v>349</v>
      </c>
      <c r="J26" s="1" t="s">
        <v>242</v>
      </c>
      <c r="K26" s="1" t="s">
        <v>349</v>
      </c>
      <c r="L26" s="1" t="s">
        <v>349</v>
      </c>
      <c r="M26" s="1" t="s">
        <v>243</v>
      </c>
      <c r="N26" s="1" t="s">
        <v>243</v>
      </c>
      <c r="O26" s="1" t="s">
        <v>244</v>
      </c>
      <c r="P26" s="1" t="s">
        <v>245</v>
      </c>
      <c r="Q26" s="1" t="s">
        <v>350</v>
      </c>
      <c r="R26" s="1" t="s">
        <v>247</v>
      </c>
      <c r="S26" s="1" t="s">
        <v>248</v>
      </c>
      <c r="T26" s="1" t="s">
        <v>249</v>
      </c>
      <c r="U26" s="4"/>
      <c r="V26" s="4"/>
      <c r="W26" s="4"/>
      <c r="X26" s="4"/>
      <c r="Y26" s="4"/>
    </row>
    <row r="27" s="1" customFormat="1" ht="13.5" spans="1:23">
      <c r="A27" s="3">
        <v>16324965839</v>
      </c>
      <c r="B27" s="1" t="s">
        <v>238</v>
      </c>
      <c r="C27" s="1" t="s">
        <v>351</v>
      </c>
      <c r="D27" s="1" t="s">
        <v>352</v>
      </c>
      <c r="E27" s="1" t="s">
        <v>127</v>
      </c>
      <c r="F27" s="1" t="s">
        <v>238</v>
      </c>
      <c r="G27" s="1" t="s">
        <v>239</v>
      </c>
      <c r="H27" s="1" t="s">
        <v>240</v>
      </c>
      <c r="I27" s="1" t="s">
        <v>353</v>
      </c>
      <c r="J27" s="1" t="s">
        <v>242</v>
      </c>
      <c r="K27" s="1" t="s">
        <v>353</v>
      </c>
      <c r="L27" s="1" t="s">
        <v>353</v>
      </c>
      <c r="M27" s="1" t="s">
        <v>243</v>
      </c>
      <c r="N27" s="1" t="s">
        <v>243</v>
      </c>
      <c r="O27" s="1" t="s">
        <v>244</v>
      </c>
      <c r="P27" s="1" t="s">
        <v>245</v>
      </c>
      <c r="Q27" s="1" t="s">
        <v>354</v>
      </c>
      <c r="R27" s="1" t="s">
        <v>247</v>
      </c>
      <c r="S27" s="1" t="s">
        <v>248</v>
      </c>
      <c r="T27" s="1" t="s">
        <v>249</v>
      </c>
      <c r="U27" s="4"/>
      <c r="V27" s="4"/>
      <c r="W27" s="4"/>
    </row>
    <row r="28" s="1" customFormat="1" ht="13.5" spans="1:25">
      <c r="A28" s="3">
        <v>16324988999</v>
      </c>
      <c r="B28" s="1" t="s">
        <v>238</v>
      </c>
      <c r="C28" s="1" t="s">
        <v>355</v>
      </c>
      <c r="D28" s="1" t="s">
        <v>356</v>
      </c>
      <c r="E28" s="1" t="s">
        <v>130</v>
      </c>
      <c r="F28" s="1" t="s">
        <v>238</v>
      </c>
      <c r="G28" s="1" t="s">
        <v>239</v>
      </c>
      <c r="H28" s="1" t="s">
        <v>240</v>
      </c>
      <c r="I28" s="1" t="s">
        <v>357</v>
      </c>
      <c r="J28" s="1" t="s">
        <v>242</v>
      </c>
      <c r="K28" s="1" t="s">
        <v>357</v>
      </c>
      <c r="L28" s="1" t="s">
        <v>357</v>
      </c>
      <c r="M28" s="1" t="s">
        <v>243</v>
      </c>
      <c r="N28" s="1" t="s">
        <v>243</v>
      </c>
      <c r="O28" s="1" t="s">
        <v>244</v>
      </c>
      <c r="P28" s="1" t="s">
        <v>245</v>
      </c>
      <c r="Q28" s="1" t="s">
        <v>358</v>
      </c>
      <c r="R28" s="1" t="s">
        <v>247</v>
      </c>
      <c r="S28" s="1" t="s">
        <v>248</v>
      </c>
      <c r="T28" s="1" t="s">
        <v>249</v>
      </c>
      <c r="U28" s="4"/>
      <c r="V28" s="4"/>
      <c r="W28" s="4"/>
      <c r="X28" s="4"/>
      <c r="Y28" s="4"/>
    </row>
    <row r="29" s="1" customFormat="1" ht="13.5" spans="1:24">
      <c r="A29" s="3">
        <v>16325448063</v>
      </c>
      <c r="B29" s="1" t="s">
        <v>238</v>
      </c>
      <c r="C29" s="1" t="s">
        <v>359</v>
      </c>
      <c r="D29" s="1" t="s">
        <v>360</v>
      </c>
      <c r="E29" s="1" t="s">
        <v>138</v>
      </c>
      <c r="F29" s="1" t="s">
        <v>238</v>
      </c>
      <c r="G29" s="1" t="s">
        <v>239</v>
      </c>
      <c r="H29" s="1" t="s">
        <v>240</v>
      </c>
      <c r="I29" s="1" t="s">
        <v>361</v>
      </c>
      <c r="J29" s="1" t="s">
        <v>242</v>
      </c>
      <c r="K29" s="1" t="s">
        <v>361</v>
      </c>
      <c r="L29" s="1" t="s">
        <v>361</v>
      </c>
      <c r="M29" s="1" t="s">
        <v>243</v>
      </c>
      <c r="N29" s="1" t="s">
        <v>243</v>
      </c>
      <c r="O29" s="1" t="s">
        <v>244</v>
      </c>
      <c r="P29" s="1" t="s">
        <v>245</v>
      </c>
      <c r="Q29" s="1" t="s">
        <v>362</v>
      </c>
      <c r="R29" s="1" t="s">
        <v>247</v>
      </c>
      <c r="S29" s="1" t="s">
        <v>248</v>
      </c>
      <c r="T29" s="1" t="s">
        <v>249</v>
      </c>
      <c r="U29" s="4"/>
      <c r="V29" s="4"/>
      <c r="W29" s="4"/>
      <c r="X29" s="4"/>
    </row>
    <row r="30" s="1" customFormat="1" ht="13.5" spans="1:23">
      <c r="A30" s="3">
        <v>16325475669</v>
      </c>
      <c r="B30" s="1" t="s">
        <v>238</v>
      </c>
      <c r="C30" s="1" t="s">
        <v>363</v>
      </c>
      <c r="D30" s="1" t="s">
        <v>364</v>
      </c>
      <c r="E30" s="1" t="s">
        <v>141</v>
      </c>
      <c r="F30" s="1" t="s">
        <v>238</v>
      </c>
      <c r="G30" s="1" t="s">
        <v>239</v>
      </c>
      <c r="H30" s="1" t="s">
        <v>240</v>
      </c>
      <c r="I30" s="1" t="s">
        <v>365</v>
      </c>
      <c r="J30" s="1" t="s">
        <v>242</v>
      </c>
      <c r="K30" s="1" t="s">
        <v>365</v>
      </c>
      <c r="L30" s="1" t="s">
        <v>365</v>
      </c>
      <c r="M30" s="1" t="s">
        <v>243</v>
      </c>
      <c r="N30" s="1" t="s">
        <v>243</v>
      </c>
      <c r="O30" s="1" t="s">
        <v>244</v>
      </c>
      <c r="P30" s="1" t="s">
        <v>245</v>
      </c>
      <c r="Q30" s="1" t="s">
        <v>366</v>
      </c>
      <c r="R30" s="1" t="s">
        <v>247</v>
      </c>
      <c r="S30" s="1" t="s">
        <v>248</v>
      </c>
      <c r="T30" s="1" t="s">
        <v>249</v>
      </c>
      <c r="U30" s="4"/>
      <c r="V30" s="4"/>
      <c r="W30" s="4"/>
    </row>
    <row r="31" s="1" customFormat="1" ht="13.5" spans="1:24">
      <c r="A31" s="3">
        <v>16325567437</v>
      </c>
      <c r="B31" s="1" t="s">
        <v>238</v>
      </c>
      <c r="C31" s="1" t="s">
        <v>367</v>
      </c>
      <c r="D31" s="1" t="s">
        <v>333</v>
      </c>
      <c r="E31" s="1" t="s">
        <v>144</v>
      </c>
      <c r="F31" s="1" t="s">
        <v>238</v>
      </c>
      <c r="G31" s="1" t="s">
        <v>239</v>
      </c>
      <c r="H31" s="1" t="s">
        <v>240</v>
      </c>
      <c r="I31" s="1" t="s">
        <v>368</v>
      </c>
      <c r="J31" s="1" t="s">
        <v>242</v>
      </c>
      <c r="K31" s="1" t="s">
        <v>368</v>
      </c>
      <c r="L31" s="1" t="s">
        <v>368</v>
      </c>
      <c r="M31" s="1" t="s">
        <v>243</v>
      </c>
      <c r="N31" s="1" t="s">
        <v>243</v>
      </c>
      <c r="O31" s="1" t="s">
        <v>244</v>
      </c>
      <c r="P31" s="1" t="s">
        <v>245</v>
      </c>
      <c r="Q31" s="1" t="s">
        <v>369</v>
      </c>
      <c r="R31" s="1" t="s">
        <v>247</v>
      </c>
      <c r="S31" s="1" t="s">
        <v>248</v>
      </c>
      <c r="T31" s="1" t="s">
        <v>316</v>
      </c>
      <c r="U31" s="4"/>
      <c r="V31" s="4"/>
      <c r="W31" s="4"/>
      <c r="X31" s="4"/>
    </row>
    <row r="32" s="1" customFormat="1" ht="13.5" spans="1:25">
      <c r="A32" s="3">
        <v>16325589197</v>
      </c>
      <c r="B32" s="1" t="s">
        <v>238</v>
      </c>
      <c r="C32" s="1" t="s">
        <v>370</v>
      </c>
      <c r="D32" s="1" t="s">
        <v>371</v>
      </c>
      <c r="E32" s="1" t="s">
        <v>147</v>
      </c>
      <c r="F32" s="1" t="s">
        <v>238</v>
      </c>
      <c r="G32" s="1" t="s">
        <v>239</v>
      </c>
      <c r="H32" s="1" t="s">
        <v>240</v>
      </c>
      <c r="I32" s="1" t="s">
        <v>372</v>
      </c>
      <c r="J32" s="1" t="s">
        <v>242</v>
      </c>
      <c r="K32" s="1" t="s">
        <v>372</v>
      </c>
      <c r="L32" s="1" t="s">
        <v>372</v>
      </c>
      <c r="M32" s="1" t="s">
        <v>243</v>
      </c>
      <c r="N32" s="1" t="s">
        <v>243</v>
      </c>
      <c r="O32" s="1" t="s">
        <v>244</v>
      </c>
      <c r="P32" s="1" t="s">
        <v>245</v>
      </c>
      <c r="Q32" s="1" t="s">
        <v>373</v>
      </c>
      <c r="R32" s="1" t="s">
        <v>247</v>
      </c>
      <c r="S32" s="1" t="s">
        <v>248</v>
      </c>
      <c r="T32" s="1" t="s">
        <v>249</v>
      </c>
      <c r="U32" s="4"/>
      <c r="V32" s="4"/>
      <c r="W32" s="4"/>
      <c r="X32" s="4"/>
      <c r="Y32" s="4"/>
    </row>
    <row r="33" s="1" customFormat="1" ht="13.5" spans="1:23">
      <c r="A33" s="3">
        <v>16325631338</v>
      </c>
      <c r="B33" s="1" t="s">
        <v>238</v>
      </c>
      <c r="C33" s="1" t="s">
        <v>374</v>
      </c>
      <c r="D33" s="1" t="s">
        <v>375</v>
      </c>
      <c r="E33" s="1" t="s">
        <v>150</v>
      </c>
      <c r="F33" s="1" t="s">
        <v>238</v>
      </c>
      <c r="G33" s="1" t="s">
        <v>239</v>
      </c>
      <c r="H33" s="1" t="s">
        <v>240</v>
      </c>
      <c r="I33" s="1" t="s">
        <v>376</v>
      </c>
      <c r="J33" s="1" t="s">
        <v>242</v>
      </c>
      <c r="K33" s="1" t="s">
        <v>376</v>
      </c>
      <c r="L33" s="1" t="s">
        <v>376</v>
      </c>
      <c r="M33" s="1" t="s">
        <v>243</v>
      </c>
      <c r="N33" s="1" t="s">
        <v>243</v>
      </c>
      <c r="O33" s="1" t="s">
        <v>244</v>
      </c>
      <c r="P33" s="1" t="s">
        <v>245</v>
      </c>
      <c r="Q33" s="1" t="s">
        <v>377</v>
      </c>
      <c r="R33" s="1" t="s">
        <v>247</v>
      </c>
      <c r="S33" s="1" t="s">
        <v>248</v>
      </c>
      <c r="T33" s="1" t="s">
        <v>249</v>
      </c>
      <c r="U33" s="4"/>
      <c r="V33" s="4"/>
      <c r="W33" s="4"/>
    </row>
    <row r="34" s="1" customFormat="1" ht="13.5" spans="1:24">
      <c r="A34" s="3">
        <v>16325654447</v>
      </c>
      <c r="B34" s="1" t="s">
        <v>238</v>
      </c>
      <c r="C34" s="1" t="s">
        <v>378</v>
      </c>
      <c r="D34" s="1" t="s">
        <v>371</v>
      </c>
      <c r="E34" s="1" t="s">
        <v>151</v>
      </c>
      <c r="F34" s="1" t="s">
        <v>238</v>
      </c>
      <c r="G34" s="1" t="s">
        <v>239</v>
      </c>
      <c r="H34" s="1" t="s">
        <v>240</v>
      </c>
      <c r="I34" s="1" t="s">
        <v>372</v>
      </c>
      <c r="J34" s="1" t="s">
        <v>242</v>
      </c>
      <c r="K34" s="1" t="s">
        <v>372</v>
      </c>
      <c r="L34" s="1" t="s">
        <v>372</v>
      </c>
      <c r="M34" s="1" t="s">
        <v>243</v>
      </c>
      <c r="N34" s="1" t="s">
        <v>243</v>
      </c>
      <c r="O34" s="1" t="s">
        <v>244</v>
      </c>
      <c r="P34" s="1" t="s">
        <v>245</v>
      </c>
      <c r="Q34" s="1" t="s">
        <v>379</v>
      </c>
      <c r="R34" s="1" t="s">
        <v>247</v>
      </c>
      <c r="S34" s="1" t="s">
        <v>248</v>
      </c>
      <c r="T34" s="1" t="s">
        <v>249</v>
      </c>
      <c r="U34" s="4"/>
      <c r="V34" s="4"/>
      <c r="W34" s="4"/>
      <c r="X34" s="4"/>
    </row>
    <row r="35" s="1" customFormat="1" ht="13.5" spans="1:24">
      <c r="A35" s="3">
        <v>16325734849</v>
      </c>
      <c r="B35" s="1" t="s">
        <v>238</v>
      </c>
      <c r="C35" s="1" t="s">
        <v>380</v>
      </c>
      <c r="D35" s="1" t="s">
        <v>381</v>
      </c>
      <c r="E35" s="1" t="s">
        <v>154</v>
      </c>
      <c r="F35" s="1" t="s">
        <v>238</v>
      </c>
      <c r="G35" s="1" t="s">
        <v>239</v>
      </c>
      <c r="H35" s="1" t="s">
        <v>240</v>
      </c>
      <c r="I35" s="1" t="s">
        <v>382</v>
      </c>
      <c r="J35" s="1" t="s">
        <v>242</v>
      </c>
      <c r="K35" s="1" t="s">
        <v>382</v>
      </c>
      <c r="L35" s="1" t="s">
        <v>382</v>
      </c>
      <c r="M35" s="1" t="s">
        <v>243</v>
      </c>
      <c r="N35" s="1" t="s">
        <v>243</v>
      </c>
      <c r="O35" s="1" t="s">
        <v>244</v>
      </c>
      <c r="P35" s="1" t="s">
        <v>245</v>
      </c>
      <c r="Q35" s="1" t="s">
        <v>383</v>
      </c>
      <c r="R35" s="1" t="s">
        <v>247</v>
      </c>
      <c r="S35" s="1" t="s">
        <v>248</v>
      </c>
      <c r="T35" s="1" t="s">
        <v>249</v>
      </c>
      <c r="U35" s="4"/>
      <c r="V35" s="4"/>
      <c r="W35" s="4"/>
      <c r="X35" s="4"/>
    </row>
    <row r="36" s="1" customFormat="1" ht="13.5" spans="1:23">
      <c r="A36" s="3">
        <v>16325898501</v>
      </c>
      <c r="B36" s="1" t="s">
        <v>238</v>
      </c>
      <c r="C36" s="1" t="s">
        <v>384</v>
      </c>
      <c r="D36" s="1" t="s">
        <v>385</v>
      </c>
      <c r="E36" s="1" t="s">
        <v>155</v>
      </c>
      <c r="F36" s="1" t="s">
        <v>238</v>
      </c>
      <c r="G36" s="1" t="s">
        <v>239</v>
      </c>
      <c r="H36" s="1" t="s">
        <v>240</v>
      </c>
      <c r="I36" s="1" t="s">
        <v>386</v>
      </c>
      <c r="J36" s="1" t="s">
        <v>242</v>
      </c>
      <c r="K36" s="1" t="s">
        <v>386</v>
      </c>
      <c r="L36" s="1" t="s">
        <v>386</v>
      </c>
      <c r="M36" s="1" t="s">
        <v>243</v>
      </c>
      <c r="N36" s="1" t="s">
        <v>243</v>
      </c>
      <c r="O36" s="1" t="s">
        <v>244</v>
      </c>
      <c r="P36" s="1" t="s">
        <v>245</v>
      </c>
      <c r="Q36" s="1" t="s">
        <v>387</v>
      </c>
      <c r="R36" s="1" t="s">
        <v>247</v>
      </c>
      <c r="S36" s="1" t="s">
        <v>248</v>
      </c>
      <c r="T36" s="1" t="s">
        <v>249</v>
      </c>
      <c r="U36" s="4"/>
      <c r="V36" s="4"/>
      <c r="W36" s="4"/>
    </row>
    <row r="37" s="1" customFormat="1" ht="13.5" spans="1:23">
      <c r="A37" s="3">
        <v>16325968032</v>
      </c>
      <c r="B37" s="1" t="s">
        <v>238</v>
      </c>
      <c r="C37" s="1" t="s">
        <v>388</v>
      </c>
      <c r="D37" s="1" t="s">
        <v>352</v>
      </c>
      <c r="E37" s="1" t="s">
        <v>156</v>
      </c>
      <c r="F37" s="1" t="s">
        <v>238</v>
      </c>
      <c r="G37" s="1" t="s">
        <v>239</v>
      </c>
      <c r="H37" s="1" t="s">
        <v>240</v>
      </c>
      <c r="I37" s="1" t="s">
        <v>357</v>
      </c>
      <c r="J37" s="1" t="s">
        <v>242</v>
      </c>
      <c r="K37" s="1" t="s">
        <v>357</v>
      </c>
      <c r="L37" s="1" t="s">
        <v>357</v>
      </c>
      <c r="M37" s="1" t="s">
        <v>243</v>
      </c>
      <c r="N37" s="1" t="s">
        <v>243</v>
      </c>
      <c r="O37" s="1" t="s">
        <v>244</v>
      </c>
      <c r="P37" s="1" t="s">
        <v>245</v>
      </c>
      <c r="Q37" s="1" t="s">
        <v>389</v>
      </c>
      <c r="R37" s="1" t="s">
        <v>247</v>
      </c>
      <c r="S37" s="1" t="s">
        <v>248</v>
      </c>
      <c r="T37" s="1" t="s">
        <v>249</v>
      </c>
      <c r="U37" s="4"/>
      <c r="V37" s="4"/>
      <c r="W37" s="4"/>
    </row>
    <row r="38" s="1" customFormat="1" ht="13.5" spans="1:24">
      <c r="A38" s="3">
        <v>16325969007</v>
      </c>
      <c r="B38" s="1" t="s">
        <v>238</v>
      </c>
      <c r="C38" s="1" t="s">
        <v>390</v>
      </c>
      <c r="D38" s="1" t="s">
        <v>264</v>
      </c>
      <c r="E38" s="1" t="s">
        <v>157</v>
      </c>
      <c r="F38" s="1" t="s">
        <v>238</v>
      </c>
      <c r="G38" s="1" t="s">
        <v>239</v>
      </c>
      <c r="H38" s="1" t="s">
        <v>240</v>
      </c>
      <c r="I38" s="1" t="s">
        <v>391</v>
      </c>
      <c r="J38" s="1" t="s">
        <v>242</v>
      </c>
      <c r="K38" s="1" t="s">
        <v>391</v>
      </c>
      <c r="L38" s="1" t="s">
        <v>391</v>
      </c>
      <c r="M38" s="1" t="s">
        <v>243</v>
      </c>
      <c r="N38" s="1" t="s">
        <v>243</v>
      </c>
      <c r="O38" s="1" t="s">
        <v>244</v>
      </c>
      <c r="P38" s="1" t="s">
        <v>245</v>
      </c>
      <c r="Q38" s="1" t="s">
        <v>392</v>
      </c>
      <c r="R38" s="1" t="s">
        <v>247</v>
      </c>
      <c r="S38" s="1" t="s">
        <v>248</v>
      </c>
      <c r="T38" s="1" t="s">
        <v>249</v>
      </c>
      <c r="U38" s="4"/>
      <c r="V38" s="4"/>
      <c r="W38" s="4"/>
      <c r="X38" s="4"/>
    </row>
    <row r="39" s="1" customFormat="1" ht="13.5" spans="1:24">
      <c r="A39" s="3">
        <v>16325988840</v>
      </c>
      <c r="B39" s="1" t="s">
        <v>238</v>
      </c>
      <c r="C39" s="1" t="s">
        <v>393</v>
      </c>
      <c r="D39" s="1" t="s">
        <v>305</v>
      </c>
      <c r="E39" s="1" t="s">
        <v>158</v>
      </c>
      <c r="F39" s="1" t="s">
        <v>238</v>
      </c>
      <c r="G39" s="1" t="s">
        <v>239</v>
      </c>
      <c r="H39" s="1" t="s">
        <v>240</v>
      </c>
      <c r="I39" s="1" t="s">
        <v>394</v>
      </c>
      <c r="J39" s="1" t="s">
        <v>242</v>
      </c>
      <c r="K39" s="1" t="s">
        <v>394</v>
      </c>
      <c r="L39" s="1" t="s">
        <v>394</v>
      </c>
      <c r="M39" s="1" t="s">
        <v>243</v>
      </c>
      <c r="N39" s="1" t="s">
        <v>243</v>
      </c>
      <c r="O39" s="1" t="s">
        <v>244</v>
      </c>
      <c r="P39" s="1" t="s">
        <v>245</v>
      </c>
      <c r="Q39" s="1" t="s">
        <v>395</v>
      </c>
      <c r="R39" s="1" t="s">
        <v>247</v>
      </c>
      <c r="S39" s="1" t="s">
        <v>248</v>
      </c>
      <c r="T39" s="1" t="s">
        <v>249</v>
      </c>
      <c r="U39" s="4"/>
      <c r="V39" s="4"/>
      <c r="W39" s="4"/>
      <c r="X39" s="4"/>
    </row>
    <row r="40" s="1" customFormat="1" ht="13.5" spans="1:24">
      <c r="A40" s="3">
        <v>16326066513</v>
      </c>
      <c r="B40" s="1" t="s">
        <v>238</v>
      </c>
      <c r="C40" s="1" t="s">
        <v>396</v>
      </c>
      <c r="D40" s="1" t="s">
        <v>397</v>
      </c>
      <c r="E40" s="1" t="s">
        <v>162</v>
      </c>
      <c r="F40" s="1" t="s">
        <v>238</v>
      </c>
      <c r="G40" s="1" t="s">
        <v>239</v>
      </c>
      <c r="H40" s="1" t="s">
        <v>240</v>
      </c>
      <c r="I40" s="1" t="s">
        <v>349</v>
      </c>
      <c r="J40" s="1" t="s">
        <v>242</v>
      </c>
      <c r="K40" s="1" t="s">
        <v>349</v>
      </c>
      <c r="L40" s="1" t="s">
        <v>349</v>
      </c>
      <c r="M40" s="1" t="s">
        <v>243</v>
      </c>
      <c r="N40" s="1" t="s">
        <v>243</v>
      </c>
      <c r="O40" s="1" t="s">
        <v>244</v>
      </c>
      <c r="P40" s="1" t="s">
        <v>245</v>
      </c>
      <c r="Q40" s="1" t="s">
        <v>398</v>
      </c>
      <c r="R40" s="1" t="s">
        <v>247</v>
      </c>
      <c r="S40" s="1" t="s">
        <v>248</v>
      </c>
      <c r="T40" s="1" t="s">
        <v>249</v>
      </c>
      <c r="U40" s="4"/>
      <c r="V40" s="4"/>
      <c r="W40" s="4"/>
      <c r="X40" s="4"/>
    </row>
    <row r="41" s="1" customFormat="1" ht="13.5" spans="1:23">
      <c r="A41" s="3">
        <v>16326073540</v>
      </c>
      <c r="B41" s="1" t="s">
        <v>238</v>
      </c>
      <c r="C41" s="1" t="s">
        <v>399</v>
      </c>
      <c r="D41" s="1" t="s">
        <v>333</v>
      </c>
      <c r="E41" s="1" t="s">
        <v>163</v>
      </c>
      <c r="F41" s="1" t="s">
        <v>238</v>
      </c>
      <c r="G41" s="1" t="s">
        <v>239</v>
      </c>
      <c r="H41" s="1" t="s">
        <v>240</v>
      </c>
      <c r="I41" s="1" t="s">
        <v>400</v>
      </c>
      <c r="J41" s="1" t="s">
        <v>242</v>
      </c>
      <c r="K41" s="1" t="s">
        <v>400</v>
      </c>
      <c r="L41" s="1" t="s">
        <v>400</v>
      </c>
      <c r="M41" s="1" t="s">
        <v>243</v>
      </c>
      <c r="N41" s="1" t="s">
        <v>243</v>
      </c>
      <c r="O41" s="1" t="s">
        <v>244</v>
      </c>
      <c r="P41" s="1" t="s">
        <v>245</v>
      </c>
      <c r="Q41" s="1" t="s">
        <v>401</v>
      </c>
      <c r="R41" s="1" t="s">
        <v>247</v>
      </c>
      <c r="S41" s="1" t="s">
        <v>248</v>
      </c>
      <c r="T41" s="1" t="s">
        <v>316</v>
      </c>
      <c r="U41" s="4"/>
      <c r="V41" s="4"/>
      <c r="W41" s="4"/>
    </row>
    <row r="42" s="1" customFormat="1" ht="13.5" spans="1:24">
      <c r="A42" s="3">
        <v>16326337825</v>
      </c>
      <c r="B42" s="1" t="s">
        <v>238</v>
      </c>
      <c r="C42" s="1" t="s">
        <v>402</v>
      </c>
      <c r="D42" s="1" t="s">
        <v>403</v>
      </c>
      <c r="E42" s="1" t="s">
        <v>166</v>
      </c>
      <c r="F42" s="1" t="s">
        <v>238</v>
      </c>
      <c r="G42" s="1" t="s">
        <v>239</v>
      </c>
      <c r="H42" s="1" t="s">
        <v>240</v>
      </c>
      <c r="I42" s="1" t="s">
        <v>404</v>
      </c>
      <c r="J42" s="1" t="s">
        <v>242</v>
      </c>
      <c r="K42" s="1" t="s">
        <v>404</v>
      </c>
      <c r="L42" s="1" t="s">
        <v>404</v>
      </c>
      <c r="M42" s="1" t="s">
        <v>243</v>
      </c>
      <c r="N42" s="1" t="s">
        <v>243</v>
      </c>
      <c r="O42" s="1" t="s">
        <v>244</v>
      </c>
      <c r="P42" s="1" t="s">
        <v>245</v>
      </c>
      <c r="Q42" s="1" t="s">
        <v>405</v>
      </c>
      <c r="R42" s="1" t="s">
        <v>247</v>
      </c>
      <c r="S42" s="1" t="s">
        <v>248</v>
      </c>
      <c r="T42" s="1" t="s">
        <v>249</v>
      </c>
      <c r="U42" s="4"/>
      <c r="V42" s="4"/>
      <c r="W42" s="4"/>
      <c r="X42" s="4"/>
    </row>
    <row r="43" s="1" customFormat="1" ht="13.5" spans="1:24">
      <c r="A43" s="3">
        <v>16326361300</v>
      </c>
      <c r="B43" s="1" t="s">
        <v>238</v>
      </c>
      <c r="C43" s="1" t="s">
        <v>406</v>
      </c>
      <c r="D43" s="1" t="s">
        <v>407</v>
      </c>
      <c r="E43" s="1" t="s">
        <v>168</v>
      </c>
      <c r="F43" s="1" t="s">
        <v>238</v>
      </c>
      <c r="G43" s="1" t="s">
        <v>239</v>
      </c>
      <c r="H43" s="1" t="s">
        <v>240</v>
      </c>
      <c r="I43" s="1" t="s">
        <v>408</v>
      </c>
      <c r="J43" s="1" t="s">
        <v>242</v>
      </c>
      <c r="K43" s="1" t="s">
        <v>408</v>
      </c>
      <c r="L43" s="1" t="s">
        <v>408</v>
      </c>
      <c r="M43" s="1" t="s">
        <v>243</v>
      </c>
      <c r="N43" s="1" t="s">
        <v>243</v>
      </c>
      <c r="O43" s="1" t="s">
        <v>244</v>
      </c>
      <c r="P43" s="1" t="s">
        <v>245</v>
      </c>
      <c r="Q43" s="1" t="s">
        <v>409</v>
      </c>
      <c r="R43" s="1" t="s">
        <v>247</v>
      </c>
      <c r="S43" s="1" t="s">
        <v>248</v>
      </c>
      <c r="T43" s="1" t="s">
        <v>249</v>
      </c>
      <c r="U43" s="4"/>
      <c r="V43" s="4"/>
      <c r="W43" s="4"/>
      <c r="X43" s="4"/>
    </row>
    <row r="44" s="1" customFormat="1" ht="13.5" spans="1:24">
      <c r="A44" s="3">
        <v>16326385088</v>
      </c>
      <c r="B44" s="1" t="s">
        <v>238</v>
      </c>
      <c r="C44" s="1" t="s">
        <v>410</v>
      </c>
      <c r="D44" s="1" t="s">
        <v>381</v>
      </c>
      <c r="E44" s="1" t="s">
        <v>170</v>
      </c>
      <c r="F44" s="1" t="s">
        <v>238</v>
      </c>
      <c r="G44" s="1" t="s">
        <v>239</v>
      </c>
      <c r="H44" s="1" t="s">
        <v>240</v>
      </c>
      <c r="I44" s="1" t="s">
        <v>382</v>
      </c>
      <c r="J44" s="1" t="s">
        <v>242</v>
      </c>
      <c r="K44" s="1" t="s">
        <v>382</v>
      </c>
      <c r="L44" s="1" t="s">
        <v>382</v>
      </c>
      <c r="M44" s="1" t="s">
        <v>243</v>
      </c>
      <c r="N44" s="1" t="s">
        <v>243</v>
      </c>
      <c r="O44" s="1" t="s">
        <v>244</v>
      </c>
      <c r="P44" s="1" t="s">
        <v>245</v>
      </c>
      <c r="Q44" s="1" t="s">
        <v>411</v>
      </c>
      <c r="R44" s="1" t="s">
        <v>247</v>
      </c>
      <c r="S44" s="1" t="s">
        <v>248</v>
      </c>
      <c r="T44" s="1" t="s">
        <v>249</v>
      </c>
      <c r="U44" s="4"/>
      <c r="V44" s="4"/>
      <c r="W44" s="4"/>
      <c r="X44" s="4"/>
    </row>
    <row r="45" s="1" customFormat="1" ht="13.5" spans="1:24">
      <c r="A45" s="3">
        <v>16326418302</v>
      </c>
      <c r="B45" s="1" t="s">
        <v>238</v>
      </c>
      <c r="C45" s="1" t="s">
        <v>412</v>
      </c>
      <c r="D45" s="1" t="s">
        <v>413</v>
      </c>
      <c r="E45" s="1" t="s">
        <v>173</v>
      </c>
      <c r="F45" s="1" t="s">
        <v>238</v>
      </c>
      <c r="G45" s="1" t="s">
        <v>239</v>
      </c>
      <c r="H45" s="1" t="s">
        <v>240</v>
      </c>
      <c r="I45" s="1" t="s">
        <v>414</v>
      </c>
      <c r="J45" s="1" t="s">
        <v>242</v>
      </c>
      <c r="K45" s="1" t="s">
        <v>414</v>
      </c>
      <c r="L45" s="1" t="s">
        <v>414</v>
      </c>
      <c r="M45" s="1" t="s">
        <v>243</v>
      </c>
      <c r="N45" s="1" t="s">
        <v>243</v>
      </c>
      <c r="O45" s="1" t="s">
        <v>244</v>
      </c>
      <c r="P45" s="1" t="s">
        <v>245</v>
      </c>
      <c r="Q45" s="1" t="s">
        <v>415</v>
      </c>
      <c r="R45" s="1" t="s">
        <v>247</v>
      </c>
      <c r="S45" s="1" t="s">
        <v>248</v>
      </c>
      <c r="T45" s="1" t="s">
        <v>249</v>
      </c>
      <c r="U45" s="4"/>
      <c r="V45" s="4"/>
      <c r="W45" s="4"/>
      <c r="X45" s="4"/>
    </row>
    <row r="46" s="1" customFormat="1" ht="13.5" spans="1:24">
      <c r="A46" s="3">
        <v>16326472972</v>
      </c>
      <c r="B46" s="1" t="s">
        <v>238</v>
      </c>
      <c r="C46" s="1" t="s">
        <v>416</v>
      </c>
      <c r="D46" s="1" t="s">
        <v>417</v>
      </c>
      <c r="E46" s="1" t="s">
        <v>175</v>
      </c>
      <c r="F46" s="1" t="s">
        <v>238</v>
      </c>
      <c r="G46" s="1" t="s">
        <v>239</v>
      </c>
      <c r="H46" s="1" t="s">
        <v>240</v>
      </c>
      <c r="I46" s="1" t="s">
        <v>418</v>
      </c>
      <c r="J46" s="1" t="s">
        <v>242</v>
      </c>
      <c r="K46" s="1" t="s">
        <v>418</v>
      </c>
      <c r="L46" s="1" t="s">
        <v>418</v>
      </c>
      <c r="M46" s="1" t="s">
        <v>243</v>
      </c>
      <c r="N46" s="1" t="s">
        <v>243</v>
      </c>
      <c r="O46" s="1" t="s">
        <v>244</v>
      </c>
      <c r="P46" s="1" t="s">
        <v>245</v>
      </c>
      <c r="Q46" s="1" t="s">
        <v>419</v>
      </c>
      <c r="R46" s="1" t="s">
        <v>247</v>
      </c>
      <c r="S46" s="1" t="s">
        <v>248</v>
      </c>
      <c r="T46" s="1" t="s">
        <v>249</v>
      </c>
      <c r="U46" s="4"/>
      <c r="V46" s="4"/>
      <c r="W46" s="4"/>
      <c r="X46" s="4"/>
    </row>
    <row r="47" s="1" customFormat="1" ht="13.5" spans="1:24">
      <c r="A47" s="3">
        <v>16326560006</v>
      </c>
      <c r="B47" s="1" t="s">
        <v>238</v>
      </c>
      <c r="C47" s="1" t="s">
        <v>420</v>
      </c>
      <c r="D47" s="1" t="s">
        <v>381</v>
      </c>
      <c r="E47" s="1" t="s">
        <v>176</v>
      </c>
      <c r="F47" s="1" t="s">
        <v>238</v>
      </c>
      <c r="G47" s="1" t="s">
        <v>239</v>
      </c>
      <c r="H47" s="1" t="s">
        <v>240</v>
      </c>
      <c r="I47" s="1" t="s">
        <v>382</v>
      </c>
      <c r="J47" s="1" t="s">
        <v>242</v>
      </c>
      <c r="K47" s="1" t="s">
        <v>382</v>
      </c>
      <c r="L47" s="1" t="s">
        <v>382</v>
      </c>
      <c r="M47" s="1" t="s">
        <v>243</v>
      </c>
      <c r="N47" s="1" t="s">
        <v>243</v>
      </c>
      <c r="O47" s="1" t="s">
        <v>244</v>
      </c>
      <c r="P47" s="1" t="s">
        <v>245</v>
      </c>
      <c r="Q47" s="1" t="s">
        <v>421</v>
      </c>
      <c r="R47" s="1" t="s">
        <v>247</v>
      </c>
      <c r="S47" s="1" t="s">
        <v>248</v>
      </c>
      <c r="T47" s="1" t="s">
        <v>249</v>
      </c>
      <c r="U47" s="4"/>
      <c r="V47" s="4"/>
      <c r="W47" s="4"/>
      <c r="X47" s="4"/>
    </row>
    <row r="48" s="1" customFormat="1" ht="13.5" spans="1:24">
      <c r="A48" s="3">
        <v>16326596684</v>
      </c>
      <c r="B48" s="1" t="s">
        <v>238</v>
      </c>
      <c r="C48" s="1" t="s">
        <v>422</v>
      </c>
      <c r="D48" s="1" t="s">
        <v>423</v>
      </c>
      <c r="E48" s="1" t="s">
        <v>178</v>
      </c>
      <c r="F48" s="1" t="s">
        <v>238</v>
      </c>
      <c r="G48" s="1" t="s">
        <v>239</v>
      </c>
      <c r="H48" s="1" t="s">
        <v>240</v>
      </c>
      <c r="I48" s="1" t="s">
        <v>424</v>
      </c>
      <c r="J48" s="1" t="s">
        <v>242</v>
      </c>
      <c r="K48" s="1" t="s">
        <v>424</v>
      </c>
      <c r="L48" s="1" t="s">
        <v>424</v>
      </c>
      <c r="M48" s="1" t="s">
        <v>243</v>
      </c>
      <c r="N48" s="1" t="s">
        <v>243</v>
      </c>
      <c r="O48" s="1" t="s">
        <v>244</v>
      </c>
      <c r="P48" s="1" t="s">
        <v>245</v>
      </c>
      <c r="Q48" s="1" t="s">
        <v>425</v>
      </c>
      <c r="R48" s="1" t="s">
        <v>247</v>
      </c>
      <c r="S48" s="1" t="s">
        <v>248</v>
      </c>
      <c r="T48" s="1" t="s">
        <v>249</v>
      </c>
      <c r="U48" s="4"/>
      <c r="V48" s="4"/>
      <c r="W48" s="4"/>
      <c r="X48" s="4"/>
    </row>
    <row r="49" s="1" customFormat="1" ht="13.5" spans="1:23">
      <c r="A49" s="3">
        <v>16326944099</v>
      </c>
      <c r="B49" s="1" t="s">
        <v>238</v>
      </c>
      <c r="C49" s="1" t="s">
        <v>426</v>
      </c>
      <c r="D49" s="1" t="s">
        <v>407</v>
      </c>
      <c r="E49" s="1" t="s">
        <v>182</v>
      </c>
      <c r="F49" s="1" t="s">
        <v>238</v>
      </c>
      <c r="G49" s="1" t="s">
        <v>239</v>
      </c>
      <c r="H49" s="1" t="s">
        <v>240</v>
      </c>
      <c r="I49" s="1" t="s">
        <v>408</v>
      </c>
      <c r="J49" s="1" t="s">
        <v>242</v>
      </c>
      <c r="K49" s="1" t="s">
        <v>408</v>
      </c>
      <c r="L49" s="1" t="s">
        <v>408</v>
      </c>
      <c r="M49" s="1" t="s">
        <v>243</v>
      </c>
      <c r="N49" s="1" t="s">
        <v>243</v>
      </c>
      <c r="O49" s="1" t="s">
        <v>244</v>
      </c>
      <c r="P49" s="1" t="s">
        <v>245</v>
      </c>
      <c r="Q49" s="1" t="s">
        <v>427</v>
      </c>
      <c r="R49" s="1" t="s">
        <v>247</v>
      </c>
      <c r="S49" s="1" t="s">
        <v>248</v>
      </c>
      <c r="T49" s="1" t="s">
        <v>249</v>
      </c>
      <c r="U49" s="4"/>
      <c r="V49" s="4"/>
      <c r="W49" s="4"/>
    </row>
    <row r="50" s="1" customFormat="1" ht="13.5" spans="1:24">
      <c r="A50" s="3">
        <v>16328566368</v>
      </c>
      <c r="B50" s="1" t="s">
        <v>238</v>
      </c>
      <c r="C50" s="1" t="s">
        <v>428</v>
      </c>
      <c r="D50" s="1" t="s">
        <v>429</v>
      </c>
      <c r="E50" s="1" t="s">
        <v>184</v>
      </c>
      <c r="F50" s="1" t="s">
        <v>238</v>
      </c>
      <c r="G50" s="1" t="s">
        <v>239</v>
      </c>
      <c r="H50" s="1" t="s">
        <v>240</v>
      </c>
      <c r="I50" s="1" t="s">
        <v>430</v>
      </c>
      <c r="J50" s="1" t="s">
        <v>242</v>
      </c>
      <c r="K50" s="1" t="s">
        <v>430</v>
      </c>
      <c r="L50" s="1" t="s">
        <v>430</v>
      </c>
      <c r="M50" s="1" t="s">
        <v>243</v>
      </c>
      <c r="N50" s="1" t="s">
        <v>243</v>
      </c>
      <c r="O50" s="1" t="s">
        <v>244</v>
      </c>
      <c r="P50" s="1" t="s">
        <v>245</v>
      </c>
      <c r="Q50" s="1" t="s">
        <v>431</v>
      </c>
      <c r="R50" s="1" t="s">
        <v>247</v>
      </c>
      <c r="S50" s="1" t="s">
        <v>248</v>
      </c>
      <c r="T50" s="1" t="s">
        <v>249</v>
      </c>
      <c r="U50" s="4"/>
      <c r="V50" s="4"/>
      <c r="W50" s="4"/>
      <c r="X50" s="4"/>
    </row>
    <row r="51" s="1" customFormat="1" ht="13.5" spans="1:23">
      <c r="A51" s="3">
        <v>16329062573</v>
      </c>
      <c r="B51" s="1" t="s">
        <v>238</v>
      </c>
      <c r="C51" s="1" t="s">
        <v>432</v>
      </c>
      <c r="D51" s="1" t="s">
        <v>433</v>
      </c>
      <c r="E51" s="1" t="s">
        <v>188</v>
      </c>
      <c r="F51" s="1" t="s">
        <v>238</v>
      </c>
      <c r="G51" s="1" t="s">
        <v>239</v>
      </c>
      <c r="H51" s="1" t="s">
        <v>240</v>
      </c>
      <c r="I51" s="1" t="s">
        <v>434</v>
      </c>
      <c r="J51" s="1" t="s">
        <v>242</v>
      </c>
      <c r="K51" s="1" t="s">
        <v>434</v>
      </c>
      <c r="L51" s="1" t="s">
        <v>434</v>
      </c>
      <c r="M51" s="1" t="s">
        <v>243</v>
      </c>
      <c r="N51" s="1" t="s">
        <v>243</v>
      </c>
      <c r="O51" s="1" t="s">
        <v>244</v>
      </c>
      <c r="P51" s="1" t="s">
        <v>245</v>
      </c>
      <c r="Q51" s="1" t="s">
        <v>435</v>
      </c>
      <c r="R51" s="1" t="s">
        <v>247</v>
      </c>
      <c r="S51" s="1" t="s">
        <v>248</v>
      </c>
      <c r="T51" s="1" t="s">
        <v>249</v>
      </c>
      <c r="U51" s="4"/>
      <c r="V51" s="4"/>
      <c r="W51" s="4"/>
    </row>
    <row r="52" s="1" customFormat="1" ht="13.5" spans="1:25">
      <c r="A52" s="3">
        <v>16329111499</v>
      </c>
      <c r="B52" s="1" t="s">
        <v>238</v>
      </c>
      <c r="C52" s="1" t="s">
        <v>436</v>
      </c>
      <c r="D52" s="1" t="s">
        <v>437</v>
      </c>
      <c r="E52" s="1" t="s">
        <v>191</v>
      </c>
      <c r="F52" s="1" t="s">
        <v>238</v>
      </c>
      <c r="G52" s="1" t="s">
        <v>239</v>
      </c>
      <c r="H52" s="1" t="s">
        <v>240</v>
      </c>
      <c r="I52" s="1" t="s">
        <v>438</v>
      </c>
      <c r="J52" s="1" t="s">
        <v>242</v>
      </c>
      <c r="K52" s="1" t="s">
        <v>438</v>
      </c>
      <c r="L52" s="1" t="s">
        <v>438</v>
      </c>
      <c r="M52" s="1" t="s">
        <v>243</v>
      </c>
      <c r="N52" s="1" t="s">
        <v>243</v>
      </c>
      <c r="O52" s="1" t="s">
        <v>244</v>
      </c>
      <c r="P52" s="1" t="s">
        <v>245</v>
      </c>
      <c r="Q52" s="1" t="s">
        <v>439</v>
      </c>
      <c r="R52" s="1" t="s">
        <v>247</v>
      </c>
      <c r="S52" s="1" t="s">
        <v>248</v>
      </c>
      <c r="T52" s="1" t="s">
        <v>249</v>
      </c>
      <c r="U52" s="4"/>
      <c r="V52" s="4"/>
      <c r="W52" s="4"/>
      <c r="X52" s="4"/>
      <c r="Y52" s="4"/>
    </row>
    <row r="53" s="1" customFormat="1" ht="13.5" spans="1:24">
      <c r="A53" s="3">
        <v>16329165179</v>
      </c>
      <c r="B53" s="1" t="s">
        <v>238</v>
      </c>
      <c r="C53" s="1" t="s">
        <v>440</v>
      </c>
      <c r="D53" s="1" t="s">
        <v>441</v>
      </c>
      <c r="E53" s="1" t="s">
        <v>194</v>
      </c>
      <c r="F53" s="1" t="s">
        <v>238</v>
      </c>
      <c r="G53" s="1" t="s">
        <v>239</v>
      </c>
      <c r="H53" s="1" t="s">
        <v>240</v>
      </c>
      <c r="I53" s="1" t="s">
        <v>442</v>
      </c>
      <c r="J53" s="1" t="s">
        <v>242</v>
      </c>
      <c r="K53" s="1" t="s">
        <v>442</v>
      </c>
      <c r="L53" s="1" t="s">
        <v>442</v>
      </c>
      <c r="M53" s="1" t="s">
        <v>243</v>
      </c>
      <c r="N53" s="1" t="s">
        <v>243</v>
      </c>
      <c r="O53" s="1" t="s">
        <v>244</v>
      </c>
      <c r="P53" s="1" t="s">
        <v>245</v>
      </c>
      <c r="Q53" s="1" t="s">
        <v>443</v>
      </c>
      <c r="R53" s="1" t="s">
        <v>247</v>
      </c>
      <c r="S53" s="1" t="s">
        <v>248</v>
      </c>
      <c r="T53" s="1" t="s">
        <v>249</v>
      </c>
      <c r="U53" s="4"/>
      <c r="V53" s="4"/>
      <c r="W53" s="4"/>
      <c r="X53" s="4"/>
    </row>
    <row r="54" s="1" customFormat="1" ht="13.5" spans="1:23">
      <c r="A54" s="3">
        <v>16329395502</v>
      </c>
      <c r="B54" s="1" t="s">
        <v>238</v>
      </c>
      <c r="C54" s="1" t="s">
        <v>444</v>
      </c>
      <c r="D54" s="1" t="s">
        <v>445</v>
      </c>
      <c r="E54" s="1" t="s">
        <v>197</v>
      </c>
      <c r="F54" s="1" t="s">
        <v>238</v>
      </c>
      <c r="G54" s="1" t="s">
        <v>239</v>
      </c>
      <c r="H54" s="1" t="s">
        <v>240</v>
      </c>
      <c r="I54" s="1" t="s">
        <v>446</v>
      </c>
      <c r="J54" s="1" t="s">
        <v>242</v>
      </c>
      <c r="K54" s="1" t="s">
        <v>446</v>
      </c>
      <c r="L54" s="1" t="s">
        <v>446</v>
      </c>
      <c r="M54" s="1" t="s">
        <v>243</v>
      </c>
      <c r="N54" s="1" t="s">
        <v>243</v>
      </c>
      <c r="O54" s="1" t="s">
        <v>244</v>
      </c>
      <c r="P54" s="1" t="s">
        <v>245</v>
      </c>
      <c r="Q54" s="1" t="s">
        <v>447</v>
      </c>
      <c r="R54" s="1" t="s">
        <v>247</v>
      </c>
      <c r="S54" s="1" t="s">
        <v>248</v>
      </c>
      <c r="T54" s="1" t="s">
        <v>249</v>
      </c>
      <c r="U54" s="4"/>
      <c r="V54" s="4"/>
      <c r="W54" s="4"/>
    </row>
    <row r="55" s="1" customFormat="1" ht="13.5" spans="1:24">
      <c r="A55" s="3">
        <v>16329432527</v>
      </c>
      <c r="B55" s="1" t="s">
        <v>238</v>
      </c>
      <c r="C55" s="1" t="s">
        <v>448</v>
      </c>
      <c r="D55" s="1" t="s">
        <v>264</v>
      </c>
      <c r="E55" s="1" t="s">
        <v>198</v>
      </c>
      <c r="F55" s="1" t="s">
        <v>238</v>
      </c>
      <c r="G55" s="1" t="s">
        <v>239</v>
      </c>
      <c r="H55" s="1" t="s">
        <v>240</v>
      </c>
      <c r="I55" s="1" t="s">
        <v>391</v>
      </c>
      <c r="J55" s="1" t="s">
        <v>242</v>
      </c>
      <c r="K55" s="1" t="s">
        <v>391</v>
      </c>
      <c r="L55" s="1" t="s">
        <v>391</v>
      </c>
      <c r="M55" s="1" t="s">
        <v>243</v>
      </c>
      <c r="N55" s="1" t="s">
        <v>243</v>
      </c>
      <c r="O55" s="1" t="s">
        <v>244</v>
      </c>
      <c r="P55" s="1" t="s">
        <v>245</v>
      </c>
      <c r="Q55" s="1" t="s">
        <v>449</v>
      </c>
      <c r="R55" s="1" t="s">
        <v>247</v>
      </c>
      <c r="S55" s="1" t="s">
        <v>248</v>
      </c>
      <c r="T55" s="1" t="s">
        <v>249</v>
      </c>
      <c r="U55" s="4"/>
      <c r="V55" s="4"/>
      <c r="W55" s="4"/>
      <c r="X55" s="4"/>
    </row>
    <row r="56" s="1" customFormat="1" ht="13.5" spans="1:24">
      <c r="A56" s="3">
        <v>16329676939</v>
      </c>
      <c r="B56" s="1" t="s">
        <v>238</v>
      </c>
      <c r="C56" s="1" t="s">
        <v>450</v>
      </c>
      <c r="D56" s="1" t="s">
        <v>451</v>
      </c>
      <c r="E56" s="1" t="s">
        <v>204</v>
      </c>
      <c r="F56" s="1" t="s">
        <v>238</v>
      </c>
      <c r="G56" s="1" t="s">
        <v>239</v>
      </c>
      <c r="H56" s="1" t="s">
        <v>240</v>
      </c>
      <c r="I56" s="1" t="s">
        <v>452</v>
      </c>
      <c r="J56" s="1" t="s">
        <v>242</v>
      </c>
      <c r="K56" s="1" t="s">
        <v>452</v>
      </c>
      <c r="L56" s="1" t="s">
        <v>452</v>
      </c>
      <c r="M56" s="1" t="s">
        <v>243</v>
      </c>
      <c r="N56" s="1" t="s">
        <v>243</v>
      </c>
      <c r="O56" s="1" t="s">
        <v>244</v>
      </c>
      <c r="P56" s="1" t="s">
        <v>245</v>
      </c>
      <c r="Q56" s="1" t="s">
        <v>453</v>
      </c>
      <c r="R56" s="1" t="s">
        <v>247</v>
      </c>
      <c r="S56" s="1" t="s">
        <v>248</v>
      </c>
      <c r="T56" s="1" t="s">
        <v>249</v>
      </c>
      <c r="U56" s="4"/>
      <c r="V56" s="4"/>
      <c r="W56" s="4"/>
      <c r="X56" s="4"/>
    </row>
    <row r="57" s="1" customFormat="1" ht="13.5" spans="1:25">
      <c r="A57" s="3">
        <v>16329736895</v>
      </c>
      <c r="B57" s="1" t="s">
        <v>238</v>
      </c>
      <c r="C57" s="1" t="s">
        <v>454</v>
      </c>
      <c r="D57" s="1" t="s">
        <v>455</v>
      </c>
      <c r="E57" s="1" t="s">
        <v>206</v>
      </c>
      <c r="F57" s="1" t="s">
        <v>238</v>
      </c>
      <c r="G57" s="1" t="s">
        <v>239</v>
      </c>
      <c r="H57" s="1" t="s">
        <v>240</v>
      </c>
      <c r="I57" s="1" t="s">
        <v>456</v>
      </c>
      <c r="J57" s="1" t="s">
        <v>242</v>
      </c>
      <c r="K57" s="1" t="s">
        <v>456</v>
      </c>
      <c r="L57" s="1" t="s">
        <v>456</v>
      </c>
      <c r="M57" s="1" t="s">
        <v>243</v>
      </c>
      <c r="N57" s="1" t="s">
        <v>243</v>
      </c>
      <c r="O57" s="1" t="s">
        <v>244</v>
      </c>
      <c r="P57" s="1" t="s">
        <v>245</v>
      </c>
      <c r="Q57" s="1" t="s">
        <v>457</v>
      </c>
      <c r="R57" s="1" t="s">
        <v>247</v>
      </c>
      <c r="S57" s="1" t="s">
        <v>248</v>
      </c>
      <c r="T57" s="1" t="s">
        <v>249</v>
      </c>
      <c r="U57" s="4"/>
      <c r="V57" s="4"/>
      <c r="W57" s="4"/>
      <c r="X57" s="4"/>
      <c r="Y57" s="4"/>
    </row>
    <row r="58" s="1" customFormat="1" ht="13.5" spans="1:23">
      <c r="A58" s="3">
        <v>16329778485</v>
      </c>
      <c r="B58" s="1" t="s">
        <v>238</v>
      </c>
      <c r="C58" s="1" t="s">
        <v>458</v>
      </c>
      <c r="D58" s="1" t="s">
        <v>385</v>
      </c>
      <c r="E58" s="1" t="s">
        <v>207</v>
      </c>
      <c r="F58" s="1" t="s">
        <v>238</v>
      </c>
      <c r="G58" s="1" t="s">
        <v>239</v>
      </c>
      <c r="H58" s="1" t="s">
        <v>240</v>
      </c>
      <c r="I58" s="1" t="s">
        <v>386</v>
      </c>
      <c r="J58" s="1" t="s">
        <v>242</v>
      </c>
      <c r="K58" s="1" t="s">
        <v>386</v>
      </c>
      <c r="L58" s="1" t="s">
        <v>386</v>
      </c>
      <c r="M58" s="1" t="s">
        <v>243</v>
      </c>
      <c r="N58" s="1" t="s">
        <v>243</v>
      </c>
      <c r="O58" s="1" t="s">
        <v>244</v>
      </c>
      <c r="P58" s="1" t="s">
        <v>245</v>
      </c>
      <c r="Q58" s="1" t="s">
        <v>459</v>
      </c>
      <c r="R58" s="1" t="s">
        <v>247</v>
      </c>
      <c r="S58" s="1" t="s">
        <v>248</v>
      </c>
      <c r="T58" s="1" t="s">
        <v>249</v>
      </c>
      <c r="U58" s="4"/>
      <c r="V58" s="4"/>
      <c r="W58" s="4"/>
    </row>
    <row r="59" s="1" customFormat="1" ht="13.5" spans="1:25">
      <c r="A59" s="3">
        <v>16329892338</v>
      </c>
      <c r="B59" s="1" t="s">
        <v>238</v>
      </c>
      <c r="C59" s="1" t="s">
        <v>460</v>
      </c>
      <c r="D59" s="1" t="s">
        <v>313</v>
      </c>
      <c r="E59" s="1" t="s">
        <v>209</v>
      </c>
      <c r="F59" s="1" t="s">
        <v>238</v>
      </c>
      <c r="G59" s="1" t="s">
        <v>239</v>
      </c>
      <c r="H59" s="1" t="s">
        <v>240</v>
      </c>
      <c r="I59" s="1" t="s">
        <v>461</v>
      </c>
      <c r="J59" s="1" t="s">
        <v>242</v>
      </c>
      <c r="K59" s="1" t="s">
        <v>461</v>
      </c>
      <c r="L59" s="1" t="s">
        <v>461</v>
      </c>
      <c r="M59" s="1" t="s">
        <v>243</v>
      </c>
      <c r="N59" s="1" t="s">
        <v>243</v>
      </c>
      <c r="O59" s="1" t="s">
        <v>244</v>
      </c>
      <c r="P59" s="1" t="s">
        <v>245</v>
      </c>
      <c r="Q59" s="1" t="s">
        <v>462</v>
      </c>
      <c r="R59" s="1" t="s">
        <v>247</v>
      </c>
      <c r="S59" s="1" t="s">
        <v>248</v>
      </c>
      <c r="T59" s="1" t="s">
        <v>316</v>
      </c>
      <c r="U59" s="4"/>
      <c r="V59" s="4"/>
      <c r="W59" s="4"/>
      <c r="X59" s="4"/>
      <c r="Y59" s="4"/>
    </row>
    <row r="60" s="1" customFormat="1" ht="13.5" spans="1:25">
      <c r="A60" s="3">
        <v>16330248896</v>
      </c>
      <c r="B60" s="1" t="s">
        <v>238</v>
      </c>
      <c r="C60" s="1" t="s">
        <v>463</v>
      </c>
      <c r="D60" s="1" t="s">
        <v>464</v>
      </c>
      <c r="E60" s="1" t="s">
        <v>211</v>
      </c>
      <c r="F60" s="1" t="s">
        <v>238</v>
      </c>
      <c r="G60" s="1" t="s">
        <v>239</v>
      </c>
      <c r="H60" s="1" t="s">
        <v>240</v>
      </c>
      <c r="I60" s="1" t="s">
        <v>465</v>
      </c>
      <c r="J60" s="1" t="s">
        <v>242</v>
      </c>
      <c r="K60" s="1" t="s">
        <v>465</v>
      </c>
      <c r="L60" s="1" t="s">
        <v>465</v>
      </c>
      <c r="M60" s="1" t="s">
        <v>243</v>
      </c>
      <c r="N60" s="1" t="s">
        <v>243</v>
      </c>
      <c r="O60" s="1" t="s">
        <v>244</v>
      </c>
      <c r="P60" s="1" t="s">
        <v>245</v>
      </c>
      <c r="Q60" s="1" t="s">
        <v>466</v>
      </c>
      <c r="R60" s="1" t="s">
        <v>247</v>
      </c>
      <c r="S60" s="1" t="s">
        <v>248</v>
      </c>
      <c r="T60" s="1" t="s">
        <v>249</v>
      </c>
      <c r="U60" s="4"/>
      <c r="V60" s="4"/>
      <c r="W60" s="4"/>
      <c r="X60" s="4"/>
      <c r="Y60" s="4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2021-09-24T06:38:00Z</dcterms:created>
  <dcterms:modified xsi:type="dcterms:W3CDTF">2021-09-24T09:14:48Z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96BF6CC62AFB450B9D6F4A7986FC182F</vt:lpwstr>
  </property>
  <property fmtid="{D5CDD505-2E9C-101B-9397-08002B2CF9AE}" pid="3" name="KSOProductBuildVer">
    <vt:lpwstr>2052-11.1.0.10938</vt:lpwstr>
  </property>
</Properties>
</file>