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对账!$1:$36</definedName>
  </definedNames>
  <calcPr calcId="144525"/>
</workbook>
</file>

<file path=xl/sharedStrings.xml><?xml version="1.0" encoding="utf-8"?>
<sst xmlns="http://schemas.openxmlformats.org/spreadsheetml/2006/main" count="795" uniqueCount="302">
  <si>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</si>
  <si>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</si>
  <si>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</si>
  <si>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</si>
  <si>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</si>
  <si>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</si>
  <si>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</si>
  <si>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</si>
  <si>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</si>
  <si>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</si>
  <si>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</si>
  <si>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</si>
  <si>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</si>
  <si>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</si>
  <si>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</si>
  <si>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</si>
  <si>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</si>
  <si>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</si>
  <si>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</si>
  <si>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</si>
  <si>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</si>
  <si>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</si>
  <si>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</si>
  <si>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</si>
  <si>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</si>
  <si>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</si>
  <si>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</si>
  <si>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[希尔顿黑德岛]索纳斯特度假酒店 - 希尔顿头岛(Sonesta Resort - Hilton Head Island)(39060403)</t>
  </si>
  <si>
    <t>特大床房&lt;不退款&gt;&lt;2人入住&gt;</t>
  </si>
  <si>
    <t>USD</t>
  </si>
  <si>
    <t>Tang/Peter</t>
  </si>
  <si>
    <t>CA5326210924USD</t>
  </si>
  <si>
    <t>未提现</t>
  </si>
  <si>
    <t>携程开票</t>
  </si>
  <si>
    <t>[丹佛]柯蒂斯- 希尔顿逸林酒店(The Curtis- A DoubleTree by Hilton Hotel)(37206118)</t>
  </si>
  <si>
    <t>大床房&lt;不退款&gt;&lt;2人入住&gt;</t>
  </si>
  <si>
    <t>Desai/Atit</t>
  </si>
  <si>
    <t>[罗斯蒙特]芝加哥奥黑尔皇冠假日酒店与会议中心(Crowne Plaza Chicago O'Hare Hotel &amp; Conference Center, an Ihg Hotel)(37205724)</t>
  </si>
  <si>
    <t>标准房&lt;不退款&gt;&lt;2人入住&gt;</t>
  </si>
  <si>
    <t>Torres Garcia/Maria Angelica,Osorio Pena/Juan Pablo</t>
  </si>
  <si>
    <t>[巴黎]巴黎馨乐庭埃菲尔铁塔服务公寓(Citadines Tour Eiffel Paris)(37218988)</t>
  </si>
  <si>
    <t>一室房&lt;不退款&gt;&lt;2人入住&gt;</t>
  </si>
  <si>
    <t>hajri/Rami,hajri/Rami</t>
  </si>
  <si>
    <t>[切罗基]切罗基万豪费尔菲尔德酒店(Fairfield Inn &amp; Suites Cherokee)(45826195)</t>
  </si>
  <si>
    <t>特大床客房&lt;不退款&gt;&lt;2人入住&gt;</t>
  </si>
  <si>
    <t>Holland/Elizabeth A,Holland/Gary L</t>
  </si>
  <si>
    <t>[普拉提吉罗斯]阿尔戈酒店(Argo Hotel)(39672849)</t>
  </si>
  <si>
    <t>家庭间&lt;不退款&gt;&lt;2人入住&gt;</t>
  </si>
  <si>
    <t>mazzola/Viridiana</t>
  </si>
  <si>
    <t>天然水景观&lt;不退款&gt;&lt;2人入住&gt;</t>
  </si>
  <si>
    <t>Cain/Jordan</t>
  </si>
  <si>
    <t>[加尔多内－里维耶拉]贝拉里瓦酒店(Hotel Bella Riva)(40095430)</t>
  </si>
  <si>
    <t>豪华双人间&lt;不退款&gt;&lt;2人入住&gt;</t>
  </si>
  <si>
    <t>Ostermaier/Susanne</t>
  </si>
  <si>
    <t>取消</t>
  </si>
  <si>
    <t>[纳什维尔]千禧麦斯威尔纳什维尔酒店(Millennium Maxwell House Nashville)(39043854)</t>
  </si>
  <si>
    <t>双人间&lt;不退款&gt;&lt;2人入住&gt;</t>
  </si>
  <si>
    <t>Fellows/Neil</t>
  </si>
  <si>
    <t>[西塞内卡]西塞尼卡丽怡酒店(Country Inn &amp; Suites by Radisson, Buffalo South I-90, NY)(40007954)</t>
  </si>
  <si>
    <t>客房1张特大床&lt;不退款&gt;&lt;2人入住&gt;</t>
  </si>
  <si>
    <t>VanGelder/Marilyn A.</t>
  </si>
  <si>
    <t>XF9YHTP</t>
  </si>
  <si>
    <t>[萨拉戈萨]阿拉贡国王费尔南多二世水疗酒店(Eurostars Rey Fernando)(47469290)</t>
  </si>
  <si>
    <t>双床房&lt;不退款&gt;&lt;2人入住&gt;</t>
  </si>
  <si>
    <t>Sanchez Gomiz/Javier</t>
  </si>
  <si>
    <t>[坎皮纳斯]坎皮纳斯丽笙红标酒店(Radisson Red Campinas)(37202217)</t>
  </si>
  <si>
    <t>特大床一室房&lt;不退款&gt;&lt;2人入住&gt;</t>
  </si>
  <si>
    <t>Junior/Santos</t>
  </si>
  <si>
    <t>[昂德雷济约－布泰翁]普瑞米尔经典圣艾特恩尼－阿若波特保瑟恩酒店(Premiere Classe Saint Etienne - Aéroport Bouthéon)(39618801)</t>
  </si>
  <si>
    <t>Micalaudis/Martine</t>
  </si>
  <si>
    <t>[韦瑟斯菲尔德]韦瑟斯菲尔德 - 哈特福德舒适酒店(Comfort Inn Wethersfield - Hartford)(39044658)</t>
  </si>
  <si>
    <t>标准房, 1 张特大床房&lt;早餐&gt;&lt;不退款&gt;&lt;2人入住&gt;</t>
  </si>
  <si>
    <t>Robie/Michael</t>
  </si>
  <si>
    <t>Acknowledged</t>
  </si>
  <si>
    <t>[罗德兹]罗德兹普瑞米尔经典酒店(Premiere Classe Rodez)(39684726)</t>
  </si>
  <si>
    <t>标准间1双人床&lt;不退款&gt;&lt;2人入住&gt;</t>
  </si>
  <si>
    <t>Sielicki/Stanislaw</t>
  </si>
  <si>
    <t>[弗里蒙特]弗里蒙特-纽华克美国长住酒店(Extended Stay America Suites Fremont Newark)(37224760)</t>
  </si>
  <si>
    <t>一室公寓（大床）&lt;不退款&gt;&lt;2人入住&gt;</t>
  </si>
  <si>
    <t>Mabini/Emily</t>
  </si>
  <si>
    <t>147619690；0150313726</t>
  </si>
  <si>
    <t>[纽约]纽约千禧希尔顿酒店(The Millennium Hilton New York)(37196230)</t>
  </si>
  <si>
    <t>豪华城景房加大床&lt;不退款&gt;&lt;2人入住&gt;</t>
  </si>
  <si>
    <t>Zhu/Xucong,Wang/Shunyu</t>
  </si>
  <si>
    <t>[瓦朗斯]南瓦朗斯普瑞米尔经典酒店(Première Classe Valence Sud)(39634837)</t>
  </si>
  <si>
    <t>三人间（一张双人床和一张单人床）&lt;不退款&gt;&lt;2人入住&gt;</t>
  </si>
  <si>
    <t>preve/beatrice</t>
  </si>
  <si>
    <t>[休斯敦]休斯顿 - 西奥克斯家乡开放式客房红屋顶酒店(HomeTowne Studios by Red Roof Houston - West Oaks)(40100776)</t>
  </si>
  <si>
    <t>标准工作室1张大床&lt;不退款&gt;&lt;2人入住&gt;</t>
  </si>
  <si>
    <t>Jennings/Nadia</t>
  </si>
  <si>
    <t>1041-858766</t>
  </si>
  <si>
    <t>[艾尔克格罗夫村]艾尔克格罗夫村6号汽车旅馆 - 奥黑尔(Motel 6-Elk Grove Village, IL - O'Hare)(40046657)</t>
  </si>
  <si>
    <t>标准间1特大床&lt;不退款&gt;&lt;2人入住&gt;</t>
  </si>
  <si>
    <t>Ozon/Robert</t>
  </si>
  <si>
    <t>[丹那拉打]曼提吉旅馆(Mentigi Guesthouse)(48446328)</t>
  </si>
  <si>
    <t>Abdul Razak/Mahadzir,Abdul Razak/Mahadzir</t>
  </si>
  <si>
    <t>按名字</t>
  </si>
  <si>
    <t>[波莫纳]波莫纳拉昆塔旅馆及套房(La Quinta by Wyndham Pomona)(46902234)</t>
  </si>
  <si>
    <t>Leon/Cristal</t>
  </si>
  <si>
    <t>[哈得孙]哈德逊威克 Tribute Portfolio 酒店(The Wick, Hudson, A Tribute Portfolio Hotel)(40100576)</t>
  </si>
  <si>
    <t>特大床房&lt;2人入住&gt;&lt;IBU黄金会员专享&gt;&lt;不退款&gt;</t>
  </si>
  <si>
    <t>greenhouse/harry</t>
  </si>
  <si>
    <t>[查尔斯顿]查尔斯顿万豪斯普瑞黑尔酒店 - 带市中心/河景(SpringHill Suites by Marriott Charleston Downtown/Riverview)(44694572)</t>
  </si>
  <si>
    <t>1工作室特大床带沙发床&lt;不退款&gt;&lt;2人入住&gt;</t>
  </si>
  <si>
    <t>Evans/John Walter</t>
  </si>
  <si>
    <t>[塔兰特县]沃斯堡联盟城镇中心万怡酒店(Courtyard by Marriott Fort Worth at Alliance Town Center)(45826357)</t>
  </si>
  <si>
    <t>特大床房带沙发床&lt;不退款&gt;&lt;2人入住&gt;</t>
  </si>
  <si>
    <t>schultz/miranda</t>
  </si>
  <si>
    <t>[查尔斯顿]查尔斯顿杜伯里酒店(The Dewberry Charleston)(39675106)</t>
  </si>
  <si>
    <t>高级特大床房&lt;不退款&gt;&lt;2人入住&gt;</t>
  </si>
  <si>
    <t>Erlikh/Inna</t>
  </si>
  <si>
    <t>退单</t>
  </si>
  <si>
    <t>[洛杉矶]假日酒店(Holiday Lodge)(44708508)</t>
  </si>
  <si>
    <t>客房私人浴室&lt;不退款&gt;&lt;2人入住&gt;</t>
  </si>
  <si>
    <t>Martinez/Gilberto,Martinez/Gilberto</t>
  </si>
  <si>
    <t>,</t>
  </si>
  <si>
    <t>9.24 可退86</t>
  </si>
  <si>
    <t>A210924143228481</t>
  </si>
  <si>
    <t>USD / HKD 当前参考汇率: 7.78365</t>
  </si>
  <si>
    <t>总计：5063 USD/
39408.62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</si>
  <si>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</si>
  <si>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</si>
  <si>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</si>
  <si>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</si>
  <si>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</si>
  <si>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</si>
  <si>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</si>
  <si>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</si>
  <si>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</si>
  <si>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</si>
  <si>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</si>
  <si>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</si>
  <si>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</si>
  <si>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</si>
  <si>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</si>
  <si>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</si>
  <si>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</si>
  <si>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2021-03-28</t>
  </si>
  <si>
    <t>2037703</t>
  </si>
  <si>
    <t>港景合作城市酒店</t>
  </si>
  <si>
    <t>kim min jeong,jeong yun seong</t>
  </si>
  <si>
    <t>2021-09-19</t>
  </si>
  <si>
    <t>2021-09-21</t>
  </si>
  <si>
    <t>退房日周结</t>
  </si>
  <si>
    <t>721.09</t>
  </si>
  <si>
    <t>110.00</t>
  </si>
  <si>
    <t>0</t>
  </si>
  <si>
    <t>0.00</t>
  </si>
  <si>
    <t>携程盛景国际直连</t>
  </si>
  <si>
    <t>2021-03-28 01:21:35</t>
  </si>
  <si>
    <t>否</t>
  </si>
  <si>
    <t>汇智国际旅游发展有限公司</t>
  </si>
  <si>
    <t>直连</t>
  </si>
  <si>
    <t>2021-05-27</t>
  </si>
  <si>
    <t>2133676</t>
  </si>
  <si>
    <t>酒店肯尼西归浦</t>
  </si>
  <si>
    <t>seo yuri</t>
  </si>
  <si>
    <t>384.33</t>
  </si>
  <si>
    <t>60.00</t>
  </si>
  <si>
    <t>2021-05-27 13:01:00</t>
  </si>
  <si>
    <t>2021-07-29</t>
  </si>
  <si>
    <t>2212307</t>
  </si>
  <si>
    <t>索纳斯特度假酒店 - 希尔顿头岛</t>
  </si>
  <si>
    <t>Tang Peter</t>
  </si>
  <si>
    <t>2021-09-17</t>
  </si>
  <si>
    <t>8378.83</t>
  </si>
  <si>
    <t>1288.00</t>
  </si>
  <si>
    <t>2021-07-29 03:28:01</t>
  </si>
  <si>
    <t>2021-08-25</t>
  </si>
  <si>
    <t>2232101</t>
  </si>
  <si>
    <t>柯蒂斯- 希尔顿逸林酒店</t>
  </si>
  <si>
    <t>Desai Atit</t>
  </si>
  <si>
    <t>1984.47</t>
  </si>
  <si>
    <t>306.00</t>
  </si>
  <si>
    <t>2021-08-25 04:45:22</t>
  </si>
  <si>
    <t>2021-08-30</t>
  </si>
  <si>
    <t>2237784</t>
  </si>
  <si>
    <t xml:space="preserve">芝加哥奥黑尔皇冠假日酒店与会议中心 </t>
  </si>
  <si>
    <t>Torres Garcia Maria Angelica,Osorio Pena Juan Pablo</t>
  </si>
  <si>
    <t>2021-09-20</t>
  </si>
  <si>
    <t>719.97</t>
  </si>
  <si>
    <t>111.00</t>
  </si>
  <si>
    <t>2021-08-30 23:02:19</t>
  </si>
  <si>
    <t>2021-09-02</t>
  </si>
  <si>
    <t>2240134</t>
  </si>
  <si>
    <t>馨乐庭巴黎埃菲尔铁塔酒店</t>
  </si>
  <si>
    <t>hajri Rami,hajri Rami</t>
  </si>
  <si>
    <t>2021-09-18</t>
  </si>
  <si>
    <t>2486.09</t>
  </si>
  <si>
    <t>384.00</t>
  </si>
  <si>
    <t>2021-09-02 04:34:51</t>
  </si>
  <si>
    <t>2021-09-03</t>
  </si>
  <si>
    <t>2241448</t>
  </si>
  <si>
    <t>切罗基万豪费尔菲尔德酒店</t>
  </si>
  <si>
    <t>Holland Elizabeth A,Holland Gary L</t>
  </si>
  <si>
    <t>854.07</t>
  </si>
  <si>
    <t>132.00</t>
  </si>
  <si>
    <t>2021-09-03 07:29:45</t>
  </si>
  <si>
    <t>2021-09-09</t>
  </si>
  <si>
    <t>2248667</t>
  </si>
  <si>
    <t>阿尔戈酒店</t>
  </si>
  <si>
    <t>mazzola Viridiana</t>
  </si>
  <si>
    <t>1165.72</t>
  </si>
  <si>
    <t>180.00</t>
  </si>
  <si>
    <t>2021-09-09 23:24:13</t>
  </si>
  <si>
    <t>2021-09-11</t>
  </si>
  <si>
    <t>2249995</t>
  </si>
  <si>
    <t>Cain Jordan</t>
  </si>
  <si>
    <t>4934.75</t>
  </si>
  <si>
    <t>764.00</t>
  </si>
  <si>
    <t>2021-09-11 08:11:42</t>
  </si>
  <si>
    <t>2021-09-13</t>
  </si>
  <si>
    <t>2251881</t>
  </si>
  <si>
    <t>千禧麦斯威尔纳什维尔酒店</t>
  </si>
  <si>
    <t>Fellows Neil</t>
  </si>
  <si>
    <t>665.29</t>
  </si>
  <si>
    <t>103.00</t>
  </si>
  <si>
    <t>2021-09-13 05:40:01</t>
  </si>
  <si>
    <t>2021-09-15</t>
  </si>
  <si>
    <t>2254012</t>
  </si>
  <si>
    <t>丽笙纽约州南水牛城 I-90 乡村套房酒店</t>
  </si>
  <si>
    <t>VanGelder Marilyn A.</t>
  </si>
  <si>
    <t>600.14</t>
  </si>
  <si>
    <t>93.00</t>
  </si>
  <si>
    <t>2021-09-15 04:51:16</t>
  </si>
  <si>
    <t>2254792</t>
  </si>
  <si>
    <t>坎皮納斯麗笙紅標酒店</t>
  </si>
  <si>
    <t>Junior Santos</t>
  </si>
  <si>
    <t>554.97</t>
  </si>
  <si>
    <t>86.00</t>
  </si>
  <si>
    <t>2021-09-15 19:27:48</t>
  </si>
  <si>
    <t>2021-09-16</t>
  </si>
  <si>
    <t>2255702</t>
  </si>
  <si>
    <t>圣艾提安高级经典酒店 - 保瑟恩机场</t>
  </si>
  <si>
    <t>Micalaudis Martine</t>
  </si>
  <si>
    <t>386.83</t>
  </si>
  <si>
    <t>2021-09-16 17:28:09</t>
  </si>
  <si>
    <t>2256282</t>
  </si>
  <si>
    <t>Comfort Inn Wethersfield</t>
  </si>
  <si>
    <t>Robie Michael</t>
  </si>
  <si>
    <t>2781.76</t>
  </si>
  <si>
    <t>430.00</t>
  </si>
  <si>
    <t>2021-09-17 08:20:26</t>
  </si>
  <si>
    <t>2257034</t>
  </si>
  <si>
    <t>罗德兹高级酒店</t>
  </si>
  <si>
    <t>Sielicki Stanislaw</t>
  </si>
  <si>
    <t>278.18</t>
  </si>
  <si>
    <t>43.00</t>
  </si>
  <si>
    <t>2021-09-17 19:49:45</t>
  </si>
  <si>
    <t>2257469</t>
  </si>
  <si>
    <t>亚美利加长住酒店 - 弗里蒙特 - 纽瓦克</t>
  </si>
  <si>
    <t>Mabini Emily</t>
  </si>
  <si>
    <t>602.57</t>
  </si>
  <si>
    <t>2021-09-18 03:19:46</t>
  </si>
  <si>
    <t>2259384</t>
  </si>
  <si>
    <t>休斯顿 - 西奥克斯家乡开放式公寓酒店</t>
  </si>
  <si>
    <t>Jennings Nadia</t>
  </si>
  <si>
    <t>355.97</t>
  </si>
  <si>
    <t>55.00</t>
  </si>
  <si>
    <t>2021-09-20 03:02:20</t>
  </si>
  <si>
    <t>2259495</t>
  </si>
  <si>
    <t>埃尔克格罗夫村奥黑尔乡村贝蒙特套房酒店</t>
  </si>
  <si>
    <t>Ozon Robert</t>
  </si>
  <si>
    <t>459.53</t>
  </si>
  <si>
    <t>71.00</t>
  </si>
  <si>
    <t>2021-09-20 10:20:48</t>
  </si>
  <si>
    <t>2259637</t>
  </si>
  <si>
    <t>Mentigi Guesthouse</t>
  </si>
  <si>
    <t>Abdul Razak Mahadzir,Abdul Razak Mahadzir</t>
  </si>
  <si>
    <t>129.44</t>
  </si>
  <si>
    <t>20.00</t>
  </si>
  <si>
    <t>2021-09-20 13:54:14</t>
  </si>
  <si>
    <t>2259884</t>
  </si>
  <si>
    <t>波莫纳拉昆塔套房酒店</t>
  </si>
  <si>
    <t>Leon Cristal</t>
  </si>
  <si>
    <t>757.25</t>
  </si>
  <si>
    <t>117.00</t>
  </si>
  <si>
    <t>2021-09-20 19:26:15</t>
  </si>
  <si>
    <t>2259957</t>
  </si>
  <si>
    <t>哈德逊威克 Tribute Portfolio 酒店</t>
  </si>
  <si>
    <t>greenhouse harry</t>
  </si>
  <si>
    <t>1326.80</t>
  </si>
  <si>
    <t>205.00</t>
  </si>
  <si>
    <t>2021-09-20 20:53:47</t>
  </si>
  <si>
    <t>2259977</t>
  </si>
  <si>
    <t>查尔斯顿万豪斯普瑞黑尔酒店 - 带市中心/河景</t>
  </si>
  <si>
    <t>Evans John Walter</t>
  </si>
  <si>
    <t>744.30</t>
  </si>
  <si>
    <t>115.00</t>
  </si>
  <si>
    <t>2021-09-20 21:11:15</t>
  </si>
  <si>
    <t>2260021</t>
  </si>
  <si>
    <t>Courtyard Fort Worth At Alliance Town Center</t>
  </si>
  <si>
    <t>schultz miranda</t>
  </si>
  <si>
    <t>815.50</t>
  </si>
  <si>
    <t>126.00</t>
  </si>
  <si>
    <t>2021-09-20 21:55:47</t>
  </si>
  <si>
    <t>2260037</t>
  </si>
  <si>
    <t>查尔斯顿露苺酒店</t>
  </si>
  <si>
    <t>Erlikh Inna</t>
  </si>
  <si>
    <t>2375.30</t>
  </si>
  <si>
    <t>367.00</t>
  </si>
  <si>
    <t>2021-09-20 22:06:59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</si>
</sst>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15965906129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44456</v>
      </c>
      <c r="G2" s="5">
        <v>44460</v>
      </c>
      <c r="H2" s="4">
        <v>1</v>
      </c>
      <c r="I2" s="4">
        <v>4</v>
      </c>
      <c r="J2" s="4">
        <v>4</v>
      </c>
      <c r="K2" s="4" t="s">
        <v>29</v>
      </c>
      <c r="L2" s="4">
        <v>1288</v>
      </c>
      <c r="M2" s="4">
        <v>1288</v>
      </c>
      <c r="N2" s="4" t="s">
        <v>30</v>
      </c>
      <c r="O2" s="4" t="s">
        <v>31</v>
      </c>
      <c r="P2" s="4" t="s">
        <v>32</v>
      </c>
      <c r="Q2" s="4">
        <v>0</v>
      </c>
      <c r="R2" s="6">
        <v>44406</v>
      </c>
      <c r="S2" s="5">
        <v>44463</v>
      </c>
      <c r="T2" s="4" t="s">
        <v>33</v>
      </c>
      <c r="U2" s="4">
        <v>1288</v>
      </c>
      <c r="V2" s="4">
        <v>0</v>
      </c>
      <c r="W2" s="4">
        <v>0</v>
      </c>
      <c r="X2" s="4">
        <v>2212307</v>
      </c>
      <c r="Y2" s="4">
        <v>9364892</v>
      </c>
    </row>
    <row r="3" s="4" customFormat="1" spans="1:24">
      <c r="A3" s="4">
        <v>16129931014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44458</v>
      </c>
      <c r="G3" s="5">
        <v>44460</v>
      </c>
      <c r="H3" s="4">
        <v>1</v>
      </c>
      <c r="I3" s="4">
        <v>2</v>
      </c>
      <c r="J3" s="4">
        <v>2</v>
      </c>
      <c r="K3" s="4" t="s">
        <v>29</v>
      </c>
      <c r="L3" s="4">
        <v>306</v>
      </c>
      <c r="M3" s="4">
        <v>306</v>
      </c>
      <c r="N3" s="4" t="s">
        <v>36</v>
      </c>
      <c r="O3" s="4" t="s">
        <v>31</v>
      </c>
      <c r="P3" s="4" t="s">
        <v>32</v>
      </c>
      <c r="Q3" s="4">
        <v>0</v>
      </c>
      <c r="R3" s="6">
        <v>44433</v>
      </c>
      <c r="S3" s="5">
        <v>44463</v>
      </c>
      <c r="T3" s="4" t="s">
        <v>33</v>
      </c>
      <c r="U3" s="4">
        <v>306</v>
      </c>
      <c r="V3" s="4">
        <v>0</v>
      </c>
      <c r="W3" s="4">
        <v>0</v>
      </c>
      <c r="X3" s="4">
        <v>2232101</v>
      </c>
    </row>
    <row r="4" s="4" customFormat="1" spans="1:24">
      <c r="A4" s="4">
        <v>16171752586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44459</v>
      </c>
      <c r="G4" s="5">
        <v>44460</v>
      </c>
      <c r="H4" s="4">
        <v>1</v>
      </c>
      <c r="I4" s="4">
        <v>1</v>
      </c>
      <c r="J4" s="4">
        <v>1</v>
      </c>
      <c r="K4" s="4" t="s">
        <v>29</v>
      </c>
      <c r="L4" s="4">
        <v>111</v>
      </c>
      <c r="M4" s="4">
        <v>111</v>
      </c>
      <c r="N4" s="4" t="s">
        <v>39</v>
      </c>
      <c r="O4" s="4" t="s">
        <v>31</v>
      </c>
      <c r="P4" s="4" t="s">
        <v>32</v>
      </c>
      <c r="Q4" s="4">
        <v>0</v>
      </c>
      <c r="R4" s="6">
        <v>44438</v>
      </c>
      <c r="S4" s="5">
        <v>44463</v>
      </c>
      <c r="T4" s="4" t="s">
        <v>33</v>
      </c>
      <c r="U4" s="4">
        <v>111</v>
      </c>
      <c r="V4" s="4">
        <v>0</v>
      </c>
      <c r="W4" s="4">
        <v>0</v>
      </c>
      <c r="X4" s="4">
        <v>2237784</v>
      </c>
    </row>
    <row r="5" s="4" customFormat="1" spans="1:25">
      <c r="A5" s="4">
        <v>16185591869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44457</v>
      </c>
      <c r="G5" s="5">
        <v>44460</v>
      </c>
      <c r="H5" s="4">
        <v>1</v>
      </c>
      <c r="I5" s="4">
        <v>3</v>
      </c>
      <c r="J5" s="4">
        <v>3</v>
      </c>
      <c r="K5" s="4" t="s">
        <v>29</v>
      </c>
      <c r="L5" s="4">
        <v>384</v>
      </c>
      <c r="M5" s="4">
        <v>384</v>
      </c>
      <c r="N5" s="4" t="s">
        <v>42</v>
      </c>
      <c r="O5" s="4" t="s">
        <v>31</v>
      </c>
      <c r="P5" s="4" t="s">
        <v>32</v>
      </c>
      <c r="Q5" s="4">
        <v>0</v>
      </c>
      <c r="R5" s="6">
        <v>44441</v>
      </c>
      <c r="S5" s="5">
        <v>44463</v>
      </c>
      <c r="T5" s="4" t="s">
        <v>33</v>
      </c>
      <c r="U5" s="4">
        <v>384</v>
      </c>
      <c r="V5" s="4">
        <v>0</v>
      </c>
      <c r="W5" s="4">
        <v>0</v>
      </c>
      <c r="X5" s="4">
        <v>2240134</v>
      </c>
      <c r="Y5" s="4">
        <v>7237233</v>
      </c>
    </row>
    <row r="6" s="4" customFormat="1" spans="1:25">
      <c r="A6" s="4">
        <v>16193940562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44459</v>
      </c>
      <c r="G6" s="5">
        <v>44460</v>
      </c>
      <c r="H6" s="4">
        <v>1</v>
      </c>
      <c r="I6" s="4">
        <v>1</v>
      </c>
      <c r="J6" s="4">
        <v>1</v>
      </c>
      <c r="K6" s="4" t="s">
        <v>29</v>
      </c>
      <c r="L6" s="4">
        <v>132</v>
      </c>
      <c r="M6" s="4">
        <v>132</v>
      </c>
      <c r="N6" s="4" t="s">
        <v>45</v>
      </c>
      <c r="O6" s="4" t="s">
        <v>31</v>
      </c>
      <c r="P6" s="4" t="s">
        <v>32</v>
      </c>
      <c r="Q6" s="4">
        <v>0</v>
      </c>
      <c r="R6" s="6">
        <v>44442</v>
      </c>
      <c r="S6" s="5">
        <v>44463</v>
      </c>
      <c r="T6" s="4" t="s">
        <v>33</v>
      </c>
      <c r="U6" s="4">
        <v>132</v>
      </c>
      <c r="V6" s="4">
        <v>0</v>
      </c>
      <c r="W6" s="4">
        <v>0</v>
      </c>
      <c r="X6" s="4">
        <v>2241448</v>
      </c>
      <c r="Y6" s="4">
        <v>73438964</v>
      </c>
    </row>
    <row r="7" s="4" customFormat="1" spans="1:25">
      <c r="A7" s="4">
        <v>16247927580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44459</v>
      </c>
      <c r="G7" s="5">
        <v>44460</v>
      </c>
      <c r="H7" s="4">
        <v>1</v>
      </c>
      <c r="I7" s="4">
        <v>1</v>
      </c>
      <c r="J7" s="4">
        <v>1</v>
      </c>
      <c r="K7" s="4" t="s">
        <v>29</v>
      </c>
      <c r="L7" s="4">
        <v>180</v>
      </c>
      <c r="M7" s="4">
        <v>180</v>
      </c>
      <c r="N7" s="4" t="s">
        <v>48</v>
      </c>
      <c r="O7" s="4" t="s">
        <v>31</v>
      </c>
      <c r="P7" s="4" t="s">
        <v>32</v>
      </c>
      <c r="Q7" s="4">
        <v>0</v>
      </c>
      <c r="R7" s="6">
        <v>44448</v>
      </c>
      <c r="S7" s="5">
        <v>44463</v>
      </c>
      <c r="T7" s="4" t="s">
        <v>33</v>
      </c>
      <c r="U7" s="4">
        <v>180</v>
      </c>
      <c r="V7" s="4">
        <v>0</v>
      </c>
      <c r="W7" s="4">
        <v>0</v>
      </c>
      <c r="X7" s="4">
        <v>2248667</v>
      </c>
      <c r="Y7" s="4">
        <v>25348871</v>
      </c>
    </row>
    <row r="8" s="4" customFormat="1" spans="1:25">
      <c r="A8" s="4">
        <v>16258167439</v>
      </c>
      <c r="B8" s="4" t="s">
        <v>25</v>
      </c>
      <c r="C8" s="4" t="s">
        <v>26</v>
      </c>
      <c r="D8" s="4" t="s">
        <v>34</v>
      </c>
      <c r="E8" s="4" t="s">
        <v>49</v>
      </c>
      <c r="F8" s="5">
        <v>44456</v>
      </c>
      <c r="G8" s="5">
        <v>44460</v>
      </c>
      <c r="H8" s="4">
        <v>1</v>
      </c>
      <c r="I8" s="4">
        <v>4</v>
      </c>
      <c r="J8" s="4">
        <v>4</v>
      </c>
      <c r="K8" s="4" t="s">
        <v>29</v>
      </c>
      <c r="L8" s="4">
        <v>764</v>
      </c>
      <c r="M8" s="4">
        <v>764</v>
      </c>
      <c r="N8" s="4" t="s">
        <v>50</v>
      </c>
      <c r="O8" s="4" t="s">
        <v>31</v>
      </c>
      <c r="P8" s="4" t="s">
        <v>32</v>
      </c>
      <c r="Q8" s="4">
        <v>0</v>
      </c>
      <c r="R8" s="6">
        <v>44450</v>
      </c>
      <c r="S8" s="5">
        <v>44463</v>
      </c>
      <c r="T8" s="4" t="s">
        <v>33</v>
      </c>
      <c r="U8" s="4">
        <v>764</v>
      </c>
      <c r="V8" s="4">
        <v>0</v>
      </c>
      <c r="W8" s="4">
        <v>0</v>
      </c>
      <c r="X8" s="4">
        <v>2249995</v>
      </c>
      <c r="Y8" s="4">
        <v>80031628</v>
      </c>
    </row>
    <row r="9" s="4" customFormat="1" spans="1:24">
      <c r="A9" s="4">
        <v>16271202310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44457</v>
      </c>
      <c r="G9" s="5">
        <v>44460</v>
      </c>
      <c r="H9" s="4">
        <v>1</v>
      </c>
      <c r="I9" s="4">
        <v>3</v>
      </c>
      <c r="J9" s="4">
        <v>3</v>
      </c>
      <c r="K9" s="4" t="s">
        <v>29</v>
      </c>
      <c r="L9" s="4">
        <v>1506</v>
      </c>
      <c r="M9" s="4">
        <v>1506</v>
      </c>
      <c r="N9" s="4" t="s">
        <v>53</v>
      </c>
      <c r="O9" s="4" t="s">
        <v>31</v>
      </c>
      <c r="P9" s="4" t="s">
        <v>32</v>
      </c>
      <c r="Q9" s="4">
        <v>0</v>
      </c>
      <c r="R9" s="6">
        <v>44451</v>
      </c>
      <c r="S9" s="5">
        <v>44463</v>
      </c>
      <c r="T9" s="4" t="s">
        <v>33</v>
      </c>
      <c r="U9" s="4">
        <v>1506</v>
      </c>
      <c r="V9" s="4">
        <v>0</v>
      </c>
      <c r="W9" s="4">
        <v>0</v>
      </c>
      <c r="X9" s="4">
        <v>2251757</v>
      </c>
    </row>
    <row r="10" s="4" customFormat="1" spans="1:24">
      <c r="A10" s="4">
        <v>16271202310</v>
      </c>
      <c r="B10" s="4" t="s">
        <v>25</v>
      </c>
      <c r="C10" s="4" t="s">
        <v>54</v>
      </c>
      <c r="D10" s="4" t="s">
        <v>51</v>
      </c>
      <c r="E10" s="4" t="s">
        <v>52</v>
      </c>
      <c r="F10" s="5">
        <v>44457</v>
      </c>
      <c r="G10" s="5">
        <v>44460</v>
      </c>
      <c r="H10" s="4">
        <v>1</v>
      </c>
      <c r="I10" s="4">
        <v>3</v>
      </c>
      <c r="J10" s="4">
        <v>3</v>
      </c>
      <c r="K10" s="4" t="s">
        <v>29</v>
      </c>
      <c r="L10" s="4">
        <v>-1506</v>
      </c>
      <c r="M10" s="4">
        <v>-1506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44451</v>
      </c>
      <c r="S10" s="5">
        <v>44463</v>
      </c>
      <c r="T10" s="4" t="s">
        <v>33</v>
      </c>
      <c r="U10" s="4">
        <v>-1506</v>
      </c>
      <c r="V10" s="4">
        <v>0</v>
      </c>
      <c r="W10" s="4">
        <v>0</v>
      </c>
      <c r="X10" s="4">
        <v>2251757</v>
      </c>
    </row>
    <row r="11" s="4" customFormat="1" spans="1:25">
      <c r="A11" s="4">
        <v>16273431969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44459</v>
      </c>
      <c r="G11" s="5">
        <v>44460</v>
      </c>
      <c r="H11" s="4">
        <v>1</v>
      </c>
      <c r="I11" s="4">
        <v>1</v>
      </c>
      <c r="J11" s="4">
        <v>1</v>
      </c>
      <c r="K11" s="4" t="s">
        <v>29</v>
      </c>
      <c r="L11" s="4">
        <v>103</v>
      </c>
      <c r="M11" s="4">
        <v>103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44452</v>
      </c>
      <c r="S11" s="5">
        <v>44463</v>
      </c>
      <c r="T11" s="4" t="s">
        <v>33</v>
      </c>
      <c r="U11" s="4">
        <v>103</v>
      </c>
      <c r="V11" s="4">
        <v>0</v>
      </c>
      <c r="W11" s="4">
        <v>0</v>
      </c>
      <c r="X11" s="4">
        <v>2251881</v>
      </c>
      <c r="Y11" s="4">
        <v>161316447</v>
      </c>
    </row>
    <row r="12" s="4" customFormat="1" spans="1:25">
      <c r="A12" s="4">
        <v>16288102781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44459</v>
      </c>
      <c r="G12" s="5">
        <v>44460</v>
      </c>
      <c r="H12" s="4">
        <v>1</v>
      </c>
      <c r="I12" s="4">
        <v>1</v>
      </c>
      <c r="J12" s="4">
        <v>1</v>
      </c>
      <c r="K12" s="4" t="s">
        <v>29</v>
      </c>
      <c r="L12" s="4">
        <v>93</v>
      </c>
      <c r="M12" s="4">
        <v>93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44454</v>
      </c>
      <c r="S12" s="5">
        <v>44463</v>
      </c>
      <c r="T12" s="4" t="s">
        <v>33</v>
      </c>
      <c r="U12" s="4">
        <v>93</v>
      </c>
      <c r="V12" s="4">
        <v>0</v>
      </c>
      <c r="W12" s="4">
        <v>0</v>
      </c>
      <c r="X12" s="4">
        <v>2254012</v>
      </c>
      <c r="Y12" s="4" t="s">
        <v>61</v>
      </c>
    </row>
    <row r="13" s="4" customFormat="1" spans="1:23">
      <c r="A13" s="4">
        <v>16292565462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44458</v>
      </c>
      <c r="G13" s="5">
        <v>44460</v>
      </c>
      <c r="H13" s="4">
        <v>1</v>
      </c>
      <c r="I13" s="4">
        <v>2</v>
      </c>
      <c r="J13" s="4">
        <v>2</v>
      </c>
      <c r="K13" s="4" t="s">
        <v>29</v>
      </c>
      <c r="L13" s="4">
        <v>116</v>
      </c>
      <c r="M13" s="4">
        <v>116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44454</v>
      </c>
      <c r="S13" s="5">
        <v>44463</v>
      </c>
      <c r="T13" s="4" t="s">
        <v>33</v>
      </c>
      <c r="U13" s="4">
        <v>116</v>
      </c>
      <c r="V13" s="4">
        <v>0</v>
      </c>
      <c r="W13" s="4">
        <v>0</v>
      </c>
    </row>
    <row r="14" s="4" customFormat="1" spans="1:25">
      <c r="A14" s="4">
        <v>16292578837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44458</v>
      </c>
      <c r="G14" s="5">
        <v>44460</v>
      </c>
      <c r="H14" s="4">
        <v>1</v>
      </c>
      <c r="I14" s="4">
        <v>2</v>
      </c>
      <c r="J14" s="4">
        <v>2</v>
      </c>
      <c r="K14" s="4" t="s">
        <v>29</v>
      </c>
      <c r="L14" s="4">
        <v>86</v>
      </c>
      <c r="M14" s="4">
        <v>86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44454</v>
      </c>
      <c r="S14" s="5">
        <v>44463</v>
      </c>
      <c r="T14" s="4" t="s">
        <v>33</v>
      </c>
      <c r="U14" s="4">
        <v>86</v>
      </c>
      <c r="V14" s="4">
        <v>0</v>
      </c>
      <c r="W14" s="4">
        <v>0</v>
      </c>
      <c r="X14" s="4">
        <v>2254792</v>
      </c>
      <c r="Y14" s="4">
        <v>300946058</v>
      </c>
    </row>
    <row r="15" s="4" customFormat="1" spans="1:25">
      <c r="A15" s="4">
        <v>16298102818</v>
      </c>
      <c r="B15" s="4" t="s">
        <v>25</v>
      </c>
      <c r="C15" s="4" t="s">
        <v>26</v>
      </c>
      <c r="D15" s="4" t="s">
        <v>68</v>
      </c>
      <c r="E15" s="4" t="s">
        <v>56</v>
      </c>
      <c r="F15" s="5">
        <v>44459</v>
      </c>
      <c r="G15" s="5">
        <v>44460</v>
      </c>
      <c r="H15" s="4">
        <v>1</v>
      </c>
      <c r="I15" s="4">
        <v>1</v>
      </c>
      <c r="J15" s="4">
        <v>1</v>
      </c>
      <c r="K15" s="4" t="s">
        <v>29</v>
      </c>
      <c r="L15" s="4">
        <v>60</v>
      </c>
      <c r="M15" s="4">
        <v>60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44455</v>
      </c>
      <c r="S15" s="5">
        <v>44463</v>
      </c>
      <c r="T15" s="4" t="s">
        <v>33</v>
      </c>
      <c r="U15" s="4">
        <v>60</v>
      </c>
      <c r="V15" s="4">
        <v>0</v>
      </c>
      <c r="W15" s="4">
        <v>0</v>
      </c>
      <c r="X15" s="4">
        <v>2255702</v>
      </c>
      <c r="Y15" s="4">
        <v>2352614792</v>
      </c>
    </row>
    <row r="16" s="4" customFormat="1" spans="1:25">
      <c r="A16" s="4">
        <v>16302598599</v>
      </c>
      <c r="B16" s="4" t="s">
        <v>25</v>
      </c>
      <c r="C16" s="4" t="s">
        <v>26</v>
      </c>
      <c r="D16" s="4" t="s">
        <v>70</v>
      </c>
      <c r="E16" s="4" t="s">
        <v>71</v>
      </c>
      <c r="F16" s="5">
        <v>44456</v>
      </c>
      <c r="G16" s="5">
        <v>44460</v>
      </c>
      <c r="H16" s="4">
        <v>1</v>
      </c>
      <c r="I16" s="4">
        <v>4</v>
      </c>
      <c r="J16" s="4">
        <v>4</v>
      </c>
      <c r="K16" s="4" t="s">
        <v>29</v>
      </c>
      <c r="L16" s="4">
        <v>430</v>
      </c>
      <c r="M16" s="4">
        <v>430</v>
      </c>
      <c r="N16" s="4" t="s">
        <v>72</v>
      </c>
      <c r="O16" s="4" t="s">
        <v>31</v>
      </c>
      <c r="P16" s="4" t="s">
        <v>32</v>
      </c>
      <c r="Q16" s="4">
        <v>0</v>
      </c>
      <c r="R16" s="6">
        <v>44456</v>
      </c>
      <c r="S16" s="5">
        <v>44463</v>
      </c>
      <c r="T16" s="4" t="s">
        <v>33</v>
      </c>
      <c r="U16" s="4">
        <v>430</v>
      </c>
      <c r="V16" s="4">
        <v>0</v>
      </c>
      <c r="W16" s="4">
        <v>0</v>
      </c>
      <c r="X16" s="4">
        <v>2256282</v>
      </c>
      <c r="Y16" s="4" t="s">
        <v>73</v>
      </c>
    </row>
    <row r="17" s="4" customFormat="1" spans="1:25">
      <c r="A17" s="4">
        <v>16307079332</v>
      </c>
      <c r="B17" s="4" t="s">
        <v>25</v>
      </c>
      <c r="C17" s="4" t="s">
        <v>26</v>
      </c>
      <c r="D17" s="4" t="s">
        <v>74</v>
      </c>
      <c r="E17" s="4" t="s">
        <v>75</v>
      </c>
      <c r="F17" s="5">
        <v>44459</v>
      </c>
      <c r="G17" s="5">
        <v>44460</v>
      </c>
      <c r="H17" s="4">
        <v>1</v>
      </c>
      <c r="I17" s="4">
        <v>1</v>
      </c>
      <c r="J17" s="4">
        <v>1</v>
      </c>
      <c r="K17" s="4" t="s">
        <v>29</v>
      </c>
      <c r="L17" s="4">
        <v>43</v>
      </c>
      <c r="M17" s="4">
        <v>43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44456</v>
      </c>
      <c r="S17" s="5">
        <v>44463</v>
      </c>
      <c r="T17" s="4" t="s">
        <v>33</v>
      </c>
      <c r="U17" s="4">
        <v>43</v>
      </c>
      <c r="V17" s="4">
        <v>0</v>
      </c>
      <c r="W17" s="4">
        <v>0</v>
      </c>
      <c r="X17" s="4"/>
      <c r="Y17" s="4">
        <v>2352671681</v>
      </c>
    </row>
    <row r="18" s="4" customFormat="1" spans="1:25">
      <c r="A18" s="4">
        <v>16310028309</v>
      </c>
      <c r="B18" s="4" t="s">
        <v>25</v>
      </c>
      <c r="C18" s="4" t="s">
        <v>26</v>
      </c>
      <c r="D18" s="4" t="s">
        <v>77</v>
      </c>
      <c r="E18" s="4" t="s">
        <v>78</v>
      </c>
      <c r="F18" s="5">
        <v>44459</v>
      </c>
      <c r="G18" s="5">
        <v>44460</v>
      </c>
      <c r="H18" s="4">
        <v>1</v>
      </c>
      <c r="I18" s="4">
        <v>1</v>
      </c>
      <c r="J18" s="4">
        <v>1</v>
      </c>
      <c r="K18" s="4" t="s">
        <v>29</v>
      </c>
      <c r="L18" s="4">
        <v>93</v>
      </c>
      <c r="M18" s="4">
        <v>93</v>
      </c>
      <c r="N18" s="4" t="s">
        <v>79</v>
      </c>
      <c r="O18" s="4" t="s">
        <v>31</v>
      </c>
      <c r="P18" s="4" t="s">
        <v>32</v>
      </c>
      <c r="Q18" s="4">
        <v>0</v>
      </c>
      <c r="R18" s="6">
        <v>44457</v>
      </c>
      <c r="S18" s="5">
        <v>44463</v>
      </c>
      <c r="T18" s="4" t="s">
        <v>33</v>
      </c>
      <c r="U18" s="4">
        <v>93</v>
      </c>
      <c r="V18" s="4">
        <v>0</v>
      </c>
      <c r="W18" s="4">
        <v>0</v>
      </c>
      <c r="X18" s="4">
        <v>2257469</v>
      </c>
      <c r="Y18" s="4" t="s">
        <v>80</v>
      </c>
    </row>
    <row r="19" s="4" customFormat="1" spans="1:24">
      <c r="A19" s="4">
        <v>16319387378</v>
      </c>
      <c r="B19" s="4" t="s">
        <v>25</v>
      </c>
      <c r="C19" s="4" t="s">
        <v>26</v>
      </c>
      <c r="D19" s="4" t="s">
        <v>81</v>
      </c>
      <c r="E19" s="4" t="s">
        <v>82</v>
      </c>
      <c r="F19" s="5">
        <v>44459</v>
      </c>
      <c r="G19" s="5">
        <v>44460</v>
      </c>
      <c r="H19" s="4">
        <v>1</v>
      </c>
      <c r="I19" s="4">
        <v>1</v>
      </c>
      <c r="J19" s="4">
        <v>1</v>
      </c>
      <c r="K19" s="4" t="s">
        <v>29</v>
      </c>
      <c r="L19" s="4">
        <v>255</v>
      </c>
      <c r="M19" s="4">
        <v>255</v>
      </c>
      <c r="N19" s="4" t="s">
        <v>83</v>
      </c>
      <c r="O19" s="4" t="s">
        <v>31</v>
      </c>
      <c r="P19" s="4" t="s">
        <v>32</v>
      </c>
      <c r="Q19" s="4">
        <v>0</v>
      </c>
      <c r="R19" s="6">
        <v>44458</v>
      </c>
      <c r="S19" s="5">
        <v>44463</v>
      </c>
      <c r="T19" s="4" t="s">
        <v>33</v>
      </c>
      <c r="U19" s="4">
        <v>255</v>
      </c>
      <c r="V19" s="4">
        <v>0</v>
      </c>
      <c r="W19" s="4">
        <v>0</v>
      </c>
      <c r="X19" s="4">
        <v>2258818</v>
      </c>
    </row>
    <row r="20" s="4" customFormat="1" spans="1:24">
      <c r="A20" s="4">
        <v>16319387378</v>
      </c>
      <c r="B20" s="4" t="s">
        <v>25</v>
      </c>
      <c r="C20" s="4" t="s">
        <v>54</v>
      </c>
      <c r="D20" s="4" t="s">
        <v>81</v>
      </c>
      <c r="E20" s="4" t="s">
        <v>82</v>
      </c>
      <c r="F20" s="5">
        <v>44459</v>
      </c>
      <c r="G20" s="5">
        <v>44460</v>
      </c>
      <c r="H20" s="4">
        <v>1</v>
      </c>
      <c r="I20" s="4">
        <v>1</v>
      </c>
      <c r="J20" s="4">
        <v>1</v>
      </c>
      <c r="K20" s="4" t="s">
        <v>29</v>
      </c>
      <c r="L20" s="4">
        <v>-255</v>
      </c>
      <c r="M20" s="4">
        <v>-255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44458</v>
      </c>
      <c r="S20" s="5">
        <v>44463</v>
      </c>
      <c r="T20" s="4" t="s">
        <v>33</v>
      </c>
      <c r="U20" s="4">
        <v>-255</v>
      </c>
      <c r="V20" s="4">
        <v>0</v>
      </c>
      <c r="W20" s="4">
        <v>0</v>
      </c>
      <c r="X20" s="4">
        <v>2258818</v>
      </c>
    </row>
    <row r="21" s="4" customFormat="1" spans="1:24">
      <c r="A21" s="4">
        <v>16324279989</v>
      </c>
      <c r="B21" s="4" t="s">
        <v>25</v>
      </c>
      <c r="C21" s="4" t="s">
        <v>26</v>
      </c>
      <c r="D21" s="4" t="s">
        <v>84</v>
      </c>
      <c r="E21" s="4" t="s">
        <v>85</v>
      </c>
      <c r="F21" s="5">
        <v>44459</v>
      </c>
      <c r="G21" s="5">
        <v>44460</v>
      </c>
      <c r="H21" s="4">
        <v>1</v>
      </c>
      <c r="I21" s="4">
        <v>1</v>
      </c>
      <c r="J21" s="4">
        <v>1</v>
      </c>
      <c r="K21" s="4" t="s">
        <v>29</v>
      </c>
      <c r="L21" s="4">
        <v>50</v>
      </c>
      <c r="M21" s="4">
        <v>50</v>
      </c>
      <c r="N21" s="4" t="s">
        <v>86</v>
      </c>
      <c r="O21" s="4" t="s">
        <v>31</v>
      </c>
      <c r="P21" s="4" t="s">
        <v>32</v>
      </c>
      <c r="Q21" s="4">
        <v>0</v>
      </c>
      <c r="R21" s="6">
        <v>44459</v>
      </c>
      <c r="S21" s="5">
        <v>44463</v>
      </c>
      <c r="T21" s="4" t="s">
        <v>33</v>
      </c>
      <c r="U21" s="4">
        <v>50</v>
      </c>
      <c r="V21" s="4">
        <v>0</v>
      </c>
      <c r="W21" s="4">
        <v>0</v>
      </c>
      <c r="X21" s="4">
        <v>2259365</v>
      </c>
    </row>
    <row r="22" s="4" customFormat="1" spans="1:24">
      <c r="A22" s="4">
        <v>16324279989</v>
      </c>
      <c r="B22" s="4" t="s">
        <v>25</v>
      </c>
      <c r="C22" s="4" t="s">
        <v>54</v>
      </c>
      <c r="D22" s="4" t="s">
        <v>84</v>
      </c>
      <c r="E22" s="4" t="s">
        <v>85</v>
      </c>
      <c r="F22" s="5">
        <v>44459</v>
      </c>
      <c r="G22" s="5">
        <v>44460</v>
      </c>
      <c r="H22" s="4">
        <v>1</v>
      </c>
      <c r="I22" s="4">
        <v>1</v>
      </c>
      <c r="J22" s="4">
        <v>1</v>
      </c>
      <c r="K22" s="4" t="s">
        <v>29</v>
      </c>
      <c r="L22" s="4">
        <v>-50</v>
      </c>
      <c r="M22" s="4">
        <v>-50</v>
      </c>
      <c r="N22" s="4" t="s">
        <v>86</v>
      </c>
      <c r="O22" s="4" t="s">
        <v>31</v>
      </c>
      <c r="P22" s="4" t="s">
        <v>32</v>
      </c>
      <c r="Q22" s="4">
        <v>0</v>
      </c>
      <c r="R22" s="6">
        <v>44459</v>
      </c>
      <c r="S22" s="5">
        <v>44463</v>
      </c>
      <c r="T22" s="4" t="s">
        <v>33</v>
      </c>
      <c r="U22" s="4">
        <v>-50</v>
      </c>
      <c r="V22" s="4">
        <v>0</v>
      </c>
      <c r="W22" s="4">
        <v>0</v>
      </c>
      <c r="X22" s="4">
        <v>2259365</v>
      </c>
    </row>
    <row r="23" s="4" customFormat="1" spans="1:25">
      <c r="A23" s="4">
        <v>16324338602</v>
      </c>
      <c r="B23" s="4" t="s">
        <v>25</v>
      </c>
      <c r="C23" s="4" t="s">
        <v>26</v>
      </c>
      <c r="D23" s="4" t="s">
        <v>87</v>
      </c>
      <c r="E23" s="4" t="s">
        <v>88</v>
      </c>
      <c r="F23" s="5">
        <v>44459</v>
      </c>
      <c r="G23" s="5">
        <v>44460</v>
      </c>
      <c r="H23" s="4">
        <v>1</v>
      </c>
      <c r="I23" s="4">
        <v>1</v>
      </c>
      <c r="J23" s="4">
        <v>1</v>
      </c>
      <c r="K23" s="4" t="s">
        <v>29</v>
      </c>
      <c r="L23" s="4">
        <v>55</v>
      </c>
      <c r="M23" s="4">
        <v>55</v>
      </c>
      <c r="N23" s="4" t="s">
        <v>89</v>
      </c>
      <c r="O23" s="4" t="s">
        <v>31</v>
      </c>
      <c r="P23" s="4" t="s">
        <v>32</v>
      </c>
      <c r="Q23" s="4">
        <v>0</v>
      </c>
      <c r="R23" s="6">
        <v>44459</v>
      </c>
      <c r="S23" s="5">
        <v>44463</v>
      </c>
      <c r="T23" s="4" t="s">
        <v>33</v>
      </c>
      <c r="U23" s="4">
        <v>55</v>
      </c>
      <c r="V23" s="4">
        <v>0</v>
      </c>
      <c r="W23" s="4">
        <v>0</v>
      </c>
      <c r="X23" s="4">
        <v>2259384</v>
      </c>
      <c r="Y23" s="4" t="s">
        <v>90</v>
      </c>
    </row>
    <row r="24" s="4" customFormat="1" spans="1:25">
      <c r="A24" s="4">
        <v>16324848628</v>
      </c>
      <c r="B24" s="4" t="s">
        <v>25</v>
      </c>
      <c r="C24" s="4" t="s">
        <v>26</v>
      </c>
      <c r="D24" s="4" t="s">
        <v>91</v>
      </c>
      <c r="E24" s="4" t="s">
        <v>92</v>
      </c>
      <c r="F24" s="5">
        <v>44459</v>
      </c>
      <c r="G24" s="5">
        <v>44460</v>
      </c>
      <c r="H24" s="4">
        <v>1</v>
      </c>
      <c r="I24" s="4">
        <v>1</v>
      </c>
      <c r="J24" s="4">
        <v>1</v>
      </c>
      <c r="K24" s="4" t="s">
        <v>29</v>
      </c>
      <c r="L24" s="4">
        <v>71</v>
      </c>
      <c r="M24" s="4">
        <v>71</v>
      </c>
      <c r="N24" s="4" t="s">
        <v>93</v>
      </c>
      <c r="O24" s="4" t="s">
        <v>31</v>
      </c>
      <c r="P24" s="4" t="s">
        <v>32</v>
      </c>
      <c r="Q24" s="4">
        <v>0</v>
      </c>
      <c r="R24" s="6">
        <v>44459</v>
      </c>
      <c r="S24" s="5">
        <v>44463</v>
      </c>
      <c r="T24" s="4" t="s">
        <v>33</v>
      </c>
      <c r="U24" s="4">
        <v>71</v>
      </c>
      <c r="V24" s="4">
        <v>0</v>
      </c>
      <c r="W24" s="4">
        <v>0</v>
      </c>
      <c r="X24" s="4">
        <v>2259495</v>
      </c>
      <c r="Y24" s="4" t="s">
        <v>73</v>
      </c>
    </row>
    <row r="25" s="4" customFormat="1" spans="1:25">
      <c r="A25" s="4">
        <v>16325889748</v>
      </c>
      <c r="B25" s="4" t="s">
        <v>25</v>
      </c>
      <c r="C25" s="4" t="s">
        <v>26</v>
      </c>
      <c r="D25" s="4" t="s">
        <v>94</v>
      </c>
      <c r="E25" s="4" t="s">
        <v>63</v>
      </c>
      <c r="F25" s="5">
        <v>44459</v>
      </c>
      <c r="G25" s="5">
        <v>44460</v>
      </c>
      <c r="H25" s="4">
        <v>1</v>
      </c>
      <c r="I25" s="4">
        <v>1</v>
      </c>
      <c r="J25" s="4">
        <v>1</v>
      </c>
      <c r="K25" s="4" t="s">
        <v>29</v>
      </c>
      <c r="L25" s="4">
        <v>20</v>
      </c>
      <c r="M25" s="4">
        <v>20</v>
      </c>
      <c r="N25" s="4" t="s">
        <v>95</v>
      </c>
      <c r="O25" s="4" t="s">
        <v>31</v>
      </c>
      <c r="P25" s="4" t="s">
        <v>32</v>
      </c>
      <c r="Q25" s="4">
        <v>0</v>
      </c>
      <c r="R25" s="6">
        <v>44459</v>
      </c>
      <c r="S25" s="5">
        <v>44463</v>
      </c>
      <c r="T25" s="4" t="s">
        <v>33</v>
      </c>
      <c r="U25" s="4">
        <v>20</v>
      </c>
      <c r="V25" s="4">
        <v>0</v>
      </c>
      <c r="W25" s="4">
        <v>0</v>
      </c>
      <c r="X25" s="4">
        <v>2259637</v>
      </c>
      <c r="Y25" s="4" t="s">
        <v>96</v>
      </c>
    </row>
    <row r="26" s="4" customFormat="1" spans="1:24">
      <c r="A26" s="4">
        <v>16329149752</v>
      </c>
      <c r="B26" s="4" t="s">
        <v>25</v>
      </c>
      <c r="C26" s="4" t="s">
        <v>26</v>
      </c>
      <c r="D26" s="4" t="s">
        <v>97</v>
      </c>
      <c r="E26" s="4" t="s">
        <v>44</v>
      </c>
      <c r="F26" s="5">
        <v>44459</v>
      </c>
      <c r="G26" s="5">
        <v>44460</v>
      </c>
      <c r="H26" s="4">
        <v>1</v>
      </c>
      <c r="I26" s="4">
        <v>1</v>
      </c>
      <c r="J26" s="4">
        <v>1</v>
      </c>
      <c r="K26" s="4" t="s">
        <v>29</v>
      </c>
      <c r="L26" s="4">
        <v>117</v>
      </c>
      <c r="M26" s="4">
        <v>117</v>
      </c>
      <c r="N26" s="4" t="s">
        <v>98</v>
      </c>
      <c r="O26" s="4" t="s">
        <v>31</v>
      </c>
      <c r="P26" s="4" t="s">
        <v>32</v>
      </c>
      <c r="Q26" s="4">
        <v>0</v>
      </c>
      <c r="R26" s="6">
        <v>44459</v>
      </c>
      <c r="S26" s="5">
        <v>44463</v>
      </c>
      <c r="T26" s="4" t="s">
        <v>33</v>
      </c>
      <c r="U26" s="4">
        <v>117</v>
      </c>
      <c r="V26" s="4">
        <v>0</v>
      </c>
      <c r="W26" s="4">
        <v>0</v>
      </c>
      <c r="X26" s="4">
        <v>2259884</v>
      </c>
    </row>
    <row r="27" s="4" customFormat="1" spans="1:25">
      <c r="A27" s="4">
        <v>16329597544</v>
      </c>
      <c r="B27" s="4" t="s">
        <v>25</v>
      </c>
      <c r="C27" s="4" t="s">
        <v>26</v>
      </c>
      <c r="D27" s="4" t="s">
        <v>99</v>
      </c>
      <c r="E27" s="4" t="s">
        <v>100</v>
      </c>
      <c r="F27" s="5">
        <v>44459</v>
      </c>
      <c r="G27" s="5">
        <v>44460</v>
      </c>
      <c r="H27" s="4">
        <v>1</v>
      </c>
      <c r="I27" s="4">
        <v>1</v>
      </c>
      <c r="J27" s="4">
        <v>1</v>
      </c>
      <c r="K27" s="4" t="s">
        <v>29</v>
      </c>
      <c r="L27" s="4">
        <v>205</v>
      </c>
      <c r="M27" s="4">
        <v>205</v>
      </c>
      <c r="N27" s="4" t="s">
        <v>101</v>
      </c>
      <c r="O27" s="4" t="s">
        <v>31</v>
      </c>
      <c r="P27" s="4" t="s">
        <v>32</v>
      </c>
      <c r="Q27" s="4">
        <v>0</v>
      </c>
      <c r="R27" s="6">
        <v>44459</v>
      </c>
      <c r="S27" s="5">
        <v>44463</v>
      </c>
      <c r="T27" s="4" t="s">
        <v>33</v>
      </c>
      <c r="U27" s="4">
        <v>205</v>
      </c>
      <c r="V27" s="4">
        <v>0</v>
      </c>
      <c r="W27" s="4">
        <v>0</v>
      </c>
      <c r="X27" s="4"/>
      <c r="Y27" s="4">
        <v>89233610</v>
      </c>
    </row>
    <row r="28" s="4" customFormat="1" spans="1:25">
      <c r="A28" s="4">
        <v>16329675746</v>
      </c>
      <c r="B28" s="4" t="s">
        <v>25</v>
      </c>
      <c r="C28" s="4" t="s">
        <v>26</v>
      </c>
      <c r="D28" s="4" t="s">
        <v>102</v>
      </c>
      <c r="E28" s="4" t="s">
        <v>103</v>
      </c>
      <c r="F28" s="5">
        <v>44459</v>
      </c>
      <c r="G28" s="5">
        <v>44460</v>
      </c>
      <c r="H28" s="4">
        <v>1</v>
      </c>
      <c r="I28" s="4">
        <v>1</v>
      </c>
      <c r="J28" s="4">
        <v>1</v>
      </c>
      <c r="K28" s="4" t="s">
        <v>29</v>
      </c>
      <c r="L28" s="4">
        <v>115</v>
      </c>
      <c r="M28" s="4">
        <v>115</v>
      </c>
      <c r="N28" s="4" t="s">
        <v>104</v>
      </c>
      <c r="O28" s="4" t="s">
        <v>31</v>
      </c>
      <c r="P28" s="4" t="s">
        <v>32</v>
      </c>
      <c r="Q28" s="4">
        <v>0</v>
      </c>
      <c r="R28" s="6">
        <v>44459</v>
      </c>
      <c r="S28" s="5">
        <v>44463</v>
      </c>
      <c r="T28" s="4" t="s">
        <v>33</v>
      </c>
      <c r="U28" s="4">
        <v>115</v>
      </c>
      <c r="V28" s="4">
        <v>0</v>
      </c>
      <c r="W28" s="4">
        <v>0</v>
      </c>
      <c r="X28" s="4"/>
      <c r="Y28" s="4">
        <v>89246067</v>
      </c>
    </row>
    <row r="29" s="4" customFormat="1" spans="1:25">
      <c r="A29" s="4">
        <v>16329910422</v>
      </c>
      <c r="B29" s="4" t="s">
        <v>25</v>
      </c>
      <c r="C29" s="4" t="s">
        <v>26</v>
      </c>
      <c r="D29" s="4" t="s">
        <v>105</v>
      </c>
      <c r="E29" s="4" t="s">
        <v>106</v>
      </c>
      <c r="F29" s="5">
        <v>44459</v>
      </c>
      <c r="G29" s="5">
        <v>44460</v>
      </c>
      <c r="H29" s="4">
        <v>1</v>
      </c>
      <c r="I29" s="4">
        <v>1</v>
      </c>
      <c r="J29" s="4">
        <v>1</v>
      </c>
      <c r="K29" s="4" t="s">
        <v>29</v>
      </c>
      <c r="L29" s="4">
        <v>126</v>
      </c>
      <c r="M29" s="4">
        <v>126</v>
      </c>
      <c r="N29" s="4" t="s">
        <v>107</v>
      </c>
      <c r="O29" s="4" t="s">
        <v>31</v>
      </c>
      <c r="P29" s="4" t="s">
        <v>32</v>
      </c>
      <c r="Q29" s="4">
        <v>0</v>
      </c>
      <c r="R29" s="6">
        <v>44459</v>
      </c>
      <c r="S29" s="5">
        <v>44463</v>
      </c>
      <c r="T29" s="4" t="s">
        <v>33</v>
      </c>
      <c r="U29" s="4">
        <v>126</v>
      </c>
      <c r="V29" s="4">
        <v>0</v>
      </c>
      <c r="W29" s="4">
        <v>0</v>
      </c>
      <c r="X29" s="4">
        <v>2260021</v>
      </c>
      <c r="Y29" s="4">
        <v>89284590</v>
      </c>
    </row>
    <row r="30" s="4" customFormat="1" spans="1:24">
      <c r="A30" s="4">
        <v>16329954378</v>
      </c>
      <c r="B30" s="4" t="s">
        <v>25</v>
      </c>
      <c r="C30" s="4" t="s">
        <v>26</v>
      </c>
      <c r="D30" s="4" t="s">
        <v>108</v>
      </c>
      <c r="E30" s="4" t="s">
        <v>109</v>
      </c>
      <c r="F30" s="5">
        <v>44459</v>
      </c>
      <c r="G30" s="5">
        <v>44460</v>
      </c>
      <c r="H30" s="4">
        <v>1</v>
      </c>
      <c r="I30" s="4">
        <v>1</v>
      </c>
      <c r="J30" s="4">
        <v>1</v>
      </c>
      <c r="K30" s="4" t="s">
        <v>29</v>
      </c>
      <c r="L30" s="4">
        <v>367</v>
      </c>
      <c r="M30" s="4">
        <v>367</v>
      </c>
      <c r="N30" s="4" t="s">
        <v>110</v>
      </c>
      <c r="O30" s="4" t="s">
        <v>31</v>
      </c>
      <c r="P30" s="4" t="s">
        <v>32</v>
      </c>
      <c r="Q30" s="4">
        <v>0</v>
      </c>
      <c r="R30" s="6">
        <v>44459</v>
      </c>
      <c r="S30" s="5">
        <v>44463</v>
      </c>
      <c r="T30" s="4" t="s">
        <v>33</v>
      </c>
      <c r="U30" s="4">
        <v>367</v>
      </c>
      <c r="V30" s="4">
        <v>0</v>
      </c>
      <c r="W30" s="4">
        <v>0</v>
      </c>
      <c r="X30" s="4">
        <v>2260037</v>
      </c>
    </row>
    <row r="31" s="4" customFormat="1" spans="1:23">
      <c r="A31" s="4">
        <v>16292565462</v>
      </c>
      <c r="B31" s="4" t="s">
        <v>25</v>
      </c>
      <c r="C31" s="4" t="s">
        <v>54</v>
      </c>
      <c r="D31" s="4" t="s">
        <v>62</v>
      </c>
      <c r="E31" s="4" t="s">
        <v>63</v>
      </c>
      <c r="F31" s="5">
        <v>44458</v>
      </c>
      <c r="G31" s="5">
        <v>44460</v>
      </c>
      <c r="H31" s="4">
        <v>1</v>
      </c>
      <c r="I31" s="4">
        <v>2</v>
      </c>
      <c r="J31" s="4">
        <v>2</v>
      </c>
      <c r="K31" s="4" t="s">
        <v>29</v>
      </c>
      <c r="L31" s="4">
        <v>-116</v>
      </c>
      <c r="M31" s="4">
        <v>-116</v>
      </c>
      <c r="N31" s="4" t="s">
        <v>64</v>
      </c>
      <c r="O31" s="4" t="s">
        <v>31</v>
      </c>
      <c r="P31" s="4" t="s">
        <v>32</v>
      </c>
      <c r="Q31" s="4">
        <v>0</v>
      </c>
      <c r="R31" s="6">
        <v>44454</v>
      </c>
      <c r="S31" s="5">
        <v>44463</v>
      </c>
      <c r="T31" s="4" t="s">
        <v>33</v>
      </c>
      <c r="U31" s="4">
        <v>-116</v>
      </c>
      <c r="V31" s="4">
        <v>0</v>
      </c>
      <c r="W31" s="4">
        <v>0</v>
      </c>
    </row>
    <row r="32" s="4" customFormat="1" spans="1:24">
      <c r="A32" s="4">
        <v>16122333124</v>
      </c>
      <c r="B32" s="4" t="s">
        <v>25</v>
      </c>
      <c r="C32" s="4" t="s">
        <v>111</v>
      </c>
      <c r="D32" s="4" t="s">
        <v>112</v>
      </c>
      <c r="E32" s="4" t="s">
        <v>113</v>
      </c>
      <c r="F32" s="5">
        <v>44436</v>
      </c>
      <c r="G32" s="5">
        <v>44437</v>
      </c>
      <c r="H32" s="4">
        <v>1</v>
      </c>
      <c r="I32" s="4">
        <v>1</v>
      </c>
      <c r="J32" s="4">
        <v>1</v>
      </c>
      <c r="K32" s="4" t="s">
        <v>29</v>
      </c>
      <c r="L32" s="4">
        <v>-86</v>
      </c>
      <c r="M32" s="4">
        <v>-86</v>
      </c>
      <c r="N32" s="4" t="s">
        <v>114</v>
      </c>
      <c r="O32" s="4" t="s">
        <v>31</v>
      </c>
      <c r="P32" s="4" t="s">
        <v>32</v>
      </c>
      <c r="Q32" s="4">
        <v>0</v>
      </c>
      <c r="R32" s="6">
        <v>44432</v>
      </c>
      <c r="S32" s="5">
        <v>44463</v>
      </c>
      <c r="T32" s="4" t="s">
        <v>33</v>
      </c>
      <c r="U32" s="4">
        <v>-86</v>
      </c>
      <c r="V32" s="4">
        <v>0</v>
      </c>
      <c r="W32" s="4">
        <v>0</v>
      </c>
      <c r="X32" s="4">
        <v>2231139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6"/>
  <sheetViews>
    <sheetView tabSelected="1" workbookViewId="0">
      <selection activeCell="E40" sqref="E40"/>
    </sheetView>
  </sheetViews>
  <sheetFormatPr defaultColWidth="9" defaultRowHeight="13.5"/>
  <cols>
    <col min="1" max="1" width="15.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115</v>
      </c>
    </row>
    <row r="2" s="4" customFormat="1" spans="1:9">
      <c r="A2" s="4">
        <v>15965906129</v>
      </c>
      <c r="B2" s="5">
        <v>44456</v>
      </c>
      <c r="C2" s="5">
        <v>44460</v>
      </c>
      <c r="D2" s="4">
        <v>1288</v>
      </c>
      <c r="E2" s="4" t="str">
        <f>VLOOKUP(A2,HOP!A:L,12,0)</f>
        <v>1288.00</v>
      </c>
      <c r="F2" s="4" t="str">
        <f>VLOOKUP(A2,HOP!A:C,3,0)</f>
        <v>2212307</v>
      </c>
      <c r="G2" s="4">
        <f>D2-E2</f>
        <v>0</v>
      </c>
      <c r="H2" s="4" t="str">
        <f>$H$1&amp;F2</f>
        <v>,2212307</v>
      </c>
      <c r="I2" s="4" t="str">
        <f>VLOOKUP(A2,HOP!A:T,20,0)</f>
        <v>直连</v>
      </c>
    </row>
    <row r="3" s="4" customFormat="1" spans="1:9">
      <c r="A3" s="4">
        <v>16129931014</v>
      </c>
      <c r="B3" s="5">
        <v>44458</v>
      </c>
      <c r="C3" s="5">
        <v>44460</v>
      </c>
      <c r="D3" s="4">
        <v>306</v>
      </c>
      <c r="E3" s="4" t="str">
        <f>VLOOKUP(A3,HOP!A:L,12,0)</f>
        <v>306.00</v>
      </c>
      <c r="F3" s="4" t="str">
        <f>VLOOKUP(A3,HOP!A:C,3,0)</f>
        <v>2232101</v>
      </c>
      <c r="G3" s="4">
        <f t="shared" ref="G3:G28" si="0">D3-E3</f>
        <v>0</v>
      </c>
      <c r="H3" s="4" t="str">
        <f t="shared" ref="H3:H28" si="1">$H$1&amp;F3</f>
        <v>,2232101</v>
      </c>
      <c r="I3" s="4" t="str">
        <f>VLOOKUP(A3,HOP!A:T,20,0)</f>
        <v>直连</v>
      </c>
    </row>
    <row r="4" s="4" customFormat="1" spans="1:9">
      <c r="A4" s="4">
        <v>16171752586</v>
      </c>
      <c r="B4" s="5">
        <v>44459</v>
      </c>
      <c r="C4" s="5">
        <v>44460</v>
      </c>
      <c r="D4" s="4">
        <v>111</v>
      </c>
      <c r="E4" s="4" t="str">
        <f>VLOOKUP(A4,HOP!A:L,12,0)</f>
        <v>111.00</v>
      </c>
      <c r="F4" s="4" t="str">
        <f>VLOOKUP(A4,HOP!A:C,3,0)</f>
        <v>2237784</v>
      </c>
      <c r="G4" s="4">
        <f t="shared" si="0"/>
        <v>0</v>
      </c>
      <c r="H4" s="4" t="str">
        <f t="shared" si="1"/>
        <v>,2237784</v>
      </c>
      <c r="I4" s="4" t="str">
        <f>VLOOKUP(A4,HOP!A:T,20,0)</f>
        <v>直连</v>
      </c>
    </row>
    <row r="5" s="4" customFormat="1" spans="1:9">
      <c r="A5" s="4">
        <v>16185591869</v>
      </c>
      <c r="B5" s="5">
        <v>44457</v>
      </c>
      <c r="C5" s="5">
        <v>44460</v>
      </c>
      <c r="D5" s="4">
        <v>384</v>
      </c>
      <c r="E5" s="4" t="str">
        <f>VLOOKUP(A5,HOP!A:L,12,0)</f>
        <v>384.00</v>
      </c>
      <c r="F5" s="4" t="str">
        <f>VLOOKUP(A5,HOP!A:C,3,0)</f>
        <v>2240134</v>
      </c>
      <c r="G5" s="4">
        <f t="shared" si="0"/>
        <v>0</v>
      </c>
      <c r="H5" s="4" t="str">
        <f t="shared" si="1"/>
        <v>,2240134</v>
      </c>
      <c r="I5" s="4" t="str">
        <f>VLOOKUP(A5,HOP!A:T,20,0)</f>
        <v>直连</v>
      </c>
    </row>
    <row r="6" s="4" customFormat="1" spans="1:9">
      <c r="A6" s="4">
        <v>16193940562</v>
      </c>
      <c r="B6" s="5">
        <v>44459</v>
      </c>
      <c r="C6" s="5">
        <v>44460</v>
      </c>
      <c r="D6" s="4">
        <v>132</v>
      </c>
      <c r="E6" s="4" t="str">
        <f>VLOOKUP(A6,HOP!A:L,12,0)</f>
        <v>132.00</v>
      </c>
      <c r="F6" s="4" t="str">
        <f>VLOOKUP(A6,HOP!A:C,3,0)</f>
        <v>2241448</v>
      </c>
      <c r="G6" s="4">
        <f t="shared" si="0"/>
        <v>0</v>
      </c>
      <c r="H6" s="4" t="str">
        <f t="shared" si="1"/>
        <v>,2241448</v>
      </c>
      <c r="I6" s="4" t="str">
        <f>VLOOKUP(A6,HOP!A:T,20,0)</f>
        <v>直连</v>
      </c>
    </row>
    <row r="7" s="4" customFormat="1" spans="1:9">
      <c r="A7" s="4">
        <v>16247927580</v>
      </c>
      <c r="B7" s="5">
        <v>44459</v>
      </c>
      <c r="C7" s="5">
        <v>44460</v>
      </c>
      <c r="D7" s="4">
        <v>180</v>
      </c>
      <c r="E7" s="4" t="str">
        <f>VLOOKUP(A7,HOP!A:L,12,0)</f>
        <v>180.00</v>
      </c>
      <c r="F7" s="4" t="str">
        <f>VLOOKUP(A7,HOP!A:C,3,0)</f>
        <v>2248667</v>
      </c>
      <c r="G7" s="4">
        <f t="shared" si="0"/>
        <v>0</v>
      </c>
      <c r="H7" s="4" t="str">
        <f t="shared" si="1"/>
        <v>,2248667</v>
      </c>
      <c r="I7" s="4" t="str">
        <f>VLOOKUP(A7,HOP!A:T,20,0)</f>
        <v>直连</v>
      </c>
    </row>
    <row r="8" s="4" customFormat="1" spans="1:9">
      <c r="A8" s="4">
        <v>16258167439</v>
      </c>
      <c r="B8" s="5">
        <v>44456</v>
      </c>
      <c r="C8" s="5">
        <v>44460</v>
      </c>
      <c r="D8" s="4">
        <v>764</v>
      </c>
      <c r="E8" s="4" t="str">
        <f>VLOOKUP(A8,HOP!A:L,12,0)</f>
        <v>764.00</v>
      </c>
      <c r="F8" s="4" t="str">
        <f>VLOOKUP(A8,HOP!A:C,3,0)</f>
        <v>2249995</v>
      </c>
      <c r="G8" s="4">
        <f t="shared" si="0"/>
        <v>0</v>
      </c>
      <c r="H8" s="4" t="str">
        <f t="shared" si="1"/>
        <v>,2249995</v>
      </c>
      <c r="I8" s="4" t="str">
        <f>VLOOKUP(A8,HOP!A:T,20,0)</f>
        <v>直连</v>
      </c>
    </row>
    <row r="9" s="4" customFormat="1" hidden="1" spans="1:9">
      <c r="A9" s="4">
        <v>16271202310</v>
      </c>
      <c r="B9" s="5">
        <v>44457</v>
      </c>
      <c r="C9" s="5">
        <v>44460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VLOOKUP(A9,HOP!A:T,20,0)</f>
        <v>#N/A</v>
      </c>
    </row>
    <row r="10" s="4" customFormat="1" spans="1:9">
      <c r="A10" s="4">
        <v>16273431969</v>
      </c>
      <c r="B10" s="5">
        <v>44459</v>
      </c>
      <c r="C10" s="5">
        <v>44460</v>
      </c>
      <c r="D10" s="4">
        <v>103</v>
      </c>
      <c r="E10" s="4" t="str">
        <f>VLOOKUP(A10,HOP!A:L,12,0)</f>
        <v>103.00</v>
      </c>
      <c r="F10" s="4" t="str">
        <f>VLOOKUP(A10,HOP!A:C,3,0)</f>
        <v>2251881</v>
      </c>
      <c r="G10" s="4">
        <f t="shared" si="0"/>
        <v>0</v>
      </c>
      <c r="H10" s="4" t="str">
        <f t="shared" si="1"/>
        <v>,2251881</v>
      </c>
      <c r="I10" s="4" t="str">
        <f>VLOOKUP(A10,HOP!A:T,20,0)</f>
        <v>直连</v>
      </c>
    </row>
    <row r="11" s="4" customFormat="1" spans="1:9">
      <c r="A11" s="4">
        <v>16288102781</v>
      </c>
      <c r="B11" s="5">
        <v>44459</v>
      </c>
      <c r="C11" s="5">
        <v>44460</v>
      </c>
      <c r="D11" s="4">
        <v>93</v>
      </c>
      <c r="E11" s="4" t="str">
        <f>VLOOKUP(A11,HOP!A:L,12,0)</f>
        <v>93.00</v>
      </c>
      <c r="F11" s="4" t="str">
        <f>VLOOKUP(A11,HOP!A:C,3,0)</f>
        <v>2254012</v>
      </c>
      <c r="G11" s="4">
        <f t="shared" si="0"/>
        <v>0</v>
      </c>
      <c r="H11" s="4" t="str">
        <f t="shared" si="1"/>
        <v>,2254012</v>
      </c>
      <c r="I11" s="4" t="str">
        <f>VLOOKUP(A11,HOP!A:T,20,0)</f>
        <v>直连</v>
      </c>
    </row>
    <row r="12" s="4" customFormat="1" hidden="1" spans="1:9">
      <c r="A12" s="4">
        <v>16292565462</v>
      </c>
      <c r="B12" s="5">
        <v>44458</v>
      </c>
      <c r="C12" s="5">
        <v>44460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VLOOKUP(A12,HOP!A:T,20,0)</f>
        <v>#N/A</v>
      </c>
    </row>
    <row r="13" s="4" customFormat="1" spans="1:9">
      <c r="A13" s="4">
        <v>16292578837</v>
      </c>
      <c r="B13" s="5">
        <v>44458</v>
      </c>
      <c r="C13" s="5">
        <v>44460</v>
      </c>
      <c r="D13" s="4">
        <v>86</v>
      </c>
      <c r="E13" s="4" t="str">
        <f>VLOOKUP(A13,HOP!A:L,12,0)</f>
        <v>86.00</v>
      </c>
      <c r="F13" s="4" t="str">
        <f>VLOOKUP(A13,HOP!A:C,3,0)</f>
        <v>2254792</v>
      </c>
      <c r="G13" s="4">
        <f t="shared" si="0"/>
        <v>0</v>
      </c>
      <c r="H13" s="4" t="str">
        <f t="shared" si="1"/>
        <v>,2254792</v>
      </c>
      <c r="I13" s="4" t="str">
        <f>VLOOKUP(A13,HOP!A:T,20,0)</f>
        <v>直连</v>
      </c>
    </row>
    <row r="14" s="4" customFormat="1" spans="1:9">
      <c r="A14" s="4">
        <v>16298102818</v>
      </c>
      <c r="B14" s="5">
        <v>44459</v>
      </c>
      <c r="C14" s="5">
        <v>44460</v>
      </c>
      <c r="D14" s="4">
        <v>60</v>
      </c>
      <c r="E14" s="4" t="str">
        <f>VLOOKUP(A14,HOP!A:L,12,0)</f>
        <v>60.00</v>
      </c>
      <c r="F14" s="4" t="str">
        <f>VLOOKUP(A14,HOP!A:C,3,0)</f>
        <v>2255702</v>
      </c>
      <c r="G14" s="4">
        <f t="shared" si="0"/>
        <v>0</v>
      </c>
      <c r="H14" s="4" t="str">
        <f t="shared" si="1"/>
        <v>,2255702</v>
      </c>
      <c r="I14" s="4" t="str">
        <f>VLOOKUP(A14,HOP!A:T,20,0)</f>
        <v>直连</v>
      </c>
    </row>
    <row r="15" s="4" customFormat="1" spans="1:9">
      <c r="A15" s="4">
        <v>16302598599</v>
      </c>
      <c r="B15" s="5">
        <v>44456</v>
      </c>
      <c r="C15" s="5">
        <v>44460</v>
      </c>
      <c r="D15" s="4">
        <v>430</v>
      </c>
      <c r="E15" s="4" t="str">
        <f>VLOOKUP(A15,HOP!A:L,12,0)</f>
        <v>430.00</v>
      </c>
      <c r="F15" s="4" t="str">
        <f>VLOOKUP(A15,HOP!A:C,3,0)</f>
        <v>2256282</v>
      </c>
      <c r="G15" s="4">
        <f t="shared" si="0"/>
        <v>0</v>
      </c>
      <c r="H15" s="4" t="str">
        <f t="shared" si="1"/>
        <v>,2256282</v>
      </c>
      <c r="I15" s="4" t="str">
        <f>VLOOKUP(A15,HOP!A:T,20,0)</f>
        <v>直连</v>
      </c>
    </row>
    <row r="16" s="4" customFormat="1" spans="1:9">
      <c r="A16" s="4">
        <v>16307079332</v>
      </c>
      <c r="B16" s="5">
        <v>44459</v>
      </c>
      <c r="C16" s="5">
        <v>44460</v>
      </c>
      <c r="D16" s="4">
        <v>43</v>
      </c>
      <c r="E16" s="4" t="str">
        <f>VLOOKUP(A16,HOP!A:L,12,0)</f>
        <v>43.00</v>
      </c>
      <c r="F16" s="4" t="str">
        <f>VLOOKUP(A16,HOP!A:C,3,0)</f>
        <v>2257034</v>
      </c>
      <c r="G16" s="4">
        <f t="shared" si="0"/>
        <v>0</v>
      </c>
      <c r="H16" s="4" t="str">
        <f t="shared" si="1"/>
        <v>,2257034</v>
      </c>
      <c r="I16" s="4" t="str">
        <f>VLOOKUP(A16,HOP!A:T,20,0)</f>
        <v>直连</v>
      </c>
    </row>
    <row r="17" s="4" customFormat="1" spans="1:9">
      <c r="A17" s="4">
        <v>16310028309</v>
      </c>
      <c r="B17" s="5">
        <v>44459</v>
      </c>
      <c r="C17" s="5">
        <v>44460</v>
      </c>
      <c r="D17" s="4">
        <v>93</v>
      </c>
      <c r="E17" s="4" t="str">
        <f>VLOOKUP(A17,HOP!A:L,12,0)</f>
        <v>93.00</v>
      </c>
      <c r="F17" s="4" t="str">
        <f>VLOOKUP(A17,HOP!A:C,3,0)</f>
        <v>2257469</v>
      </c>
      <c r="G17" s="4">
        <f t="shared" si="0"/>
        <v>0</v>
      </c>
      <c r="H17" s="4" t="str">
        <f t="shared" si="1"/>
        <v>,2257469</v>
      </c>
      <c r="I17" s="4" t="str">
        <f>VLOOKUP(A17,HOP!A:T,20,0)</f>
        <v>直连</v>
      </c>
    </row>
    <row r="18" s="4" customFormat="1" hidden="1" spans="1:9">
      <c r="A18" s="4">
        <v>16319387378</v>
      </c>
      <c r="B18" s="5">
        <v>44459</v>
      </c>
      <c r="C18" s="5">
        <v>44460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VLOOKUP(A18,HOP!A:T,20,0)</f>
        <v>#N/A</v>
      </c>
    </row>
    <row r="19" s="4" customFormat="1" hidden="1" spans="1:9">
      <c r="A19" s="4">
        <v>16324279989</v>
      </c>
      <c r="B19" s="5">
        <v>44459</v>
      </c>
      <c r="C19" s="5">
        <v>44460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VLOOKUP(A19,HOP!A:T,20,0)</f>
        <v>#N/A</v>
      </c>
    </row>
    <row r="20" s="4" customFormat="1" spans="1:9">
      <c r="A20" s="4">
        <v>16324338602</v>
      </c>
      <c r="B20" s="5">
        <v>44459</v>
      </c>
      <c r="C20" s="5">
        <v>44460</v>
      </c>
      <c r="D20" s="4">
        <v>55</v>
      </c>
      <c r="E20" s="4" t="str">
        <f>VLOOKUP(A20,HOP!A:L,12,0)</f>
        <v>55.00</v>
      </c>
      <c r="F20" s="4" t="str">
        <f>VLOOKUP(A20,HOP!A:C,3,0)</f>
        <v>2259384</v>
      </c>
      <c r="G20" s="4">
        <f t="shared" si="0"/>
        <v>0</v>
      </c>
      <c r="H20" s="4" t="str">
        <f t="shared" si="1"/>
        <v>,2259384</v>
      </c>
      <c r="I20" s="4" t="str">
        <f>VLOOKUP(A20,HOP!A:T,20,0)</f>
        <v>直连</v>
      </c>
    </row>
    <row r="21" s="4" customFormat="1" spans="1:9">
      <c r="A21" s="4">
        <v>16324848628</v>
      </c>
      <c r="B21" s="5">
        <v>44459</v>
      </c>
      <c r="C21" s="5">
        <v>44460</v>
      </c>
      <c r="D21" s="4">
        <v>71</v>
      </c>
      <c r="E21" s="4" t="str">
        <f>VLOOKUP(A21,HOP!A:L,12,0)</f>
        <v>71.00</v>
      </c>
      <c r="F21" s="4" t="str">
        <f>VLOOKUP(A21,HOP!A:C,3,0)</f>
        <v>2259495</v>
      </c>
      <c r="G21" s="4">
        <f t="shared" si="0"/>
        <v>0</v>
      </c>
      <c r="H21" s="4" t="str">
        <f t="shared" si="1"/>
        <v>,2259495</v>
      </c>
      <c r="I21" s="4" t="str">
        <f>VLOOKUP(A21,HOP!A:T,20,0)</f>
        <v>直连</v>
      </c>
    </row>
    <row r="22" s="4" customFormat="1" spans="1:9">
      <c r="A22" s="4">
        <v>16325889748</v>
      </c>
      <c r="B22" s="5">
        <v>44459</v>
      </c>
      <c r="C22" s="5">
        <v>44460</v>
      </c>
      <c r="D22" s="4">
        <v>20</v>
      </c>
      <c r="E22" s="4" t="str">
        <f>VLOOKUP(A22,HOP!A:L,12,0)</f>
        <v>20.00</v>
      </c>
      <c r="F22" s="4" t="str">
        <f>VLOOKUP(A22,HOP!A:C,3,0)</f>
        <v>2259637</v>
      </c>
      <c r="G22" s="4">
        <f t="shared" si="0"/>
        <v>0</v>
      </c>
      <c r="H22" s="4" t="str">
        <f t="shared" si="1"/>
        <v>,2259637</v>
      </c>
      <c r="I22" s="4" t="str">
        <f>VLOOKUP(A22,HOP!A:T,20,0)</f>
        <v>直连</v>
      </c>
    </row>
    <row r="23" s="4" customFormat="1" spans="1:9">
      <c r="A23" s="4">
        <v>16329149752</v>
      </c>
      <c r="B23" s="5">
        <v>44459</v>
      </c>
      <c r="C23" s="5">
        <v>44460</v>
      </c>
      <c r="D23" s="4">
        <v>117</v>
      </c>
      <c r="E23" s="4" t="str">
        <f>VLOOKUP(A23,HOP!A:L,12,0)</f>
        <v>117.00</v>
      </c>
      <c r="F23" s="4" t="str">
        <f>VLOOKUP(A23,HOP!A:C,3,0)</f>
        <v>2259884</v>
      </c>
      <c r="G23" s="4">
        <f t="shared" si="0"/>
        <v>0</v>
      </c>
      <c r="H23" s="4" t="str">
        <f t="shared" si="1"/>
        <v>,2259884</v>
      </c>
      <c r="I23" s="4" t="str">
        <f>VLOOKUP(A23,HOP!A:T,20,0)</f>
        <v>直连</v>
      </c>
    </row>
    <row r="24" s="4" customFormat="1" spans="1:9">
      <c r="A24" s="4">
        <v>16329597544</v>
      </c>
      <c r="B24" s="5">
        <v>44459</v>
      </c>
      <c r="C24" s="5">
        <v>44460</v>
      </c>
      <c r="D24" s="4">
        <v>205</v>
      </c>
      <c r="E24" s="4" t="str">
        <f>VLOOKUP(A24,HOP!A:L,12,0)</f>
        <v>205.00</v>
      </c>
      <c r="F24" s="4" t="str">
        <f>VLOOKUP(A24,HOP!A:C,3,0)</f>
        <v>2259957</v>
      </c>
      <c r="G24" s="4">
        <f t="shared" si="0"/>
        <v>0</v>
      </c>
      <c r="H24" s="4" t="str">
        <f t="shared" si="1"/>
        <v>,2259957</v>
      </c>
      <c r="I24" s="4" t="str">
        <f>VLOOKUP(A24,HOP!A:T,20,0)</f>
        <v>直连</v>
      </c>
    </row>
    <row r="25" s="4" customFormat="1" spans="1:9">
      <c r="A25" s="4">
        <v>16329675746</v>
      </c>
      <c r="B25" s="5">
        <v>44459</v>
      </c>
      <c r="C25" s="5">
        <v>44460</v>
      </c>
      <c r="D25" s="4">
        <v>115</v>
      </c>
      <c r="E25" s="4" t="str">
        <f>VLOOKUP(A25,HOP!A:L,12,0)</f>
        <v>115.00</v>
      </c>
      <c r="F25" s="4" t="str">
        <f>VLOOKUP(A25,HOP!A:C,3,0)</f>
        <v>2259977</v>
      </c>
      <c r="G25" s="4">
        <f t="shared" si="0"/>
        <v>0</v>
      </c>
      <c r="H25" s="4" t="str">
        <f t="shared" si="1"/>
        <v>,2259977</v>
      </c>
      <c r="I25" s="4" t="str">
        <f>VLOOKUP(A25,HOP!A:T,20,0)</f>
        <v>直连</v>
      </c>
    </row>
    <row r="26" s="4" customFormat="1" spans="1:9">
      <c r="A26" s="4">
        <v>16329910422</v>
      </c>
      <c r="B26" s="5">
        <v>44459</v>
      </c>
      <c r="C26" s="5">
        <v>44460</v>
      </c>
      <c r="D26" s="4">
        <v>126</v>
      </c>
      <c r="E26" s="4" t="str">
        <f>VLOOKUP(A26,HOP!A:L,12,0)</f>
        <v>126.00</v>
      </c>
      <c r="F26" s="4" t="str">
        <f>VLOOKUP(A26,HOP!A:C,3,0)</f>
        <v>2260021</v>
      </c>
      <c r="G26" s="4">
        <f t="shared" si="0"/>
        <v>0</v>
      </c>
      <c r="H26" s="4" t="str">
        <f t="shared" si="1"/>
        <v>,2260021</v>
      </c>
      <c r="I26" s="4" t="str">
        <f>VLOOKUP(A26,HOP!A:T,20,0)</f>
        <v>直连</v>
      </c>
    </row>
    <row r="27" s="4" customFormat="1" spans="1:9">
      <c r="A27" s="4">
        <v>16329954378</v>
      </c>
      <c r="B27" s="5">
        <v>44459</v>
      </c>
      <c r="C27" s="5">
        <v>44460</v>
      </c>
      <c r="D27" s="4">
        <v>367</v>
      </c>
      <c r="E27" s="4" t="str">
        <f>VLOOKUP(A27,HOP!A:L,12,0)</f>
        <v>367.00</v>
      </c>
      <c r="F27" s="4" t="str">
        <f>VLOOKUP(A27,HOP!A:C,3,0)</f>
        <v>2260037</v>
      </c>
      <c r="G27" s="4">
        <f t="shared" si="0"/>
        <v>0</v>
      </c>
      <c r="H27" s="4" t="str">
        <f t="shared" si="1"/>
        <v>,2260037</v>
      </c>
      <c r="I27" s="4" t="str">
        <f>VLOOKUP(A27,HOP!A:T,20,0)</f>
        <v>直连</v>
      </c>
    </row>
    <row r="28" s="4" customFormat="1" spans="1:10">
      <c r="A28" s="4">
        <v>16122333124</v>
      </c>
      <c r="B28" s="5">
        <v>44436</v>
      </c>
      <c r="C28" s="5">
        <v>44437</v>
      </c>
      <c r="D28" s="4">
        <v>-86</v>
      </c>
      <c r="E28" s="4" t="e">
        <f>VLOOKUP(A28,HOP!A:L,12,0)</f>
        <v>#N/A</v>
      </c>
      <c r="F28" s="4">
        <v>2231139</v>
      </c>
      <c r="G28" s="4" t="e">
        <f t="shared" si="0"/>
        <v>#N/A</v>
      </c>
      <c r="H28" s="4" t="str">
        <f t="shared" si="1"/>
        <v>,2231139</v>
      </c>
      <c r="I28" s="4" t="e">
        <f>VLOOKUP(A28,HOP!A:T,20,0)</f>
        <v>#N/A</v>
      </c>
      <c r="J28" s="4" t="s">
        <v>116</v>
      </c>
    </row>
    <row r="30" spans="4:4">
      <c r="D30" s="4">
        <f>SUM(D2:D29)</f>
        <v>5063</v>
      </c>
    </row>
    <row r="34" spans="1:1">
      <c r="A34" s="4" t="s">
        <v>117</v>
      </c>
    </row>
    <row r="35" spans="1:1">
      <c r="A35" s="4" t="s">
        <v>118</v>
      </c>
    </row>
    <row r="36" spans="1:1">
      <c r="A36" s="4" t="s">
        <v>119</v>
      </c>
    </row>
  </sheetData>
  <autoFilter ref="A1:XFD36">
    <filterColumn colId="3">
      <filters blank="1">
        <filter val="111"/>
        <filter val="93"/>
        <filter val="55"/>
        <filter val="115"/>
        <filter val="117"/>
        <filter val="20"/>
        <filter val="60"/>
        <filter val="5063"/>
        <filter val="764"/>
        <filter val="126"/>
        <filter val="367"/>
        <filter val="430"/>
        <filter val="71"/>
        <filter val="132"/>
        <filter val="180"/>
        <filter val="43"/>
        <filter val="103"/>
        <filter val="384"/>
        <filter val="205"/>
        <filter val="86"/>
        <filter val="-86"/>
        <filter val="306"/>
        <filter val="12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120</v>
      </c>
      <c r="B1" s="2" t="s">
        <v>121</v>
      </c>
      <c r="C1" s="2" t="s">
        <v>122</v>
      </c>
      <c r="D1" s="2" t="s">
        <v>123</v>
      </c>
      <c r="E1" s="2" t="s">
        <v>13</v>
      </c>
      <c r="F1" s="2" t="s">
        <v>5</v>
      </c>
      <c r="G1" s="2" t="s">
        <v>6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128</v>
      </c>
      <c r="M1" s="2" t="s">
        <v>129</v>
      </c>
      <c r="N1" s="2" t="s">
        <v>130</v>
      </c>
      <c r="O1" s="2" t="s">
        <v>131</v>
      </c>
      <c r="P1" s="2" t="s">
        <v>132</v>
      </c>
      <c r="Q1" s="2" t="s">
        <v>133</v>
      </c>
      <c r="R1" s="2" t="s">
        <v>134</v>
      </c>
      <c r="S1" s="2" t="s">
        <v>135</v>
      </c>
      <c r="T1" s="2" t="s">
        <v>136</v>
      </c>
    </row>
    <row r="2" s="1" customFormat="1" spans="1:20">
      <c r="A2" s="3">
        <v>14719843363</v>
      </c>
      <c r="B2" s="1" t="s">
        <v>137</v>
      </c>
      <c r="C2" s="1" t="s">
        <v>138</v>
      </c>
      <c r="D2" s="1" t="s">
        <v>139</v>
      </c>
      <c r="E2" s="1" t="s">
        <v>140</v>
      </c>
      <c r="F2" s="1" t="s">
        <v>141</v>
      </c>
      <c r="G2" s="1" t="s">
        <v>142</v>
      </c>
      <c r="H2" s="1" t="s">
        <v>143</v>
      </c>
      <c r="I2" s="1" t="s">
        <v>144</v>
      </c>
      <c r="J2" s="1" t="s">
        <v>29</v>
      </c>
      <c r="K2" s="1" t="s">
        <v>145</v>
      </c>
      <c r="L2" s="1" t="s">
        <v>145</v>
      </c>
      <c r="M2" s="1" t="s">
        <v>146</v>
      </c>
      <c r="N2" s="1" t="s">
        <v>146</v>
      </c>
      <c r="O2" s="1" t="s">
        <v>147</v>
      </c>
      <c r="P2" s="1" t="s">
        <v>148</v>
      </c>
      <c r="Q2" s="1" t="s">
        <v>149</v>
      </c>
      <c r="R2" s="1" t="s">
        <v>150</v>
      </c>
      <c r="S2" s="1" t="s">
        <v>151</v>
      </c>
      <c r="T2" s="1" t="s">
        <v>152</v>
      </c>
    </row>
    <row r="3" s="1" customFormat="1" spans="1:20">
      <c r="A3" s="3">
        <v>15321349878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141</v>
      </c>
      <c r="G3" s="1" t="s">
        <v>142</v>
      </c>
      <c r="H3" s="1" t="s">
        <v>143</v>
      </c>
      <c r="I3" s="1" t="s">
        <v>157</v>
      </c>
      <c r="J3" s="1" t="s">
        <v>29</v>
      </c>
      <c r="K3" s="1" t="s">
        <v>158</v>
      </c>
      <c r="L3" s="1" t="s">
        <v>158</v>
      </c>
      <c r="M3" s="1" t="s">
        <v>146</v>
      </c>
      <c r="N3" s="1" t="s">
        <v>146</v>
      </c>
      <c r="O3" s="1" t="s">
        <v>147</v>
      </c>
      <c r="P3" s="1" t="s">
        <v>148</v>
      </c>
      <c r="Q3" s="1" t="s">
        <v>159</v>
      </c>
      <c r="R3" s="1" t="s">
        <v>150</v>
      </c>
      <c r="S3" s="1" t="s">
        <v>151</v>
      </c>
      <c r="T3" s="1" t="s">
        <v>152</v>
      </c>
    </row>
    <row r="4" s="1" customFormat="1" spans="1:20">
      <c r="A4" s="3">
        <v>15965906129</v>
      </c>
      <c r="B4" s="1" t="s">
        <v>160</v>
      </c>
      <c r="C4" s="1" t="s">
        <v>161</v>
      </c>
      <c r="D4" s="1" t="s">
        <v>162</v>
      </c>
      <c r="E4" s="1" t="s">
        <v>163</v>
      </c>
      <c r="F4" s="1" t="s">
        <v>164</v>
      </c>
      <c r="G4" s="1" t="s">
        <v>142</v>
      </c>
      <c r="H4" s="1" t="s">
        <v>143</v>
      </c>
      <c r="I4" s="1" t="s">
        <v>165</v>
      </c>
      <c r="J4" s="1" t="s">
        <v>29</v>
      </c>
      <c r="K4" s="1" t="s">
        <v>166</v>
      </c>
      <c r="L4" s="1" t="s">
        <v>166</v>
      </c>
      <c r="M4" s="1" t="s">
        <v>146</v>
      </c>
      <c r="N4" s="1" t="s">
        <v>146</v>
      </c>
      <c r="O4" s="1" t="s">
        <v>147</v>
      </c>
      <c r="P4" s="1" t="s">
        <v>148</v>
      </c>
      <c r="Q4" s="1" t="s">
        <v>167</v>
      </c>
      <c r="R4" s="1" t="s">
        <v>150</v>
      </c>
      <c r="S4" s="1" t="s">
        <v>151</v>
      </c>
      <c r="T4" s="1" t="s">
        <v>152</v>
      </c>
    </row>
    <row r="5" s="1" customFormat="1" spans="1:20">
      <c r="A5" s="3">
        <v>16129931014</v>
      </c>
      <c r="B5" s="1" t="s">
        <v>168</v>
      </c>
      <c r="C5" s="1" t="s">
        <v>169</v>
      </c>
      <c r="D5" s="1" t="s">
        <v>170</v>
      </c>
      <c r="E5" s="1" t="s">
        <v>171</v>
      </c>
      <c r="F5" s="1" t="s">
        <v>141</v>
      </c>
      <c r="G5" s="1" t="s">
        <v>142</v>
      </c>
      <c r="H5" s="1" t="s">
        <v>143</v>
      </c>
      <c r="I5" s="1" t="s">
        <v>172</v>
      </c>
      <c r="J5" s="1" t="s">
        <v>29</v>
      </c>
      <c r="K5" s="1" t="s">
        <v>173</v>
      </c>
      <c r="L5" s="1" t="s">
        <v>173</v>
      </c>
      <c r="M5" s="1" t="s">
        <v>146</v>
      </c>
      <c r="N5" s="1" t="s">
        <v>146</v>
      </c>
      <c r="O5" s="1" t="s">
        <v>147</v>
      </c>
      <c r="P5" s="1" t="s">
        <v>148</v>
      </c>
      <c r="Q5" s="1" t="s">
        <v>174</v>
      </c>
      <c r="R5" s="1" t="s">
        <v>150</v>
      </c>
      <c r="S5" s="1" t="s">
        <v>151</v>
      </c>
      <c r="T5" s="1" t="s">
        <v>152</v>
      </c>
    </row>
    <row r="6" s="1" customFormat="1" spans="1:20">
      <c r="A6" s="3">
        <v>16171752586</v>
      </c>
      <c r="B6" s="1" t="s">
        <v>175</v>
      </c>
      <c r="C6" s="1" t="s">
        <v>176</v>
      </c>
      <c r="D6" s="1" t="s">
        <v>177</v>
      </c>
      <c r="E6" s="1" t="s">
        <v>178</v>
      </c>
      <c r="F6" s="1" t="s">
        <v>179</v>
      </c>
      <c r="G6" s="1" t="s">
        <v>142</v>
      </c>
      <c r="H6" s="1" t="s">
        <v>143</v>
      </c>
      <c r="I6" s="1" t="s">
        <v>180</v>
      </c>
      <c r="J6" s="1" t="s">
        <v>29</v>
      </c>
      <c r="K6" s="1" t="s">
        <v>181</v>
      </c>
      <c r="L6" s="1" t="s">
        <v>181</v>
      </c>
      <c r="M6" s="1" t="s">
        <v>146</v>
      </c>
      <c r="N6" s="1" t="s">
        <v>146</v>
      </c>
      <c r="O6" s="1" t="s">
        <v>147</v>
      </c>
      <c r="P6" s="1" t="s">
        <v>148</v>
      </c>
      <c r="Q6" s="1" t="s">
        <v>182</v>
      </c>
      <c r="R6" s="1" t="s">
        <v>150</v>
      </c>
      <c r="S6" s="1" t="s">
        <v>151</v>
      </c>
      <c r="T6" s="1" t="s">
        <v>152</v>
      </c>
    </row>
    <row r="7" s="1" customFormat="1" spans="1:20">
      <c r="A7" s="3">
        <v>16185591869</v>
      </c>
      <c r="B7" s="1" t="s">
        <v>183</v>
      </c>
      <c r="C7" s="1" t="s">
        <v>184</v>
      </c>
      <c r="D7" s="1" t="s">
        <v>185</v>
      </c>
      <c r="E7" s="1" t="s">
        <v>186</v>
      </c>
      <c r="F7" s="1" t="s">
        <v>187</v>
      </c>
      <c r="G7" s="1" t="s">
        <v>142</v>
      </c>
      <c r="H7" s="1" t="s">
        <v>143</v>
      </c>
      <c r="I7" s="1" t="s">
        <v>188</v>
      </c>
      <c r="J7" s="1" t="s">
        <v>29</v>
      </c>
      <c r="K7" s="1" t="s">
        <v>189</v>
      </c>
      <c r="L7" s="1" t="s">
        <v>189</v>
      </c>
      <c r="M7" s="1" t="s">
        <v>146</v>
      </c>
      <c r="N7" s="1" t="s">
        <v>146</v>
      </c>
      <c r="O7" s="1" t="s">
        <v>147</v>
      </c>
      <c r="P7" s="1" t="s">
        <v>148</v>
      </c>
      <c r="Q7" s="1" t="s">
        <v>190</v>
      </c>
      <c r="R7" s="1" t="s">
        <v>150</v>
      </c>
      <c r="S7" s="1" t="s">
        <v>151</v>
      </c>
      <c r="T7" s="1" t="s">
        <v>152</v>
      </c>
    </row>
    <row r="8" s="1" customFormat="1" spans="1:20">
      <c r="A8" s="3">
        <v>16193940562</v>
      </c>
      <c r="B8" s="1" t="s">
        <v>191</v>
      </c>
      <c r="C8" s="1" t="s">
        <v>192</v>
      </c>
      <c r="D8" s="1" t="s">
        <v>193</v>
      </c>
      <c r="E8" s="1" t="s">
        <v>194</v>
      </c>
      <c r="F8" s="1" t="s">
        <v>179</v>
      </c>
      <c r="G8" s="1" t="s">
        <v>142</v>
      </c>
      <c r="H8" s="1" t="s">
        <v>143</v>
      </c>
      <c r="I8" s="1" t="s">
        <v>195</v>
      </c>
      <c r="J8" s="1" t="s">
        <v>29</v>
      </c>
      <c r="K8" s="1" t="s">
        <v>196</v>
      </c>
      <c r="L8" s="1" t="s">
        <v>196</v>
      </c>
      <c r="M8" s="1" t="s">
        <v>146</v>
      </c>
      <c r="N8" s="1" t="s">
        <v>146</v>
      </c>
      <c r="O8" s="1" t="s">
        <v>147</v>
      </c>
      <c r="P8" s="1" t="s">
        <v>148</v>
      </c>
      <c r="Q8" s="1" t="s">
        <v>197</v>
      </c>
      <c r="R8" s="1" t="s">
        <v>150</v>
      </c>
      <c r="S8" s="1" t="s">
        <v>151</v>
      </c>
      <c r="T8" s="1" t="s">
        <v>152</v>
      </c>
    </row>
    <row r="9" s="1" customFormat="1" spans="1:20">
      <c r="A9" s="3">
        <v>16247927580</v>
      </c>
      <c r="B9" s="1" t="s">
        <v>198</v>
      </c>
      <c r="C9" s="1" t="s">
        <v>199</v>
      </c>
      <c r="D9" s="1" t="s">
        <v>200</v>
      </c>
      <c r="E9" s="1" t="s">
        <v>201</v>
      </c>
      <c r="F9" s="1" t="s">
        <v>179</v>
      </c>
      <c r="G9" s="1" t="s">
        <v>142</v>
      </c>
      <c r="H9" s="1" t="s">
        <v>143</v>
      </c>
      <c r="I9" s="1" t="s">
        <v>202</v>
      </c>
      <c r="J9" s="1" t="s">
        <v>29</v>
      </c>
      <c r="K9" s="1" t="s">
        <v>203</v>
      </c>
      <c r="L9" s="1" t="s">
        <v>203</v>
      </c>
      <c r="M9" s="1" t="s">
        <v>146</v>
      </c>
      <c r="N9" s="1" t="s">
        <v>146</v>
      </c>
      <c r="O9" s="1" t="s">
        <v>147</v>
      </c>
      <c r="P9" s="1" t="s">
        <v>148</v>
      </c>
      <c r="Q9" s="1" t="s">
        <v>204</v>
      </c>
      <c r="R9" s="1" t="s">
        <v>150</v>
      </c>
      <c r="S9" s="1" t="s">
        <v>151</v>
      </c>
      <c r="T9" s="1" t="s">
        <v>152</v>
      </c>
    </row>
    <row r="10" s="1" customFormat="1" spans="1:20">
      <c r="A10" s="3">
        <v>16258167439</v>
      </c>
      <c r="B10" s="1" t="s">
        <v>205</v>
      </c>
      <c r="C10" s="1" t="s">
        <v>206</v>
      </c>
      <c r="D10" s="1" t="s">
        <v>170</v>
      </c>
      <c r="E10" s="1" t="s">
        <v>207</v>
      </c>
      <c r="F10" s="1" t="s">
        <v>164</v>
      </c>
      <c r="G10" s="1" t="s">
        <v>142</v>
      </c>
      <c r="H10" s="1" t="s">
        <v>143</v>
      </c>
      <c r="I10" s="1" t="s">
        <v>208</v>
      </c>
      <c r="J10" s="1" t="s">
        <v>29</v>
      </c>
      <c r="K10" s="1" t="s">
        <v>209</v>
      </c>
      <c r="L10" s="1" t="s">
        <v>209</v>
      </c>
      <c r="M10" s="1" t="s">
        <v>146</v>
      </c>
      <c r="N10" s="1" t="s">
        <v>146</v>
      </c>
      <c r="O10" s="1" t="s">
        <v>147</v>
      </c>
      <c r="P10" s="1" t="s">
        <v>148</v>
      </c>
      <c r="Q10" s="1" t="s">
        <v>210</v>
      </c>
      <c r="R10" s="1" t="s">
        <v>150</v>
      </c>
      <c r="S10" s="1" t="s">
        <v>151</v>
      </c>
      <c r="T10" s="1" t="s">
        <v>152</v>
      </c>
    </row>
    <row r="11" s="1" customFormat="1" spans="1:20">
      <c r="A11" s="3">
        <v>16273431969</v>
      </c>
      <c r="B11" s="1" t="s">
        <v>211</v>
      </c>
      <c r="C11" s="1" t="s">
        <v>212</v>
      </c>
      <c r="D11" s="1" t="s">
        <v>213</v>
      </c>
      <c r="E11" s="1" t="s">
        <v>214</v>
      </c>
      <c r="F11" s="1" t="s">
        <v>179</v>
      </c>
      <c r="G11" s="1" t="s">
        <v>142</v>
      </c>
      <c r="H11" s="1" t="s">
        <v>143</v>
      </c>
      <c r="I11" s="1" t="s">
        <v>215</v>
      </c>
      <c r="J11" s="1" t="s">
        <v>29</v>
      </c>
      <c r="K11" s="1" t="s">
        <v>216</v>
      </c>
      <c r="L11" s="1" t="s">
        <v>216</v>
      </c>
      <c r="M11" s="1" t="s">
        <v>146</v>
      </c>
      <c r="N11" s="1" t="s">
        <v>146</v>
      </c>
      <c r="O11" s="1" t="s">
        <v>147</v>
      </c>
      <c r="P11" s="1" t="s">
        <v>148</v>
      </c>
      <c r="Q11" s="1" t="s">
        <v>217</v>
      </c>
      <c r="R11" s="1" t="s">
        <v>150</v>
      </c>
      <c r="S11" s="1" t="s">
        <v>151</v>
      </c>
      <c r="T11" s="1" t="s">
        <v>152</v>
      </c>
    </row>
    <row r="12" s="1" customFormat="1" spans="1:20">
      <c r="A12" s="3">
        <v>16288102781</v>
      </c>
      <c r="B12" s="1" t="s">
        <v>218</v>
      </c>
      <c r="C12" s="1" t="s">
        <v>219</v>
      </c>
      <c r="D12" s="1" t="s">
        <v>220</v>
      </c>
      <c r="E12" s="1" t="s">
        <v>221</v>
      </c>
      <c r="F12" s="1" t="s">
        <v>179</v>
      </c>
      <c r="G12" s="1" t="s">
        <v>142</v>
      </c>
      <c r="H12" s="1" t="s">
        <v>143</v>
      </c>
      <c r="I12" s="1" t="s">
        <v>222</v>
      </c>
      <c r="J12" s="1" t="s">
        <v>29</v>
      </c>
      <c r="K12" s="1" t="s">
        <v>223</v>
      </c>
      <c r="L12" s="1" t="s">
        <v>223</v>
      </c>
      <c r="M12" s="1" t="s">
        <v>146</v>
      </c>
      <c r="N12" s="1" t="s">
        <v>146</v>
      </c>
      <c r="O12" s="1" t="s">
        <v>147</v>
      </c>
      <c r="P12" s="1" t="s">
        <v>148</v>
      </c>
      <c r="Q12" s="1" t="s">
        <v>224</v>
      </c>
      <c r="R12" s="1" t="s">
        <v>150</v>
      </c>
      <c r="S12" s="1" t="s">
        <v>151</v>
      </c>
      <c r="T12" s="1" t="s">
        <v>152</v>
      </c>
    </row>
    <row r="13" s="1" customFormat="1" spans="1:20">
      <c r="A13" s="3">
        <v>16292578837</v>
      </c>
      <c r="B13" s="1" t="s">
        <v>218</v>
      </c>
      <c r="C13" s="1" t="s">
        <v>225</v>
      </c>
      <c r="D13" s="1" t="s">
        <v>226</v>
      </c>
      <c r="E13" s="1" t="s">
        <v>227</v>
      </c>
      <c r="F13" s="1" t="s">
        <v>141</v>
      </c>
      <c r="G13" s="1" t="s">
        <v>142</v>
      </c>
      <c r="H13" s="1" t="s">
        <v>143</v>
      </c>
      <c r="I13" s="1" t="s">
        <v>228</v>
      </c>
      <c r="J13" s="1" t="s">
        <v>29</v>
      </c>
      <c r="K13" s="1" t="s">
        <v>229</v>
      </c>
      <c r="L13" s="1" t="s">
        <v>229</v>
      </c>
      <c r="M13" s="1" t="s">
        <v>146</v>
      </c>
      <c r="N13" s="1" t="s">
        <v>146</v>
      </c>
      <c r="O13" s="1" t="s">
        <v>147</v>
      </c>
      <c r="P13" s="1" t="s">
        <v>148</v>
      </c>
      <c r="Q13" s="1" t="s">
        <v>230</v>
      </c>
      <c r="R13" s="1" t="s">
        <v>150</v>
      </c>
      <c r="S13" s="1" t="s">
        <v>151</v>
      </c>
      <c r="T13" s="1" t="s">
        <v>152</v>
      </c>
    </row>
    <row r="14" s="1" customFormat="1" spans="1:20">
      <c r="A14" s="3">
        <v>16298102818</v>
      </c>
      <c r="B14" s="1" t="s">
        <v>231</v>
      </c>
      <c r="C14" s="1" t="s">
        <v>232</v>
      </c>
      <c r="D14" s="1" t="s">
        <v>233</v>
      </c>
      <c r="E14" s="1" t="s">
        <v>234</v>
      </c>
      <c r="F14" s="1" t="s">
        <v>179</v>
      </c>
      <c r="G14" s="1" t="s">
        <v>142</v>
      </c>
      <c r="H14" s="1" t="s">
        <v>143</v>
      </c>
      <c r="I14" s="1" t="s">
        <v>235</v>
      </c>
      <c r="J14" s="1" t="s">
        <v>29</v>
      </c>
      <c r="K14" s="1" t="s">
        <v>158</v>
      </c>
      <c r="L14" s="1" t="s">
        <v>158</v>
      </c>
      <c r="M14" s="1" t="s">
        <v>146</v>
      </c>
      <c r="N14" s="1" t="s">
        <v>146</v>
      </c>
      <c r="O14" s="1" t="s">
        <v>147</v>
      </c>
      <c r="P14" s="1" t="s">
        <v>148</v>
      </c>
      <c r="Q14" s="1" t="s">
        <v>236</v>
      </c>
      <c r="R14" s="1" t="s">
        <v>150</v>
      </c>
      <c r="S14" s="1" t="s">
        <v>151</v>
      </c>
      <c r="T14" s="1" t="s">
        <v>152</v>
      </c>
    </row>
    <row r="15" s="1" customFormat="1" spans="1:20">
      <c r="A15" s="3">
        <v>16302598599</v>
      </c>
      <c r="B15" s="1" t="s">
        <v>164</v>
      </c>
      <c r="C15" s="1" t="s">
        <v>237</v>
      </c>
      <c r="D15" s="1" t="s">
        <v>238</v>
      </c>
      <c r="E15" s="1" t="s">
        <v>239</v>
      </c>
      <c r="F15" s="1" t="s">
        <v>164</v>
      </c>
      <c r="G15" s="1" t="s">
        <v>142</v>
      </c>
      <c r="H15" s="1" t="s">
        <v>143</v>
      </c>
      <c r="I15" s="1" t="s">
        <v>240</v>
      </c>
      <c r="J15" s="1" t="s">
        <v>29</v>
      </c>
      <c r="K15" s="1" t="s">
        <v>241</v>
      </c>
      <c r="L15" s="1" t="s">
        <v>241</v>
      </c>
      <c r="M15" s="1" t="s">
        <v>146</v>
      </c>
      <c r="N15" s="1" t="s">
        <v>146</v>
      </c>
      <c r="O15" s="1" t="s">
        <v>147</v>
      </c>
      <c r="P15" s="1" t="s">
        <v>148</v>
      </c>
      <c r="Q15" s="1" t="s">
        <v>242</v>
      </c>
      <c r="R15" s="1" t="s">
        <v>150</v>
      </c>
      <c r="S15" s="1" t="s">
        <v>151</v>
      </c>
      <c r="T15" s="1" t="s">
        <v>152</v>
      </c>
    </row>
    <row r="16" s="1" customFormat="1" spans="1:20">
      <c r="A16" s="3">
        <v>16307079332</v>
      </c>
      <c r="B16" s="1" t="s">
        <v>164</v>
      </c>
      <c r="C16" s="1" t="s">
        <v>243</v>
      </c>
      <c r="D16" s="1" t="s">
        <v>244</v>
      </c>
      <c r="E16" s="1" t="s">
        <v>245</v>
      </c>
      <c r="F16" s="1" t="s">
        <v>179</v>
      </c>
      <c r="G16" s="1" t="s">
        <v>142</v>
      </c>
      <c r="H16" s="1" t="s">
        <v>143</v>
      </c>
      <c r="I16" s="1" t="s">
        <v>246</v>
      </c>
      <c r="J16" s="1" t="s">
        <v>29</v>
      </c>
      <c r="K16" s="1" t="s">
        <v>247</v>
      </c>
      <c r="L16" s="1" t="s">
        <v>247</v>
      </c>
      <c r="M16" s="1" t="s">
        <v>146</v>
      </c>
      <c r="N16" s="1" t="s">
        <v>146</v>
      </c>
      <c r="O16" s="1" t="s">
        <v>147</v>
      </c>
      <c r="P16" s="1" t="s">
        <v>148</v>
      </c>
      <c r="Q16" s="1" t="s">
        <v>248</v>
      </c>
      <c r="R16" s="1" t="s">
        <v>150</v>
      </c>
      <c r="S16" s="1" t="s">
        <v>151</v>
      </c>
      <c r="T16" s="1" t="s">
        <v>152</v>
      </c>
    </row>
    <row r="17" s="1" customFormat="1" spans="1:20">
      <c r="A17" s="3">
        <v>16310028309</v>
      </c>
      <c r="B17" s="1" t="s">
        <v>187</v>
      </c>
      <c r="C17" s="1" t="s">
        <v>249</v>
      </c>
      <c r="D17" s="1" t="s">
        <v>250</v>
      </c>
      <c r="E17" s="1" t="s">
        <v>251</v>
      </c>
      <c r="F17" s="1" t="s">
        <v>179</v>
      </c>
      <c r="G17" s="1" t="s">
        <v>142</v>
      </c>
      <c r="H17" s="1" t="s">
        <v>143</v>
      </c>
      <c r="I17" s="1" t="s">
        <v>252</v>
      </c>
      <c r="J17" s="1" t="s">
        <v>29</v>
      </c>
      <c r="K17" s="1" t="s">
        <v>223</v>
      </c>
      <c r="L17" s="1" t="s">
        <v>223</v>
      </c>
      <c r="M17" s="1" t="s">
        <v>146</v>
      </c>
      <c r="N17" s="1" t="s">
        <v>146</v>
      </c>
      <c r="O17" s="1" t="s">
        <v>147</v>
      </c>
      <c r="P17" s="1" t="s">
        <v>148</v>
      </c>
      <c r="Q17" s="1" t="s">
        <v>253</v>
      </c>
      <c r="R17" s="1" t="s">
        <v>150</v>
      </c>
      <c r="S17" s="1" t="s">
        <v>151</v>
      </c>
      <c r="T17" s="1" t="s">
        <v>152</v>
      </c>
    </row>
    <row r="18" s="1" customFormat="1" spans="1:20">
      <c r="A18" s="3">
        <v>16324338602</v>
      </c>
      <c r="B18" s="1" t="s">
        <v>179</v>
      </c>
      <c r="C18" s="1" t="s">
        <v>254</v>
      </c>
      <c r="D18" s="1" t="s">
        <v>255</v>
      </c>
      <c r="E18" s="1" t="s">
        <v>256</v>
      </c>
      <c r="F18" s="1" t="s">
        <v>179</v>
      </c>
      <c r="G18" s="1" t="s">
        <v>142</v>
      </c>
      <c r="H18" s="1" t="s">
        <v>143</v>
      </c>
      <c r="I18" s="1" t="s">
        <v>257</v>
      </c>
      <c r="J18" s="1" t="s">
        <v>29</v>
      </c>
      <c r="K18" s="1" t="s">
        <v>258</v>
      </c>
      <c r="L18" s="1" t="s">
        <v>258</v>
      </c>
      <c r="M18" s="1" t="s">
        <v>146</v>
      </c>
      <c r="N18" s="1" t="s">
        <v>146</v>
      </c>
      <c r="O18" s="1" t="s">
        <v>147</v>
      </c>
      <c r="P18" s="1" t="s">
        <v>148</v>
      </c>
      <c r="Q18" s="1" t="s">
        <v>259</v>
      </c>
      <c r="R18" s="1" t="s">
        <v>150</v>
      </c>
      <c r="S18" s="1" t="s">
        <v>151</v>
      </c>
      <c r="T18" s="1" t="s">
        <v>152</v>
      </c>
    </row>
    <row r="19" s="1" customFormat="1" spans="1:20">
      <c r="A19" s="3">
        <v>16324848628</v>
      </c>
      <c r="B19" s="1" t="s">
        <v>179</v>
      </c>
      <c r="C19" s="1" t="s">
        <v>260</v>
      </c>
      <c r="D19" s="1" t="s">
        <v>261</v>
      </c>
      <c r="E19" s="1" t="s">
        <v>262</v>
      </c>
      <c r="F19" s="1" t="s">
        <v>179</v>
      </c>
      <c r="G19" s="1" t="s">
        <v>142</v>
      </c>
      <c r="H19" s="1" t="s">
        <v>143</v>
      </c>
      <c r="I19" s="1" t="s">
        <v>263</v>
      </c>
      <c r="J19" s="1" t="s">
        <v>29</v>
      </c>
      <c r="K19" s="1" t="s">
        <v>264</v>
      </c>
      <c r="L19" s="1" t="s">
        <v>264</v>
      </c>
      <c r="M19" s="1" t="s">
        <v>146</v>
      </c>
      <c r="N19" s="1" t="s">
        <v>146</v>
      </c>
      <c r="O19" s="1" t="s">
        <v>147</v>
      </c>
      <c r="P19" s="1" t="s">
        <v>148</v>
      </c>
      <c r="Q19" s="1" t="s">
        <v>265</v>
      </c>
      <c r="R19" s="1" t="s">
        <v>150</v>
      </c>
      <c r="S19" s="1" t="s">
        <v>151</v>
      </c>
      <c r="T19" s="1" t="s">
        <v>152</v>
      </c>
    </row>
    <row r="20" s="1" customFormat="1" spans="1:20">
      <c r="A20" s="3">
        <v>16325889748</v>
      </c>
      <c r="B20" s="1" t="s">
        <v>179</v>
      </c>
      <c r="C20" s="1" t="s">
        <v>266</v>
      </c>
      <c r="D20" s="1" t="s">
        <v>267</v>
      </c>
      <c r="E20" s="1" t="s">
        <v>268</v>
      </c>
      <c r="F20" s="1" t="s">
        <v>179</v>
      </c>
      <c r="G20" s="1" t="s">
        <v>142</v>
      </c>
      <c r="H20" s="1" t="s">
        <v>143</v>
      </c>
      <c r="I20" s="1" t="s">
        <v>269</v>
      </c>
      <c r="J20" s="1" t="s">
        <v>29</v>
      </c>
      <c r="K20" s="1" t="s">
        <v>270</v>
      </c>
      <c r="L20" s="1" t="s">
        <v>270</v>
      </c>
      <c r="M20" s="1" t="s">
        <v>146</v>
      </c>
      <c r="N20" s="1" t="s">
        <v>146</v>
      </c>
      <c r="O20" s="1" t="s">
        <v>147</v>
      </c>
      <c r="P20" s="1" t="s">
        <v>148</v>
      </c>
      <c r="Q20" s="1" t="s">
        <v>271</v>
      </c>
      <c r="R20" s="1" t="s">
        <v>150</v>
      </c>
      <c r="S20" s="1" t="s">
        <v>151</v>
      </c>
      <c r="T20" s="1" t="s">
        <v>152</v>
      </c>
    </row>
    <row r="21" s="1" customFormat="1" spans="1:20">
      <c r="A21" s="3">
        <v>16329149752</v>
      </c>
      <c r="B21" s="1" t="s">
        <v>179</v>
      </c>
      <c r="C21" s="1" t="s">
        <v>272</v>
      </c>
      <c r="D21" s="1" t="s">
        <v>273</v>
      </c>
      <c r="E21" s="1" t="s">
        <v>274</v>
      </c>
      <c r="F21" s="1" t="s">
        <v>179</v>
      </c>
      <c r="G21" s="1" t="s">
        <v>142</v>
      </c>
      <c r="H21" s="1" t="s">
        <v>143</v>
      </c>
      <c r="I21" s="1" t="s">
        <v>275</v>
      </c>
      <c r="J21" s="1" t="s">
        <v>29</v>
      </c>
      <c r="K21" s="1" t="s">
        <v>276</v>
      </c>
      <c r="L21" s="1" t="s">
        <v>276</v>
      </c>
      <c r="M21" s="1" t="s">
        <v>146</v>
      </c>
      <c r="N21" s="1" t="s">
        <v>146</v>
      </c>
      <c r="O21" s="1" t="s">
        <v>147</v>
      </c>
      <c r="P21" s="1" t="s">
        <v>148</v>
      </c>
      <c r="Q21" s="1" t="s">
        <v>277</v>
      </c>
      <c r="R21" s="1" t="s">
        <v>150</v>
      </c>
      <c r="S21" s="1" t="s">
        <v>151</v>
      </c>
      <c r="T21" s="1" t="s">
        <v>152</v>
      </c>
    </row>
    <row r="22" s="1" customFormat="1" spans="1:20">
      <c r="A22" s="3">
        <v>16329597544</v>
      </c>
      <c r="B22" s="1" t="s">
        <v>179</v>
      </c>
      <c r="C22" s="1" t="s">
        <v>278</v>
      </c>
      <c r="D22" s="1" t="s">
        <v>279</v>
      </c>
      <c r="E22" s="1" t="s">
        <v>280</v>
      </c>
      <c r="F22" s="1" t="s">
        <v>179</v>
      </c>
      <c r="G22" s="1" t="s">
        <v>142</v>
      </c>
      <c r="H22" s="1" t="s">
        <v>143</v>
      </c>
      <c r="I22" s="1" t="s">
        <v>281</v>
      </c>
      <c r="J22" s="1" t="s">
        <v>29</v>
      </c>
      <c r="K22" s="1" t="s">
        <v>282</v>
      </c>
      <c r="L22" s="1" t="s">
        <v>282</v>
      </c>
      <c r="M22" s="1" t="s">
        <v>146</v>
      </c>
      <c r="N22" s="1" t="s">
        <v>146</v>
      </c>
      <c r="O22" s="1" t="s">
        <v>147</v>
      </c>
      <c r="P22" s="1" t="s">
        <v>148</v>
      </c>
      <c r="Q22" s="1" t="s">
        <v>283</v>
      </c>
      <c r="R22" s="1" t="s">
        <v>150</v>
      </c>
      <c r="S22" s="1" t="s">
        <v>151</v>
      </c>
      <c r="T22" s="1" t="s">
        <v>152</v>
      </c>
    </row>
    <row r="23" s="1" customFormat="1" spans="1:20">
      <c r="A23" s="3">
        <v>16329675746</v>
      </c>
      <c r="B23" s="1" t="s">
        <v>179</v>
      </c>
      <c r="C23" s="1" t="s">
        <v>284</v>
      </c>
      <c r="D23" s="1" t="s">
        <v>285</v>
      </c>
      <c r="E23" s="1" t="s">
        <v>286</v>
      </c>
      <c r="F23" s="1" t="s">
        <v>179</v>
      </c>
      <c r="G23" s="1" t="s">
        <v>142</v>
      </c>
      <c r="H23" s="1" t="s">
        <v>143</v>
      </c>
      <c r="I23" s="1" t="s">
        <v>287</v>
      </c>
      <c r="J23" s="1" t="s">
        <v>29</v>
      </c>
      <c r="K23" s="1" t="s">
        <v>288</v>
      </c>
      <c r="L23" s="1" t="s">
        <v>288</v>
      </c>
      <c r="M23" s="1" t="s">
        <v>146</v>
      </c>
      <c r="N23" s="1" t="s">
        <v>146</v>
      </c>
      <c r="O23" s="1" t="s">
        <v>147</v>
      </c>
      <c r="P23" s="1" t="s">
        <v>148</v>
      </c>
      <c r="Q23" s="1" t="s">
        <v>289</v>
      </c>
      <c r="R23" s="1" t="s">
        <v>150</v>
      </c>
      <c r="S23" s="1" t="s">
        <v>151</v>
      </c>
      <c r="T23" s="1" t="s">
        <v>152</v>
      </c>
    </row>
    <row r="24" s="1" customFormat="1" spans="1:20">
      <c r="A24" s="3">
        <v>16329910422</v>
      </c>
      <c r="B24" s="1" t="s">
        <v>179</v>
      </c>
      <c r="C24" s="1" t="s">
        <v>290</v>
      </c>
      <c r="D24" s="1" t="s">
        <v>291</v>
      </c>
      <c r="E24" s="1" t="s">
        <v>292</v>
      </c>
      <c r="F24" s="1" t="s">
        <v>179</v>
      </c>
      <c r="G24" s="1" t="s">
        <v>142</v>
      </c>
      <c r="H24" s="1" t="s">
        <v>143</v>
      </c>
      <c r="I24" s="1" t="s">
        <v>293</v>
      </c>
      <c r="J24" s="1" t="s">
        <v>29</v>
      </c>
      <c r="K24" s="1" t="s">
        <v>294</v>
      </c>
      <c r="L24" s="1" t="s">
        <v>294</v>
      </c>
      <c r="M24" s="1" t="s">
        <v>146</v>
      </c>
      <c r="N24" s="1" t="s">
        <v>146</v>
      </c>
      <c r="O24" s="1" t="s">
        <v>147</v>
      </c>
      <c r="P24" s="1" t="s">
        <v>148</v>
      </c>
      <c r="Q24" s="1" t="s">
        <v>295</v>
      </c>
      <c r="R24" s="1" t="s">
        <v>150</v>
      </c>
      <c r="S24" s="1" t="s">
        <v>151</v>
      </c>
      <c r="T24" s="1" t="s">
        <v>152</v>
      </c>
    </row>
    <row r="25" s="1" customFormat="1" spans="1:20">
      <c r="A25" s="3">
        <v>16329954378</v>
      </c>
      <c r="B25" s="1" t="s">
        <v>179</v>
      </c>
      <c r="C25" s="1" t="s">
        <v>296</v>
      </c>
      <c r="D25" s="1" t="s">
        <v>297</v>
      </c>
      <c r="E25" s="1" t="s">
        <v>298</v>
      </c>
      <c r="F25" s="1" t="s">
        <v>179</v>
      </c>
      <c r="G25" s="1" t="s">
        <v>142</v>
      </c>
      <c r="H25" s="1" t="s">
        <v>143</v>
      </c>
      <c r="I25" s="1" t="s">
        <v>299</v>
      </c>
      <c r="J25" s="1" t="s">
        <v>29</v>
      </c>
      <c r="K25" s="1" t="s">
        <v>300</v>
      </c>
      <c r="L25" s="1" t="s">
        <v>300</v>
      </c>
      <c r="M25" s="1" t="s">
        <v>146</v>
      </c>
      <c r="N25" s="1" t="s">
        <v>146</v>
      </c>
      <c r="O25" s="1" t="s">
        <v>147</v>
      </c>
      <c r="P25" s="1" t="s">
        <v>148</v>
      </c>
      <c r="Q25" s="1" t="s">
        <v>301</v>
      </c>
      <c r="R25" s="1" t="s">
        <v>150</v>
      </c>
      <c r="S25" s="1" t="s">
        <v>151</v>
      </c>
      <c r="T25" s="1" t="s">
        <v>152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2021-09-24T06:26:17Z</dcterms:created>
  <dcterms:modified xsi:type="dcterms:W3CDTF">2021-09-24T06:32:36Z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9BE79F95A60E4869ACB750486FBE7F72</vt:lpwstr>
  </property>
  <property fmtid="{D5CDD505-2E9C-101B-9397-08002B2CF9AE}" pid="3" name="KSOProductBuildVer">
    <vt:lpwstr>2052-11.1.0.10938</vt:lpwstr>
  </property>
</Properties>
</file>