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对账!$1:$50</definedName>
  </definedNames>
  <calcPr calcId="144525"/>
</workbook>
</file>

<file path=xl/sharedStrings.xml><?xml version="1.0" encoding="utf-8"?>
<sst xmlns="http://schemas.openxmlformats.org/spreadsheetml/2006/main" count="1317" uniqueCount="356">
  <si>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</si>
  <si>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</si>
  <si>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</si>
  <si>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</si>
  <si>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</si>
  <si>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</si>
  <si>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</si>
  <si>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</si>
  <si>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</si>
  <si>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</si>
  <si>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</si>
  <si>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</si>
  <si>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</si>
  <si>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</si>
  <si>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</si>
  <si>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</si>
  <si>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</si>
  <si>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</si>
  <si>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</si>
  <si>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</si>
  <si>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</si>
  <si>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</si>
  <si>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</si>
  <si>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</si>
  <si>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</si>
  <si>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</si>
  <si>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</si>
  <si>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[长春]汉庭酒店(长春火车站店)(80248876)</t>
  </si>
  <si>
    <t>高级大床房&lt;2人入住&gt;</t>
  </si>
  <si>
    <t>CNY</t>
  </si>
  <si>
    <t>姜钰晗</t>
  </si>
  <si>
    <t>CA13744210925CNY</t>
  </si>
  <si>
    <t>未提现</t>
  </si>
  <si>
    <t>携程开票</t>
  </si>
  <si>
    <t>R1300512063632276001</t>
  </si>
  <si>
    <t>[香港]香港铜锣湾利景酒店(The Charterhouse Causeway Bay)(80247373)</t>
  </si>
  <si>
    <t>高级间&lt;2人入住&gt;</t>
  </si>
  <si>
    <t>POON/TSZ KIT</t>
  </si>
  <si>
    <t>Ng/Yan Nok</t>
  </si>
  <si>
    <t>[重庆]汉庭酒店(重庆火车北站南广场地铁站店)(68604114)</t>
  </si>
  <si>
    <t>大床房&lt;2人入住&gt;</t>
  </si>
  <si>
    <t>程广达</t>
  </si>
  <si>
    <t>取消</t>
  </si>
  <si>
    <t>[杭州]维也纳国际酒店(杭州下沙大学城店)(68337453)</t>
  </si>
  <si>
    <t>标准大床房&lt;2人入住&gt;</t>
  </si>
  <si>
    <t>余淑凡</t>
  </si>
  <si>
    <t>郭娜</t>
  </si>
  <si>
    <t>[武威]全季酒店(武威上海城店)(77170886)</t>
  </si>
  <si>
    <t>零压-双床房&lt;2人入住&gt;</t>
  </si>
  <si>
    <t>徐正凯</t>
  </si>
  <si>
    <t>R7330002063825381001</t>
  </si>
  <si>
    <t>[长治]格林豪泰(长治英雄南路解放西街店)(80248946)</t>
  </si>
  <si>
    <t>王祺</t>
  </si>
  <si>
    <t>(GRT)70982219;</t>
  </si>
  <si>
    <t>[香港]工业家酒店(IND Hotel)(80243649)</t>
  </si>
  <si>
    <t>工业家标准房(双人床)&lt;2人入住&gt;</t>
  </si>
  <si>
    <t>Sum/Chun fu</t>
  </si>
  <si>
    <t>[null](80248111)</t>
  </si>
  <si>
    <t>[孟州]格林豪泰(孟州店)(70815377)</t>
  </si>
  <si>
    <t>双床房&lt;2人入住&gt;</t>
  </si>
  <si>
    <t>王小翠</t>
  </si>
  <si>
    <t>[厦门]海友酒店(厦门集美学村店)(68605319)</t>
  </si>
  <si>
    <t>家庭房&lt;2人入住&gt;</t>
  </si>
  <si>
    <t>黄孙平</t>
  </si>
  <si>
    <t>[海阳]派酒店(海阳汽车站商业中心店)(80246572)</t>
  </si>
  <si>
    <t>商务大床房&lt;2人入住&gt;</t>
  </si>
  <si>
    <t>孟凡淋</t>
  </si>
  <si>
    <t>[青岛]青皮树酒店（青岛夏庄路和谐广场店）(76448752)</t>
  </si>
  <si>
    <t>高现伟</t>
  </si>
  <si>
    <t>[佛山]格林豪泰商务酒店(佛山乐从国际会展中心店)(80243881)</t>
  </si>
  <si>
    <t>高级双床房&lt;2人入住&gt;</t>
  </si>
  <si>
    <t>郭志金,贺富华</t>
  </si>
  <si>
    <t>[香港]M1酒店(M1 Hotel)(77151759)</t>
  </si>
  <si>
    <t>标准客房&lt;2人入住&gt;</t>
  </si>
  <si>
    <t>chan/sek wai</t>
  </si>
  <si>
    <t>TAI/CHUN ON</t>
  </si>
  <si>
    <t>YU/Yuk Wah</t>
  </si>
  <si>
    <t>[广州]维也纳酒店(广州南湖乐园店)(68323912)</t>
  </si>
  <si>
    <t>豪华大床房&lt;2人入住&gt;</t>
  </si>
  <si>
    <t>申奥</t>
  </si>
  <si>
    <t>[null](80244134)</t>
  </si>
  <si>
    <t>[香港]康境酒店(The OTTO Hotel)(80243656)</t>
  </si>
  <si>
    <t>标准双床间&lt;2人入住&gt;</t>
  </si>
  <si>
    <t>Ho/Wing yan,FU/YAT CHEUNG</t>
  </si>
  <si>
    <t>CA13744210926CNY</t>
  </si>
  <si>
    <t>[厦门]厦门海景千禧大酒店(68194086)</t>
  </si>
  <si>
    <t>陈文婕</t>
  </si>
  <si>
    <t>[当涂]格林豪泰酒店(当涂高铁东站大润发店)(76434183)</t>
  </si>
  <si>
    <t>标准间&lt;2人入住&gt;</t>
  </si>
  <si>
    <t>刘小雨</t>
  </si>
  <si>
    <t>(GRT)70973838;</t>
  </si>
  <si>
    <t>[北京]北京昆泰嘉华酒店(76296635)</t>
  </si>
  <si>
    <t>豪华大床间&lt;2人入住&gt;</t>
  </si>
  <si>
    <t>刘海滨</t>
  </si>
  <si>
    <t>acknowledge</t>
  </si>
  <si>
    <t>[儋州]城市便捷酒店(儋州中兴大街汽车站店)(68323467)</t>
  </si>
  <si>
    <t>特价大床房&lt;2人入住&gt;</t>
  </si>
  <si>
    <t>王志伟</t>
  </si>
  <si>
    <t>R_0898020_2019981</t>
  </si>
  <si>
    <t>[香河]骏怡连锁酒店(香河五百户镇店)(80250912)</t>
  </si>
  <si>
    <t>精品双床房&lt;2人入住&gt;</t>
  </si>
  <si>
    <t>周进秋</t>
  </si>
  <si>
    <t>(THK)YD05815210909222359417;</t>
  </si>
  <si>
    <t>[珠海]汉庭酒店(珠海斗门大信新都汇店)(80248955)</t>
  </si>
  <si>
    <t>套房&lt;2人入住&gt;</t>
  </si>
  <si>
    <t>阚瑞</t>
  </si>
  <si>
    <t>[徐州]锦江都城(徐州彭城广场地铁站金盾店)(76438936)</t>
  </si>
  <si>
    <t>温馨家庭房&lt;2人入住&gt;</t>
  </si>
  <si>
    <t>曹佳珂</t>
  </si>
  <si>
    <t>[成都]骏怡连锁酒店(成都郫都大学城店)(80248756)</t>
  </si>
  <si>
    <t>精选高级大床房&lt;2人入住&gt;</t>
  </si>
  <si>
    <t>蔡国山</t>
  </si>
  <si>
    <t>[三亚]格林豪泰(三亚亚龙湾千古情店)(80249878)</t>
  </si>
  <si>
    <t>1.5米大床房&lt;2人入住&gt;</t>
  </si>
  <si>
    <t>郭红飒</t>
  </si>
  <si>
    <t>[香港]富豪香港酒店(Regal Hongkong Hotel)(76478807)</t>
  </si>
  <si>
    <t>Wong/Fu Tong Benny</t>
  </si>
  <si>
    <t>[阳朔]阳朔逸龙苑特色民宿(80249183)</t>
  </si>
  <si>
    <t>后院标间&lt;2人入住&gt;&lt;早餐&gt;</t>
  </si>
  <si>
    <t>李婧</t>
  </si>
  <si>
    <t>h1002</t>
  </si>
  <si>
    <t>[宜昌]格林联盟酒店(宜昌火车东站店)(77170883)</t>
  </si>
  <si>
    <t>柳海波</t>
  </si>
  <si>
    <t>[张掖]尚客优快捷酒店(张掖钟鼓楼店)(80247289)</t>
  </si>
  <si>
    <t>温馨亲子房&lt;2人入住&gt;</t>
  </si>
  <si>
    <t>张海燕</t>
  </si>
  <si>
    <t>[常州]格盟酒店(常州金坛汽车客运站东门大街店)(80245872)</t>
  </si>
  <si>
    <t>何军成</t>
  </si>
  <si>
    <t>卢鹏</t>
  </si>
  <si>
    <t>[广州]城市便捷酒店(广州新白云机场人和地铁站店)(68306401)</t>
  </si>
  <si>
    <t>古桂陆</t>
  </si>
  <si>
    <t>R_0020047_2282950</t>
  </si>
  <si>
    <t>[中山]城市便捷连锁酒店(中山古镇华艺广场店)(68323559)</t>
  </si>
  <si>
    <t>商务双床房&lt;2人入住&gt;</t>
  </si>
  <si>
    <t>王生貌</t>
  </si>
  <si>
    <t>R_0760020_2021669</t>
  </si>
  <si>
    <t>车明霞</t>
  </si>
  <si>
    <t>Lee/Wai Yau</t>
  </si>
  <si>
    <t>[浦北]维也纳3好酒店(浦北汽车站店)(68337369)</t>
  </si>
  <si>
    <t>覃静</t>
  </si>
  <si>
    <t>[滁州]贝壳酒店(滁州琅琊凤阳北路店)(80249534)</t>
  </si>
  <si>
    <t>吕寻栋</t>
  </si>
  <si>
    <t>JARHIA/KULDEEP SINGH</t>
  </si>
  <si>
    <t>[南宁]城市便捷(南宁青秀万达东葛路地铁站店)(68327806)</t>
  </si>
  <si>
    <t>何秋明</t>
  </si>
  <si>
    <t>R_0771014_2711246</t>
  </si>
  <si>
    <t>工业家高级房(加大双人床)&lt;2人入住&gt;</t>
  </si>
  <si>
    <t>Wong/Chun Yin</t>
  </si>
  <si>
    <t>[广州]广州珀丽酒店(76255406)</t>
  </si>
  <si>
    <t>豪华双床房&lt;2人入住&gt;</t>
  </si>
  <si>
    <t>胡少东</t>
  </si>
  <si>
    <t>，</t>
  </si>
  <si>
    <t>10151.9 CNY</t>
  </si>
  <si>
    <t>A210926094851481</t>
  </si>
  <si>
    <t>A210926094913481</t>
  </si>
  <si>
    <t>总计：10151.9元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</si>
  <si>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</si>
  <si>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</si>
  <si>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</si>
  <si>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</si>
  <si>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</si>
  <si>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</si>
  <si>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</si>
  <si>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</si>
  <si>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</si>
  <si>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</si>
  <si>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</si>
  <si>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</si>
  <si>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</si>
  <si>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</si>
  <si>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</si>
  <si>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</si>
  <si>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</si>
  <si>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2021-09-06</t>
  </si>
  <si>
    <t>2244876</t>
  </si>
  <si>
    <t>汉庭酒店(长春火车站店)</t>
  </si>
  <si>
    <t>2021-09-09</t>
  </si>
  <si>
    <t>2021-09-10</t>
  </si>
  <si>
    <t>退房日月结</t>
  </si>
  <si>
    <t>196.01</t>
  </si>
  <si>
    <t>RMB</t>
  </si>
  <si>
    <t>0</t>
  </si>
  <si>
    <t>0.00</t>
  </si>
  <si>
    <t>携程汇登国内直连</t>
  </si>
  <si>
    <t>2021-09-06 11:37:59</t>
  </si>
  <si>
    <t>否</t>
  </si>
  <si>
    <t>广州汇登信息科技有限公司</t>
  </si>
  <si>
    <t>直连</t>
  </si>
  <si>
    <t>2245522</t>
  </si>
  <si>
    <t>康境酒店</t>
  </si>
  <si>
    <t>Ho Wing yan,FU YAT CHEUNG</t>
  </si>
  <si>
    <t>2021-09-11</t>
  </si>
  <si>
    <t>289.99</t>
  </si>
  <si>
    <t>2021-09-06 21:16:19</t>
  </si>
  <si>
    <t>2021-09-07</t>
  </si>
  <si>
    <t>2245732</t>
  </si>
  <si>
    <t>香港铜锣湾利景酒店</t>
  </si>
  <si>
    <t>POON TSZ KIT</t>
  </si>
  <si>
    <t>2021-09-08</t>
  </si>
  <si>
    <t>345.10</t>
  </si>
  <si>
    <t>2021-09-07 02:56:45</t>
  </si>
  <si>
    <t>2246333</t>
  </si>
  <si>
    <t>厦门海景千禧大酒店</t>
  </si>
  <si>
    <t>485.00</t>
  </si>
  <si>
    <t>2021-09-07 17:54:21</t>
  </si>
  <si>
    <t>直采</t>
  </si>
  <si>
    <t>2246658</t>
  </si>
  <si>
    <t>Ng Yan Nok</t>
  </si>
  <si>
    <t>302.48</t>
  </si>
  <si>
    <t>2021-09-07 21:13:38</t>
  </si>
  <si>
    <t>2247207</t>
  </si>
  <si>
    <t>维也纳国际酒店(杭州下沙大学城店)</t>
  </si>
  <si>
    <t>304.38</t>
  </si>
  <si>
    <t>2021-09-08 14:09:49</t>
  </si>
  <si>
    <t>2247209</t>
  </si>
  <si>
    <t>2021-09-08 14:11:21</t>
  </si>
  <si>
    <t>2247266</t>
  </si>
  <si>
    <t>格林豪泰酒店(当涂高铁东站大润发店)</t>
  </si>
  <si>
    <t>173.84</t>
  </si>
  <si>
    <t>2021-09-08 15:43:28</t>
  </si>
  <si>
    <t>2247325</t>
  </si>
  <si>
    <t>全季酒店(武威上海城店)</t>
  </si>
  <si>
    <t>242.58</t>
  </si>
  <si>
    <t>2021-09-08 17:16:23</t>
  </si>
  <si>
    <t>2247451</t>
  </si>
  <si>
    <t>格林豪泰快捷酒店（长治城区解放西街英雄南路店）</t>
  </si>
  <si>
    <t>149.25</t>
  </si>
  <si>
    <t>2021-09-08 19:20:20</t>
  </si>
  <si>
    <t>2247679</t>
  </si>
  <si>
    <t>工业家酒店</t>
  </si>
  <si>
    <t>Sum Chun fu</t>
  </si>
  <si>
    <t>673.20</t>
  </si>
  <si>
    <t>2021-09-08 23:35:29</t>
  </si>
  <si>
    <t>2247743</t>
  </si>
  <si>
    <t>喆啡酒店成都华阳会展中心海昌极地海洋公园店</t>
  </si>
  <si>
    <t>刘世军</t>
  </si>
  <si>
    <t>-304</t>
  </si>
  <si>
    <t>2021-09-09 02:11:49</t>
  </si>
  <si>
    <t>2247803</t>
  </si>
  <si>
    <t>格林豪泰(孟州店)</t>
  </si>
  <si>
    <t>132.53</t>
  </si>
  <si>
    <t>2021-09-09 08:17:11</t>
  </si>
  <si>
    <t>2247985</t>
  </si>
  <si>
    <t>派酒店（海阳汽车站商业中心店）</t>
  </si>
  <si>
    <t>135.43</t>
  </si>
  <si>
    <t>2021-09-09 11:43:42</t>
  </si>
  <si>
    <t>2248060</t>
  </si>
  <si>
    <t>青皮树酒店（青岛夏庄路和谐广场店）</t>
  </si>
  <si>
    <t>129.92</t>
  </si>
  <si>
    <t>2021-09-09 13:11:26</t>
  </si>
  <si>
    <t>2248133</t>
  </si>
  <si>
    <t>格林豪泰商务酒店(佛山乐从国际会展中心店)</t>
  </si>
  <si>
    <t>274.06</t>
  </si>
  <si>
    <t>2021-09-09 14:41:18</t>
  </si>
  <si>
    <t>2248225</t>
  </si>
  <si>
    <t>北京昆泰嘉华酒店</t>
  </si>
  <si>
    <t>709.12</t>
  </si>
  <si>
    <t>2021-09-09 16:19:40</t>
  </si>
  <si>
    <t>2248327</t>
  </si>
  <si>
    <t>M1酒店</t>
  </si>
  <si>
    <t>chan sek wai</t>
  </si>
  <si>
    <t>187.80</t>
  </si>
  <si>
    <t>2021-09-09 18:04:24</t>
  </si>
  <si>
    <t>2248345</t>
  </si>
  <si>
    <t>TAI CHUN ON</t>
  </si>
  <si>
    <t>2021-09-09 18:19:36</t>
  </si>
  <si>
    <t>2248381</t>
  </si>
  <si>
    <t>YU Yuk Wah</t>
  </si>
  <si>
    <t>2021-09-09 18:49:10</t>
  </si>
  <si>
    <t>2248517</t>
  </si>
  <si>
    <t>维也纳酒店(广州南湖乐园店)</t>
  </si>
  <si>
    <t>274.53</t>
  </si>
  <si>
    <t>2021-09-09 20:48:21</t>
  </si>
  <si>
    <t>2248519</t>
  </si>
  <si>
    <t>城市便捷酒店(儋州中兴大街汽车站店)</t>
  </si>
  <si>
    <t>153.65</t>
  </si>
  <si>
    <t>2021-09-09 20:50:29</t>
  </si>
  <si>
    <t>2248621</t>
  </si>
  <si>
    <t>骏怡连锁酒店(香河五百户镇店)</t>
  </si>
  <si>
    <t>211.78</t>
  </si>
  <si>
    <t>2021-09-09 22:24:01</t>
  </si>
  <si>
    <t>2248668</t>
  </si>
  <si>
    <t>锦江都城经典上海新城外滩酒店</t>
  </si>
  <si>
    <t>Wang Lingyu</t>
  </si>
  <si>
    <t>530.24</t>
  </si>
  <si>
    <t>2021-09-09 23:24:12</t>
  </si>
  <si>
    <t>2248990</t>
  </si>
  <si>
    <t>骏怡连锁酒店（成都郫都区郫都大学城店）</t>
  </si>
  <si>
    <t>114.70</t>
  </si>
  <si>
    <t>2021-09-10 11:37:24</t>
  </si>
  <si>
    <t>2249028</t>
  </si>
  <si>
    <t>格林豪泰(三亚亚龙湾千古情店)</t>
  </si>
  <si>
    <t>115.71</t>
  </si>
  <si>
    <t>2021-09-10 12:23:33</t>
  </si>
  <si>
    <t>2249068</t>
  </si>
  <si>
    <t>富豪香港酒店</t>
  </si>
  <si>
    <t>Wong Fu Tong Benny</t>
  </si>
  <si>
    <t>471.14</t>
  </si>
  <si>
    <t>2021-09-10 13:12:20</t>
  </si>
  <si>
    <t>2249161</t>
  </si>
  <si>
    <t>逸龙苑特色民宿</t>
  </si>
  <si>
    <t>132.84</t>
  </si>
  <si>
    <t>2021-09-10 15:08:06</t>
  </si>
  <si>
    <t>2249184</t>
  </si>
  <si>
    <t>格林联盟酒店（宜昌火车东站汽车中心站店）</t>
  </si>
  <si>
    <t>126.88</t>
  </si>
  <si>
    <t>2021-09-10 15:33:02</t>
  </si>
  <si>
    <t>2249221</t>
  </si>
  <si>
    <t>尚客优快捷酒店（张掖钟鼓楼店）</t>
  </si>
  <si>
    <t>111.65</t>
  </si>
  <si>
    <t>2021-09-10 16:17:03</t>
  </si>
  <si>
    <t>2249244</t>
  </si>
  <si>
    <t>格盟酒店（常州金坛汽车客运站东门大街店）</t>
  </si>
  <si>
    <t>119.77</t>
  </si>
  <si>
    <t>2021-09-10 16:44:49</t>
  </si>
  <si>
    <t>2249351</t>
  </si>
  <si>
    <t>270.08</t>
  </si>
  <si>
    <t>2021-09-10 17:52:17</t>
  </si>
  <si>
    <t>2249374</t>
  </si>
  <si>
    <t>城市便捷酒店(广州新白云机场人和地铁站店)</t>
  </si>
  <si>
    <t>152.13</t>
  </si>
  <si>
    <t>2021-09-10 18:04:03</t>
  </si>
  <si>
    <t>2249404</t>
  </si>
  <si>
    <t>城市便捷连锁酒店(中山古镇华艺广场店)</t>
  </si>
  <si>
    <t>183.44</t>
  </si>
  <si>
    <t>2021-09-10 18:20:00</t>
  </si>
  <si>
    <t>2249439</t>
  </si>
  <si>
    <t>2021-09-10 18:39:38</t>
  </si>
  <si>
    <t>2249473</t>
  </si>
  <si>
    <t>Lee Wai Yau</t>
  </si>
  <si>
    <t>214.06</t>
  </si>
  <si>
    <t>2021-09-10 19:11:38</t>
  </si>
  <si>
    <t>2249584</t>
  </si>
  <si>
    <t>维也纳3好酒店(浦北汽车站店)</t>
  </si>
  <si>
    <t>202.73</t>
  </si>
  <si>
    <t>2021-09-10 20:29:33</t>
  </si>
  <si>
    <t>2249714</t>
  </si>
  <si>
    <t>贝壳酒店(滁州琅琊凤阳北路店)</t>
  </si>
  <si>
    <t>108.61</t>
  </si>
  <si>
    <t>2021-09-10 21:41:25</t>
  </si>
  <si>
    <t>2249752</t>
  </si>
  <si>
    <t>JARHIA KULDEEP SINGH</t>
  </si>
  <si>
    <t>197.50</t>
  </si>
  <si>
    <t>2021-09-10 22:09:54</t>
  </si>
  <si>
    <t>2249773</t>
  </si>
  <si>
    <t>城市便捷(南宁青秀万达东葛路地铁站店)</t>
  </si>
  <si>
    <t>253.45</t>
  </si>
  <si>
    <t>2021-09-10 22:37:08</t>
  </si>
  <si>
    <t>2249805</t>
  </si>
  <si>
    <t>Wong Chun Yin</t>
  </si>
  <si>
    <t>394.00</t>
  </si>
  <si>
    <t>2021-09-10 23:12:33</t>
  </si>
  <si>
    <t>2249814</t>
  </si>
  <si>
    <t>广州珀丽酒店</t>
  </si>
  <si>
    <t>287.63</t>
  </si>
  <si>
    <t>2021-09-10 23:25:45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</si>
</sst>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6" borderId="2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22" fillId="11" borderId="1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16219497050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44448</v>
      </c>
      <c r="G2" s="5">
        <v>44449</v>
      </c>
      <c r="H2" s="4">
        <v>1</v>
      </c>
      <c r="I2" s="4">
        <v>1</v>
      </c>
      <c r="J2" s="4">
        <v>1</v>
      </c>
      <c r="K2" s="4" t="s">
        <v>29</v>
      </c>
      <c r="L2" s="4">
        <v>196.01</v>
      </c>
      <c r="M2" s="4">
        <v>196.01</v>
      </c>
      <c r="N2" s="4" t="s">
        <v>30</v>
      </c>
      <c r="O2" s="4" t="s">
        <v>31</v>
      </c>
      <c r="P2" s="4" t="s">
        <v>32</v>
      </c>
      <c r="Q2" s="4">
        <v>0</v>
      </c>
      <c r="R2" s="6">
        <v>44445</v>
      </c>
      <c r="S2" s="5">
        <v>44464</v>
      </c>
      <c r="T2" s="4" t="s">
        <v>33</v>
      </c>
      <c r="U2" s="4">
        <v>196.01</v>
      </c>
      <c r="V2" s="4">
        <v>0</v>
      </c>
      <c r="W2" s="4">
        <v>0</v>
      </c>
      <c r="X2" s="4">
        <v>2244876</v>
      </c>
      <c r="Y2" s="4" t="s">
        <v>34</v>
      </c>
    </row>
    <row r="3" s="4" customFormat="1" spans="1:23">
      <c r="A3" s="4">
        <v>16223606247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44447</v>
      </c>
      <c r="G3" s="5">
        <v>44449</v>
      </c>
      <c r="H3" s="4">
        <v>1</v>
      </c>
      <c r="I3" s="4">
        <v>2</v>
      </c>
      <c r="J3" s="4">
        <v>2</v>
      </c>
      <c r="K3" s="4" t="s">
        <v>29</v>
      </c>
      <c r="L3" s="4">
        <v>345.1</v>
      </c>
      <c r="M3" s="4">
        <v>345.1</v>
      </c>
      <c r="N3" s="4" t="s">
        <v>37</v>
      </c>
      <c r="O3" s="4" t="s">
        <v>31</v>
      </c>
      <c r="P3" s="4" t="s">
        <v>32</v>
      </c>
      <c r="Q3" s="4">
        <v>0</v>
      </c>
      <c r="R3" s="6">
        <v>44446</v>
      </c>
      <c r="S3" s="5">
        <v>44464</v>
      </c>
      <c r="T3" s="4" t="s">
        <v>33</v>
      </c>
      <c r="U3" s="4">
        <v>345.1</v>
      </c>
      <c r="V3" s="4">
        <v>0</v>
      </c>
      <c r="W3" s="4">
        <v>0</v>
      </c>
    </row>
    <row r="4" s="4" customFormat="1" spans="1:23">
      <c r="A4" s="4">
        <v>16230744496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44447</v>
      </c>
      <c r="G4" s="5">
        <v>44449</v>
      </c>
      <c r="H4" s="4">
        <v>1</v>
      </c>
      <c r="I4" s="4">
        <v>2</v>
      </c>
      <c r="J4" s="4">
        <v>2</v>
      </c>
      <c r="K4" s="4" t="s">
        <v>29</v>
      </c>
      <c r="L4" s="4">
        <v>302.48</v>
      </c>
      <c r="M4" s="4">
        <v>302.48</v>
      </c>
      <c r="N4" s="4" t="s">
        <v>38</v>
      </c>
      <c r="O4" s="4" t="s">
        <v>31</v>
      </c>
      <c r="P4" s="4" t="s">
        <v>32</v>
      </c>
      <c r="Q4" s="4">
        <v>0</v>
      </c>
      <c r="R4" s="6">
        <v>44446</v>
      </c>
      <c r="S4" s="5">
        <v>44464</v>
      </c>
      <c r="T4" s="4" t="s">
        <v>33</v>
      </c>
      <c r="U4" s="4">
        <v>302.48</v>
      </c>
      <c r="V4" s="4">
        <v>0</v>
      </c>
      <c r="W4" s="4">
        <v>0</v>
      </c>
    </row>
    <row r="5" s="4" customFormat="1" spans="1:23">
      <c r="A5" s="4">
        <v>16231952311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44447</v>
      </c>
      <c r="G5" s="5">
        <v>44449</v>
      </c>
      <c r="H5" s="4">
        <v>1</v>
      </c>
      <c r="I5" s="4">
        <v>2</v>
      </c>
      <c r="J5" s="4">
        <v>2</v>
      </c>
      <c r="K5" s="4" t="s">
        <v>29</v>
      </c>
      <c r="L5" s="4">
        <v>314.1</v>
      </c>
      <c r="M5" s="4">
        <v>314.1</v>
      </c>
      <c r="N5" s="4" t="s">
        <v>41</v>
      </c>
      <c r="O5" s="4" t="s">
        <v>31</v>
      </c>
      <c r="P5" s="4" t="s">
        <v>32</v>
      </c>
      <c r="Q5" s="4">
        <v>0</v>
      </c>
      <c r="R5" s="6">
        <v>44447</v>
      </c>
      <c r="S5" s="5">
        <v>44464</v>
      </c>
      <c r="T5" s="4" t="s">
        <v>33</v>
      </c>
      <c r="U5" s="4">
        <v>314.1</v>
      </c>
      <c r="V5" s="4">
        <v>0</v>
      </c>
      <c r="W5" s="4">
        <v>0</v>
      </c>
    </row>
    <row r="6" s="4" customFormat="1" spans="1:23">
      <c r="A6" s="4">
        <v>16231952311</v>
      </c>
      <c r="B6" s="4" t="s">
        <v>25</v>
      </c>
      <c r="C6" s="4" t="s">
        <v>42</v>
      </c>
      <c r="D6" s="4" t="s">
        <v>39</v>
      </c>
      <c r="E6" s="4" t="s">
        <v>40</v>
      </c>
      <c r="F6" s="5">
        <v>44447</v>
      </c>
      <c r="G6" s="5">
        <v>44449</v>
      </c>
      <c r="H6" s="4">
        <v>1</v>
      </c>
      <c r="I6" s="4">
        <v>2</v>
      </c>
      <c r="J6" s="4">
        <v>2</v>
      </c>
      <c r="K6" s="4" t="s">
        <v>29</v>
      </c>
      <c r="L6" s="4">
        <v>-314.1</v>
      </c>
      <c r="M6" s="4">
        <v>-314.1</v>
      </c>
      <c r="N6" s="4" t="s">
        <v>41</v>
      </c>
      <c r="O6" s="4" t="s">
        <v>31</v>
      </c>
      <c r="P6" s="4" t="s">
        <v>32</v>
      </c>
      <c r="Q6" s="4">
        <v>0</v>
      </c>
      <c r="R6" s="6">
        <v>44447</v>
      </c>
      <c r="S6" s="5">
        <v>44464</v>
      </c>
      <c r="T6" s="4" t="s">
        <v>33</v>
      </c>
      <c r="U6" s="4">
        <v>-314.1</v>
      </c>
      <c r="V6" s="4">
        <v>0</v>
      </c>
      <c r="W6" s="4">
        <v>0</v>
      </c>
    </row>
    <row r="7" s="4" customFormat="1" spans="1:25">
      <c r="A7" s="4">
        <v>16236598690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44448</v>
      </c>
      <c r="G7" s="5">
        <v>44449</v>
      </c>
      <c r="H7" s="4">
        <v>1</v>
      </c>
      <c r="I7" s="4">
        <v>1</v>
      </c>
      <c r="J7" s="4">
        <v>1</v>
      </c>
      <c r="K7" s="4" t="s">
        <v>29</v>
      </c>
      <c r="L7" s="4">
        <v>304.38</v>
      </c>
      <c r="M7" s="4">
        <v>304.38</v>
      </c>
      <c r="N7" s="4" t="s">
        <v>45</v>
      </c>
      <c r="O7" s="4" t="s">
        <v>31</v>
      </c>
      <c r="P7" s="4" t="s">
        <v>32</v>
      </c>
      <c r="Q7" s="4">
        <v>0</v>
      </c>
      <c r="R7" s="6">
        <v>44447</v>
      </c>
      <c r="S7" s="5">
        <v>44464</v>
      </c>
      <c r="T7" s="4" t="s">
        <v>33</v>
      </c>
      <c r="U7" s="4">
        <v>304.38</v>
      </c>
      <c r="V7" s="4">
        <v>0</v>
      </c>
      <c r="W7" s="4">
        <v>0</v>
      </c>
      <c r="X7" s="4">
        <v>2247207</v>
      </c>
      <c r="Y7" s="4">
        <v>103842634584</v>
      </c>
    </row>
    <row r="8" s="4" customFormat="1" spans="1:25">
      <c r="A8" s="4">
        <v>16236607907</v>
      </c>
      <c r="B8" s="4" t="s">
        <v>25</v>
      </c>
      <c r="C8" s="4" t="s">
        <v>26</v>
      </c>
      <c r="D8" s="4" t="s">
        <v>43</v>
      </c>
      <c r="E8" s="4" t="s">
        <v>44</v>
      </c>
      <c r="F8" s="5">
        <v>44448</v>
      </c>
      <c r="G8" s="5">
        <v>44449</v>
      </c>
      <c r="H8" s="4">
        <v>1</v>
      </c>
      <c r="I8" s="4">
        <v>1</v>
      </c>
      <c r="J8" s="4">
        <v>1</v>
      </c>
      <c r="K8" s="4" t="s">
        <v>29</v>
      </c>
      <c r="L8" s="4">
        <v>304.38</v>
      </c>
      <c r="M8" s="4">
        <v>304.38</v>
      </c>
      <c r="N8" s="4" t="s">
        <v>46</v>
      </c>
      <c r="O8" s="4" t="s">
        <v>31</v>
      </c>
      <c r="P8" s="4" t="s">
        <v>32</v>
      </c>
      <c r="Q8" s="4">
        <v>0</v>
      </c>
      <c r="R8" s="6">
        <v>44447</v>
      </c>
      <c r="S8" s="5">
        <v>44464</v>
      </c>
      <c r="T8" s="4" t="s">
        <v>33</v>
      </c>
      <c r="U8" s="4">
        <v>304.38</v>
      </c>
      <c r="V8" s="4">
        <v>0</v>
      </c>
      <c r="W8" s="4">
        <v>0</v>
      </c>
      <c r="X8" s="4">
        <v>2247209</v>
      </c>
      <c r="Y8" s="4">
        <v>103842639404</v>
      </c>
    </row>
    <row r="9" s="4" customFormat="1" spans="1:25">
      <c r="A9" s="4">
        <v>16237575062</v>
      </c>
      <c r="B9" s="4" t="s">
        <v>25</v>
      </c>
      <c r="C9" s="4" t="s">
        <v>26</v>
      </c>
      <c r="D9" s="4" t="s">
        <v>47</v>
      </c>
      <c r="E9" s="4" t="s">
        <v>48</v>
      </c>
      <c r="F9" s="5">
        <v>44448</v>
      </c>
      <c r="G9" s="5">
        <v>44449</v>
      </c>
      <c r="H9" s="4">
        <v>1</v>
      </c>
      <c r="I9" s="4">
        <v>1</v>
      </c>
      <c r="J9" s="4">
        <v>1</v>
      </c>
      <c r="K9" s="4" t="s">
        <v>29</v>
      </c>
      <c r="L9" s="4">
        <v>242.58</v>
      </c>
      <c r="M9" s="4">
        <v>242.58</v>
      </c>
      <c r="N9" s="4" t="s">
        <v>49</v>
      </c>
      <c r="O9" s="4" t="s">
        <v>31</v>
      </c>
      <c r="P9" s="4" t="s">
        <v>32</v>
      </c>
      <c r="Q9" s="4">
        <v>0</v>
      </c>
      <c r="R9" s="6">
        <v>44447</v>
      </c>
      <c r="S9" s="5">
        <v>44464</v>
      </c>
      <c r="T9" s="4" t="s">
        <v>33</v>
      </c>
      <c r="U9" s="4">
        <v>242.58</v>
      </c>
      <c r="V9" s="4">
        <v>0</v>
      </c>
      <c r="W9" s="4">
        <v>0</v>
      </c>
      <c r="X9" s="4">
        <v>2247325</v>
      </c>
      <c r="Y9" s="4" t="s">
        <v>50</v>
      </c>
    </row>
    <row r="10" s="4" customFormat="1" spans="1:25">
      <c r="A10" s="4">
        <v>16238317176</v>
      </c>
      <c r="B10" s="4" t="s">
        <v>25</v>
      </c>
      <c r="C10" s="4" t="s">
        <v>26</v>
      </c>
      <c r="D10" s="4" t="s">
        <v>51</v>
      </c>
      <c r="E10" s="4" t="s">
        <v>28</v>
      </c>
      <c r="F10" s="5">
        <v>44448</v>
      </c>
      <c r="G10" s="5">
        <v>44449</v>
      </c>
      <c r="H10" s="4">
        <v>1</v>
      </c>
      <c r="I10" s="4">
        <v>1</v>
      </c>
      <c r="J10" s="4">
        <v>1</v>
      </c>
      <c r="K10" s="4" t="s">
        <v>29</v>
      </c>
      <c r="L10" s="4">
        <v>149.25</v>
      </c>
      <c r="M10" s="4">
        <v>149.25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44447</v>
      </c>
      <c r="S10" s="5">
        <v>44464</v>
      </c>
      <c r="T10" s="4" t="s">
        <v>33</v>
      </c>
      <c r="U10" s="4">
        <v>149.25</v>
      </c>
      <c r="V10" s="4">
        <v>0</v>
      </c>
      <c r="W10" s="4">
        <v>0</v>
      </c>
      <c r="X10" s="4"/>
      <c r="Y10" s="4" t="s">
        <v>53</v>
      </c>
    </row>
    <row r="11" s="4" customFormat="1" spans="1:23">
      <c r="A11" s="4">
        <v>16239644993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44447</v>
      </c>
      <c r="G11" s="5">
        <v>44449</v>
      </c>
      <c r="H11" s="4">
        <v>1</v>
      </c>
      <c r="I11" s="4">
        <v>2</v>
      </c>
      <c r="J11" s="4">
        <v>2</v>
      </c>
      <c r="K11" s="4" t="s">
        <v>29</v>
      </c>
      <c r="L11" s="4">
        <v>673.21</v>
      </c>
      <c r="M11" s="4">
        <v>673.21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44447</v>
      </c>
      <c r="S11" s="5">
        <v>44464</v>
      </c>
      <c r="T11" s="4" t="s">
        <v>33</v>
      </c>
      <c r="U11" s="4">
        <v>673.21</v>
      </c>
      <c r="V11" s="4">
        <v>0</v>
      </c>
      <c r="W11" s="4">
        <v>0</v>
      </c>
    </row>
    <row r="12" s="4" customFormat="1" spans="1:23">
      <c r="A12" s="4">
        <v>16240021892</v>
      </c>
      <c r="B12" s="4" t="s">
        <v>25</v>
      </c>
      <c r="C12" s="4" t="s">
        <v>26</v>
      </c>
      <c r="D12" s="4" t="s">
        <v>57</v>
      </c>
      <c r="E12" s="4"/>
      <c r="F12" s="5">
        <v>44448</v>
      </c>
      <c r="G12" s="5">
        <v>44449</v>
      </c>
      <c r="H12" s="4">
        <v>0</v>
      </c>
      <c r="I12" s="4">
        <v>1</v>
      </c>
      <c r="J12" s="4">
        <v>0</v>
      </c>
      <c r="K12" s="4" t="s">
        <v>29</v>
      </c>
      <c r="L12" s="4">
        <v>304.38</v>
      </c>
      <c r="M12" s="4">
        <v>304.38</v>
      </c>
      <c r="N12" s="4"/>
      <c r="O12" s="4" t="s">
        <v>31</v>
      </c>
      <c r="P12" s="4" t="s">
        <v>32</v>
      </c>
      <c r="Q12" s="4">
        <v>0</v>
      </c>
      <c r="R12" s="6">
        <v>44448</v>
      </c>
      <c r="S12" s="5">
        <v>44464</v>
      </c>
      <c r="T12" s="4" t="s">
        <v>33</v>
      </c>
      <c r="U12" s="4">
        <v>304.38</v>
      </c>
      <c r="V12" s="4">
        <v>0</v>
      </c>
      <c r="W12" s="4">
        <v>0</v>
      </c>
    </row>
    <row r="13" s="4" customFormat="1" spans="1:23">
      <c r="A13" s="4">
        <v>16240021892</v>
      </c>
      <c r="B13" s="4" t="s">
        <v>25</v>
      </c>
      <c r="C13" s="4" t="s">
        <v>42</v>
      </c>
      <c r="D13" s="4" t="s">
        <v>57</v>
      </c>
      <c r="E13" s="4"/>
      <c r="F13" s="5">
        <v>44448</v>
      </c>
      <c r="G13" s="5">
        <v>44449</v>
      </c>
      <c r="H13" s="4">
        <v>0</v>
      </c>
      <c r="I13" s="4">
        <v>1</v>
      </c>
      <c r="J13" s="4">
        <v>0</v>
      </c>
      <c r="K13" s="4" t="s">
        <v>29</v>
      </c>
      <c r="L13" s="4">
        <v>-304.38</v>
      </c>
      <c r="M13" s="4">
        <v>-304.38</v>
      </c>
      <c r="N13" s="4"/>
      <c r="O13" s="4" t="s">
        <v>31</v>
      </c>
      <c r="P13" s="4" t="s">
        <v>32</v>
      </c>
      <c r="Q13" s="4">
        <v>0</v>
      </c>
      <c r="R13" s="6">
        <v>44448</v>
      </c>
      <c r="S13" s="5">
        <v>44464</v>
      </c>
      <c r="T13" s="4" t="s">
        <v>33</v>
      </c>
      <c r="U13" s="4">
        <v>-304.38</v>
      </c>
      <c r="V13" s="4">
        <v>0</v>
      </c>
      <c r="W13" s="4">
        <v>0</v>
      </c>
    </row>
    <row r="14" s="4" customFormat="1" spans="1:25">
      <c r="A14" s="4">
        <v>16240162084</v>
      </c>
      <c r="B14" s="4" t="s">
        <v>25</v>
      </c>
      <c r="C14" s="4" t="s">
        <v>26</v>
      </c>
      <c r="D14" s="4" t="s">
        <v>58</v>
      </c>
      <c r="E14" s="4" t="s">
        <v>59</v>
      </c>
      <c r="F14" s="5">
        <v>44448</v>
      </c>
      <c r="G14" s="5">
        <v>44449</v>
      </c>
      <c r="H14" s="4">
        <v>1</v>
      </c>
      <c r="I14" s="4">
        <v>1</v>
      </c>
      <c r="J14" s="4">
        <v>1</v>
      </c>
      <c r="K14" s="4" t="s">
        <v>29</v>
      </c>
      <c r="L14" s="4">
        <v>132.53</v>
      </c>
      <c r="M14" s="4">
        <v>132.53</v>
      </c>
      <c r="N14" s="4" t="s">
        <v>60</v>
      </c>
      <c r="O14" s="4" t="s">
        <v>31</v>
      </c>
      <c r="P14" s="4" t="s">
        <v>32</v>
      </c>
      <c r="Q14" s="4">
        <v>0</v>
      </c>
      <c r="R14" s="6">
        <v>44448</v>
      </c>
      <c r="S14" s="5">
        <v>44464</v>
      </c>
      <c r="T14" s="4" t="s">
        <v>33</v>
      </c>
      <c r="U14" s="4">
        <v>132.53</v>
      </c>
      <c r="V14" s="4">
        <v>0</v>
      </c>
      <c r="W14" s="4">
        <v>0</v>
      </c>
      <c r="X14" s="4">
        <v>2247803</v>
      </c>
      <c r="Y14" s="4" t="s">
        <v>60</v>
      </c>
    </row>
    <row r="15" s="4" customFormat="1" spans="1:24">
      <c r="A15" s="4">
        <v>16240561746</v>
      </c>
      <c r="B15" s="4" t="s">
        <v>25</v>
      </c>
      <c r="C15" s="4" t="s">
        <v>26</v>
      </c>
      <c r="D15" s="4" t="s">
        <v>61</v>
      </c>
      <c r="E15" s="4" t="s">
        <v>62</v>
      </c>
      <c r="F15" s="5">
        <v>44448</v>
      </c>
      <c r="G15" s="5">
        <v>44449</v>
      </c>
      <c r="H15" s="4">
        <v>1</v>
      </c>
      <c r="I15" s="4">
        <v>1</v>
      </c>
      <c r="J15" s="4">
        <v>1</v>
      </c>
      <c r="K15" s="4" t="s">
        <v>29</v>
      </c>
      <c r="L15" s="4">
        <v>229.35</v>
      </c>
      <c r="M15" s="4">
        <v>229.35</v>
      </c>
      <c r="N15" s="4" t="s">
        <v>63</v>
      </c>
      <c r="O15" s="4" t="s">
        <v>31</v>
      </c>
      <c r="P15" s="4" t="s">
        <v>32</v>
      </c>
      <c r="Q15" s="4">
        <v>0</v>
      </c>
      <c r="R15" s="6">
        <v>44448</v>
      </c>
      <c r="S15" s="5">
        <v>44464</v>
      </c>
      <c r="T15" s="4" t="s">
        <v>33</v>
      </c>
      <c r="U15" s="4">
        <v>229.35</v>
      </c>
      <c r="V15" s="4">
        <v>0</v>
      </c>
      <c r="W15" s="4">
        <v>0</v>
      </c>
      <c r="X15" s="4">
        <v>2247897</v>
      </c>
    </row>
    <row r="16" s="4" customFormat="1" spans="1:24">
      <c r="A16" s="4">
        <v>16240561746</v>
      </c>
      <c r="B16" s="4" t="s">
        <v>25</v>
      </c>
      <c r="C16" s="4" t="s">
        <v>42</v>
      </c>
      <c r="D16" s="4" t="s">
        <v>61</v>
      </c>
      <c r="E16" s="4" t="s">
        <v>62</v>
      </c>
      <c r="F16" s="5">
        <v>44448</v>
      </c>
      <c r="G16" s="5">
        <v>44449</v>
      </c>
      <c r="H16" s="4">
        <v>1</v>
      </c>
      <c r="I16" s="4">
        <v>1</v>
      </c>
      <c r="J16" s="4">
        <v>1</v>
      </c>
      <c r="K16" s="4" t="s">
        <v>29</v>
      </c>
      <c r="L16" s="4">
        <v>-229.35</v>
      </c>
      <c r="M16" s="4">
        <v>-229.35</v>
      </c>
      <c r="N16" s="4" t="s">
        <v>63</v>
      </c>
      <c r="O16" s="4" t="s">
        <v>31</v>
      </c>
      <c r="P16" s="4" t="s">
        <v>32</v>
      </c>
      <c r="Q16" s="4">
        <v>0</v>
      </c>
      <c r="R16" s="6">
        <v>44448</v>
      </c>
      <c r="S16" s="5">
        <v>44464</v>
      </c>
      <c r="T16" s="4" t="s">
        <v>33</v>
      </c>
      <c r="U16" s="4">
        <v>-229.35</v>
      </c>
      <c r="V16" s="4">
        <v>0</v>
      </c>
      <c r="W16" s="4">
        <v>0</v>
      </c>
      <c r="X16" s="4">
        <v>2247897</v>
      </c>
    </row>
    <row r="17" s="4" customFormat="1" spans="1:25">
      <c r="A17" s="4">
        <v>16243564805</v>
      </c>
      <c r="B17" s="4" t="s">
        <v>25</v>
      </c>
      <c r="C17" s="4" t="s">
        <v>26</v>
      </c>
      <c r="D17" s="4" t="s">
        <v>64</v>
      </c>
      <c r="E17" s="4" t="s">
        <v>65</v>
      </c>
      <c r="F17" s="5">
        <v>44448</v>
      </c>
      <c r="G17" s="5">
        <v>44449</v>
      </c>
      <c r="H17" s="4">
        <v>1</v>
      </c>
      <c r="I17" s="4">
        <v>1</v>
      </c>
      <c r="J17" s="4">
        <v>1</v>
      </c>
      <c r="K17" s="4" t="s">
        <v>29</v>
      </c>
      <c r="L17" s="4">
        <v>135.43</v>
      </c>
      <c r="M17" s="4">
        <v>135.43</v>
      </c>
      <c r="N17" s="4" t="s">
        <v>66</v>
      </c>
      <c r="O17" s="4" t="s">
        <v>31</v>
      </c>
      <c r="P17" s="4" t="s">
        <v>32</v>
      </c>
      <c r="Q17" s="4">
        <v>0</v>
      </c>
      <c r="R17" s="6">
        <v>44448</v>
      </c>
      <c r="S17" s="5">
        <v>44464</v>
      </c>
      <c r="T17" s="4" t="s">
        <v>33</v>
      </c>
      <c r="U17" s="4">
        <v>135.43</v>
      </c>
      <c r="V17" s="4">
        <v>0</v>
      </c>
      <c r="W17" s="4">
        <v>0</v>
      </c>
      <c r="X17" s="4">
        <v>2247985</v>
      </c>
      <c r="Y17" s="4">
        <v>103845237454</v>
      </c>
    </row>
    <row r="18" s="4" customFormat="1" spans="1:24">
      <c r="A18" s="4">
        <v>16244462719</v>
      </c>
      <c r="B18" s="4" t="s">
        <v>25</v>
      </c>
      <c r="C18" s="4" t="s">
        <v>26</v>
      </c>
      <c r="D18" s="4" t="s">
        <v>67</v>
      </c>
      <c r="E18" s="4" t="s">
        <v>59</v>
      </c>
      <c r="F18" s="5">
        <v>44448</v>
      </c>
      <c r="G18" s="5">
        <v>44449</v>
      </c>
      <c r="H18" s="4">
        <v>1</v>
      </c>
      <c r="I18" s="4">
        <v>1</v>
      </c>
      <c r="J18" s="4">
        <v>1</v>
      </c>
      <c r="K18" s="4" t="s">
        <v>29</v>
      </c>
      <c r="L18" s="4">
        <v>129.92</v>
      </c>
      <c r="M18" s="4">
        <v>129.92</v>
      </c>
      <c r="N18" s="4" t="s">
        <v>68</v>
      </c>
      <c r="O18" s="4" t="s">
        <v>31</v>
      </c>
      <c r="P18" s="4" t="s">
        <v>32</v>
      </c>
      <c r="Q18" s="4">
        <v>0</v>
      </c>
      <c r="R18" s="6">
        <v>44448</v>
      </c>
      <c r="S18" s="5">
        <v>44464</v>
      </c>
      <c r="T18" s="4" t="s">
        <v>33</v>
      </c>
      <c r="U18" s="4">
        <v>129.92</v>
      </c>
      <c r="V18" s="4">
        <v>0</v>
      </c>
      <c r="W18" s="4">
        <v>0</v>
      </c>
      <c r="X18" s="4">
        <v>2248060</v>
      </c>
    </row>
    <row r="19" s="4" customFormat="1" spans="1:23">
      <c r="A19" s="4">
        <v>16244973883</v>
      </c>
      <c r="B19" s="4" t="s">
        <v>25</v>
      </c>
      <c r="C19" s="4" t="s">
        <v>26</v>
      </c>
      <c r="D19" s="4" t="s">
        <v>69</v>
      </c>
      <c r="E19" s="4" t="s">
        <v>70</v>
      </c>
      <c r="F19" s="5">
        <v>44448</v>
      </c>
      <c r="G19" s="5">
        <v>44449</v>
      </c>
      <c r="H19" s="4">
        <v>2</v>
      </c>
      <c r="I19" s="4">
        <v>1</v>
      </c>
      <c r="J19" s="4">
        <v>2</v>
      </c>
      <c r="K19" s="4" t="s">
        <v>29</v>
      </c>
      <c r="L19" s="4">
        <v>274.06</v>
      </c>
      <c r="M19" s="4">
        <v>274.06</v>
      </c>
      <c r="N19" s="4" t="s">
        <v>71</v>
      </c>
      <c r="O19" s="4" t="s">
        <v>31</v>
      </c>
      <c r="P19" s="4" t="s">
        <v>32</v>
      </c>
      <c r="Q19" s="4">
        <v>0</v>
      </c>
      <c r="R19" s="6">
        <v>44448</v>
      </c>
      <c r="S19" s="5">
        <v>44464</v>
      </c>
      <c r="T19" s="4" t="s">
        <v>33</v>
      </c>
      <c r="U19" s="4">
        <v>274.06</v>
      </c>
      <c r="V19" s="4">
        <v>0</v>
      </c>
      <c r="W19" s="4">
        <v>0</v>
      </c>
    </row>
    <row r="20" s="4" customFormat="1" spans="1:23">
      <c r="A20" s="4">
        <v>16246107541</v>
      </c>
      <c r="B20" s="4" t="s">
        <v>25</v>
      </c>
      <c r="C20" s="4" t="s">
        <v>26</v>
      </c>
      <c r="D20" s="4" t="s">
        <v>72</v>
      </c>
      <c r="E20" s="4" t="s">
        <v>73</v>
      </c>
      <c r="F20" s="5">
        <v>44448</v>
      </c>
      <c r="G20" s="5">
        <v>44449</v>
      </c>
      <c r="H20" s="4">
        <v>1</v>
      </c>
      <c r="I20" s="4">
        <v>1</v>
      </c>
      <c r="J20" s="4">
        <v>1</v>
      </c>
      <c r="K20" s="4" t="s">
        <v>29</v>
      </c>
      <c r="L20" s="4">
        <v>187.8</v>
      </c>
      <c r="M20" s="4">
        <v>187.8</v>
      </c>
      <c r="N20" s="4" t="s">
        <v>74</v>
      </c>
      <c r="O20" s="4" t="s">
        <v>31</v>
      </c>
      <c r="P20" s="4" t="s">
        <v>32</v>
      </c>
      <c r="Q20" s="4">
        <v>0</v>
      </c>
      <c r="R20" s="6">
        <v>44448</v>
      </c>
      <c r="S20" s="5">
        <v>44464</v>
      </c>
      <c r="T20" s="4" t="s">
        <v>33</v>
      </c>
      <c r="U20" s="4">
        <v>187.8</v>
      </c>
      <c r="V20" s="4">
        <v>0</v>
      </c>
      <c r="W20" s="4">
        <v>0</v>
      </c>
    </row>
    <row r="21" s="4" customFormat="1" spans="1:23">
      <c r="A21" s="4">
        <v>16246200520</v>
      </c>
      <c r="B21" s="4" t="s">
        <v>25</v>
      </c>
      <c r="C21" s="4" t="s">
        <v>26</v>
      </c>
      <c r="D21" s="4" t="s">
        <v>72</v>
      </c>
      <c r="E21" s="4" t="s">
        <v>73</v>
      </c>
      <c r="F21" s="5">
        <v>44448</v>
      </c>
      <c r="G21" s="5">
        <v>44449</v>
      </c>
      <c r="H21" s="4">
        <v>1</v>
      </c>
      <c r="I21" s="4">
        <v>1</v>
      </c>
      <c r="J21" s="4">
        <v>1</v>
      </c>
      <c r="K21" s="4" t="s">
        <v>29</v>
      </c>
      <c r="L21" s="4">
        <v>187.8</v>
      </c>
      <c r="M21" s="4">
        <v>187.8</v>
      </c>
      <c r="N21" s="4" t="s">
        <v>75</v>
      </c>
      <c r="O21" s="4" t="s">
        <v>31</v>
      </c>
      <c r="P21" s="4" t="s">
        <v>32</v>
      </c>
      <c r="Q21" s="4">
        <v>0</v>
      </c>
      <c r="R21" s="6">
        <v>44448</v>
      </c>
      <c r="S21" s="5">
        <v>44464</v>
      </c>
      <c r="T21" s="4" t="s">
        <v>33</v>
      </c>
      <c r="U21" s="4">
        <v>187.8</v>
      </c>
      <c r="V21" s="4">
        <v>0</v>
      </c>
      <c r="W21" s="4">
        <v>0</v>
      </c>
    </row>
    <row r="22" s="4" customFormat="1" spans="1:23">
      <c r="A22" s="4">
        <v>16246379054</v>
      </c>
      <c r="B22" s="4" t="s">
        <v>25</v>
      </c>
      <c r="C22" s="4" t="s">
        <v>26</v>
      </c>
      <c r="D22" s="4" t="s">
        <v>72</v>
      </c>
      <c r="E22" s="4" t="s">
        <v>73</v>
      </c>
      <c r="F22" s="5">
        <v>44448</v>
      </c>
      <c r="G22" s="5">
        <v>44449</v>
      </c>
      <c r="H22" s="4">
        <v>1</v>
      </c>
      <c r="I22" s="4">
        <v>1</v>
      </c>
      <c r="J22" s="4">
        <v>1</v>
      </c>
      <c r="K22" s="4" t="s">
        <v>29</v>
      </c>
      <c r="L22" s="4">
        <v>187.8</v>
      </c>
      <c r="M22" s="4">
        <v>187.8</v>
      </c>
      <c r="N22" s="4" t="s">
        <v>76</v>
      </c>
      <c r="O22" s="4" t="s">
        <v>31</v>
      </c>
      <c r="P22" s="4" t="s">
        <v>32</v>
      </c>
      <c r="Q22" s="4">
        <v>0</v>
      </c>
      <c r="R22" s="6">
        <v>44448</v>
      </c>
      <c r="S22" s="5">
        <v>44464</v>
      </c>
      <c r="T22" s="4" t="s">
        <v>33</v>
      </c>
      <c r="U22" s="4">
        <v>187.8</v>
      </c>
      <c r="V22" s="4">
        <v>0</v>
      </c>
      <c r="W22" s="4">
        <v>0</v>
      </c>
    </row>
    <row r="23" s="4" customFormat="1" spans="1:25">
      <c r="A23" s="4">
        <v>16247078815</v>
      </c>
      <c r="B23" s="4" t="s">
        <v>25</v>
      </c>
      <c r="C23" s="4" t="s">
        <v>26</v>
      </c>
      <c r="D23" s="4" t="s">
        <v>77</v>
      </c>
      <c r="E23" s="4" t="s">
        <v>78</v>
      </c>
      <c r="F23" s="5">
        <v>44448</v>
      </c>
      <c r="G23" s="5">
        <v>44449</v>
      </c>
      <c r="H23" s="4">
        <v>1</v>
      </c>
      <c r="I23" s="4">
        <v>1</v>
      </c>
      <c r="J23" s="4">
        <v>1</v>
      </c>
      <c r="K23" s="4" t="s">
        <v>29</v>
      </c>
      <c r="L23" s="4">
        <v>274.53</v>
      </c>
      <c r="M23" s="4">
        <v>274.53</v>
      </c>
      <c r="N23" s="4" t="s">
        <v>79</v>
      </c>
      <c r="O23" s="4" t="s">
        <v>31</v>
      </c>
      <c r="P23" s="4" t="s">
        <v>32</v>
      </c>
      <c r="Q23" s="4">
        <v>0</v>
      </c>
      <c r="R23" s="6">
        <v>44448</v>
      </c>
      <c r="S23" s="5">
        <v>44464</v>
      </c>
      <c r="T23" s="4" t="s">
        <v>33</v>
      </c>
      <c r="U23" s="4">
        <v>274.53</v>
      </c>
      <c r="V23" s="4">
        <v>0</v>
      </c>
      <c r="W23" s="4">
        <v>0</v>
      </c>
      <c r="X23" s="4">
        <v>2248517</v>
      </c>
      <c r="Y23" s="4">
        <v>103846935944</v>
      </c>
    </row>
    <row r="24" s="4" customFormat="1" spans="1:23">
      <c r="A24" s="4">
        <v>16247928765</v>
      </c>
      <c r="B24" s="4" t="s">
        <v>25</v>
      </c>
      <c r="C24" s="4" t="s">
        <v>26</v>
      </c>
      <c r="D24" s="4" t="s">
        <v>80</v>
      </c>
      <c r="E24" s="4"/>
      <c r="F24" s="5">
        <v>44448</v>
      </c>
      <c r="G24" s="5">
        <v>44449</v>
      </c>
      <c r="H24" s="4">
        <v>0</v>
      </c>
      <c r="I24" s="4">
        <v>1</v>
      </c>
      <c r="J24" s="4">
        <v>0</v>
      </c>
      <c r="K24" s="4" t="s">
        <v>29</v>
      </c>
      <c r="L24" s="4">
        <v>530.24</v>
      </c>
      <c r="M24" s="4">
        <v>530.24</v>
      </c>
      <c r="N24" s="4"/>
      <c r="O24" s="4" t="s">
        <v>31</v>
      </c>
      <c r="P24" s="4" t="s">
        <v>32</v>
      </c>
      <c r="Q24" s="4">
        <v>0</v>
      </c>
      <c r="R24" s="6">
        <v>44448</v>
      </c>
      <c r="S24" s="5">
        <v>44464</v>
      </c>
      <c r="T24" s="4" t="s">
        <v>33</v>
      </c>
      <c r="U24" s="4">
        <v>530.24</v>
      </c>
      <c r="V24" s="4">
        <v>0</v>
      </c>
      <c r="W24" s="4">
        <v>0</v>
      </c>
    </row>
    <row r="25" s="4" customFormat="1" spans="1:23">
      <c r="A25" s="4">
        <v>16222617804</v>
      </c>
      <c r="B25" s="4" t="s">
        <v>25</v>
      </c>
      <c r="C25" s="4" t="s">
        <v>26</v>
      </c>
      <c r="D25" s="4" t="s">
        <v>81</v>
      </c>
      <c r="E25" s="4" t="s">
        <v>82</v>
      </c>
      <c r="F25" s="5">
        <v>44449</v>
      </c>
      <c r="G25" s="5">
        <v>44450</v>
      </c>
      <c r="H25" s="4">
        <v>1</v>
      </c>
      <c r="I25" s="4">
        <v>1</v>
      </c>
      <c r="J25" s="4">
        <v>1</v>
      </c>
      <c r="K25" s="4" t="s">
        <v>29</v>
      </c>
      <c r="L25" s="4">
        <v>289.99</v>
      </c>
      <c r="M25" s="4">
        <v>289.99</v>
      </c>
      <c r="N25" s="4" t="s">
        <v>83</v>
      </c>
      <c r="O25" s="4" t="s">
        <v>84</v>
      </c>
      <c r="P25" s="4" t="s">
        <v>32</v>
      </c>
      <c r="Q25" s="4">
        <v>0</v>
      </c>
      <c r="R25" s="6">
        <v>44445</v>
      </c>
      <c r="S25" s="5">
        <v>44465</v>
      </c>
      <c r="T25" s="4" t="s">
        <v>33</v>
      </c>
      <c r="U25" s="4">
        <v>289.99</v>
      </c>
      <c r="V25" s="4">
        <v>0</v>
      </c>
      <c r="W25" s="4">
        <v>0</v>
      </c>
    </row>
    <row r="26" s="4" customFormat="1" spans="1:25">
      <c r="A26" s="4">
        <v>16229404267</v>
      </c>
      <c r="B26" s="4" t="s">
        <v>25</v>
      </c>
      <c r="C26" s="4" t="s">
        <v>26</v>
      </c>
      <c r="D26" s="4" t="s">
        <v>85</v>
      </c>
      <c r="E26" s="4" t="s">
        <v>28</v>
      </c>
      <c r="F26" s="5">
        <v>44449</v>
      </c>
      <c r="G26" s="5">
        <v>44450</v>
      </c>
      <c r="H26" s="4">
        <v>1</v>
      </c>
      <c r="I26" s="4">
        <v>1</v>
      </c>
      <c r="J26" s="4">
        <v>1</v>
      </c>
      <c r="K26" s="4" t="s">
        <v>29</v>
      </c>
      <c r="L26" s="4">
        <v>485</v>
      </c>
      <c r="M26" s="4">
        <v>485</v>
      </c>
      <c r="N26" s="4" t="s">
        <v>86</v>
      </c>
      <c r="O26" s="4" t="s">
        <v>84</v>
      </c>
      <c r="P26" s="4" t="s">
        <v>32</v>
      </c>
      <c r="Q26" s="4">
        <v>0</v>
      </c>
      <c r="R26" s="6">
        <v>44446</v>
      </c>
      <c r="S26" s="5">
        <v>44465</v>
      </c>
      <c r="T26" s="4" t="s">
        <v>33</v>
      </c>
      <c r="U26" s="4">
        <v>485</v>
      </c>
      <c r="V26" s="4">
        <v>0</v>
      </c>
      <c r="W26" s="4">
        <v>0</v>
      </c>
      <c r="X26" s="4">
        <v>2246333</v>
      </c>
      <c r="Y26" s="4">
        <v>1555086</v>
      </c>
    </row>
    <row r="27" s="4" customFormat="1" spans="1:25">
      <c r="A27" s="4">
        <v>16237045342</v>
      </c>
      <c r="B27" s="4" t="s">
        <v>25</v>
      </c>
      <c r="C27" s="4" t="s">
        <v>26</v>
      </c>
      <c r="D27" s="4" t="s">
        <v>87</v>
      </c>
      <c r="E27" s="4" t="s">
        <v>88</v>
      </c>
      <c r="F27" s="5">
        <v>44449</v>
      </c>
      <c r="G27" s="5">
        <v>44450</v>
      </c>
      <c r="H27" s="4">
        <v>1</v>
      </c>
      <c r="I27" s="4">
        <v>1</v>
      </c>
      <c r="J27" s="4">
        <v>1</v>
      </c>
      <c r="K27" s="4" t="s">
        <v>29</v>
      </c>
      <c r="L27" s="4">
        <v>173.84</v>
      </c>
      <c r="M27" s="4">
        <v>173.84</v>
      </c>
      <c r="N27" s="4" t="s">
        <v>89</v>
      </c>
      <c r="O27" s="4" t="s">
        <v>84</v>
      </c>
      <c r="P27" s="4" t="s">
        <v>32</v>
      </c>
      <c r="Q27" s="4">
        <v>0</v>
      </c>
      <c r="R27" s="6">
        <v>44447</v>
      </c>
      <c r="S27" s="5">
        <v>44465</v>
      </c>
      <c r="T27" s="4" t="s">
        <v>33</v>
      </c>
      <c r="U27" s="4">
        <v>173.84</v>
      </c>
      <c r="V27" s="4">
        <v>0</v>
      </c>
      <c r="W27" s="4">
        <v>0</v>
      </c>
      <c r="X27" s="4">
        <v>2247266</v>
      </c>
      <c r="Y27" s="4" t="s">
        <v>90</v>
      </c>
    </row>
    <row r="28" s="4" customFormat="1" spans="1:25">
      <c r="A28" s="4">
        <v>16245495933</v>
      </c>
      <c r="B28" s="4" t="s">
        <v>25</v>
      </c>
      <c r="C28" s="4" t="s">
        <v>26</v>
      </c>
      <c r="D28" s="4" t="s">
        <v>91</v>
      </c>
      <c r="E28" s="4" t="s">
        <v>92</v>
      </c>
      <c r="F28" s="5">
        <v>44449</v>
      </c>
      <c r="G28" s="5">
        <v>44450</v>
      </c>
      <c r="H28" s="4">
        <v>1</v>
      </c>
      <c r="I28" s="4">
        <v>1</v>
      </c>
      <c r="J28" s="4">
        <v>1</v>
      </c>
      <c r="K28" s="4" t="s">
        <v>29</v>
      </c>
      <c r="L28" s="4">
        <v>709.12</v>
      </c>
      <c r="M28" s="4">
        <v>709.12</v>
      </c>
      <c r="N28" s="4" t="s">
        <v>93</v>
      </c>
      <c r="O28" s="4" t="s">
        <v>84</v>
      </c>
      <c r="P28" s="4" t="s">
        <v>32</v>
      </c>
      <c r="Q28" s="4">
        <v>0</v>
      </c>
      <c r="R28" s="6">
        <v>44448</v>
      </c>
      <c r="S28" s="5">
        <v>44465</v>
      </c>
      <c r="T28" s="4" t="s">
        <v>33</v>
      </c>
      <c r="U28" s="4">
        <v>709.12</v>
      </c>
      <c r="V28" s="4">
        <v>0</v>
      </c>
      <c r="W28" s="4">
        <v>0</v>
      </c>
      <c r="X28" s="4"/>
      <c r="Y28" s="4" t="s">
        <v>94</v>
      </c>
    </row>
    <row r="29" s="4" customFormat="1" spans="1:25">
      <c r="A29" s="4">
        <v>16247091465</v>
      </c>
      <c r="B29" s="4" t="s">
        <v>25</v>
      </c>
      <c r="C29" s="4" t="s">
        <v>26</v>
      </c>
      <c r="D29" s="4" t="s">
        <v>95</v>
      </c>
      <c r="E29" s="4" t="s">
        <v>96</v>
      </c>
      <c r="F29" s="5">
        <v>44449</v>
      </c>
      <c r="G29" s="5">
        <v>44450</v>
      </c>
      <c r="H29" s="4">
        <v>1</v>
      </c>
      <c r="I29" s="4">
        <v>1</v>
      </c>
      <c r="J29" s="4">
        <v>1</v>
      </c>
      <c r="K29" s="4" t="s">
        <v>29</v>
      </c>
      <c r="L29" s="4">
        <v>153.65</v>
      </c>
      <c r="M29" s="4">
        <v>153.65</v>
      </c>
      <c r="N29" s="4" t="s">
        <v>97</v>
      </c>
      <c r="O29" s="4" t="s">
        <v>84</v>
      </c>
      <c r="P29" s="4" t="s">
        <v>32</v>
      </c>
      <c r="Q29" s="4">
        <v>0</v>
      </c>
      <c r="R29" s="6">
        <v>44448</v>
      </c>
      <c r="S29" s="5">
        <v>44465</v>
      </c>
      <c r="T29" s="4" t="s">
        <v>33</v>
      </c>
      <c r="U29" s="4">
        <v>153.65</v>
      </c>
      <c r="V29" s="4">
        <v>0</v>
      </c>
      <c r="W29" s="4">
        <v>0</v>
      </c>
      <c r="X29" s="4">
        <v>2248519</v>
      </c>
      <c r="Y29" s="4" t="s">
        <v>98</v>
      </c>
    </row>
    <row r="30" s="4" customFormat="1" spans="1:25">
      <c r="A30" s="4">
        <v>16247626578</v>
      </c>
      <c r="B30" s="4" t="s">
        <v>25</v>
      </c>
      <c r="C30" s="4" t="s">
        <v>26</v>
      </c>
      <c r="D30" s="4" t="s">
        <v>99</v>
      </c>
      <c r="E30" s="4" t="s">
        <v>100</v>
      </c>
      <c r="F30" s="5">
        <v>44448</v>
      </c>
      <c r="G30" s="5">
        <v>44450</v>
      </c>
      <c r="H30" s="4">
        <v>1</v>
      </c>
      <c r="I30" s="4">
        <v>2</v>
      </c>
      <c r="J30" s="4">
        <v>2</v>
      </c>
      <c r="K30" s="4" t="s">
        <v>29</v>
      </c>
      <c r="L30" s="4">
        <v>211.78</v>
      </c>
      <c r="M30" s="4">
        <v>211.78</v>
      </c>
      <c r="N30" s="4" t="s">
        <v>101</v>
      </c>
      <c r="O30" s="4" t="s">
        <v>84</v>
      </c>
      <c r="P30" s="4" t="s">
        <v>32</v>
      </c>
      <c r="Q30" s="4">
        <v>0</v>
      </c>
      <c r="R30" s="6">
        <v>44448</v>
      </c>
      <c r="S30" s="5">
        <v>44465</v>
      </c>
      <c r="T30" s="4" t="s">
        <v>33</v>
      </c>
      <c r="U30" s="4">
        <v>211.78</v>
      </c>
      <c r="V30" s="4">
        <v>0</v>
      </c>
      <c r="W30" s="4">
        <v>0</v>
      </c>
      <c r="X30" s="4"/>
      <c r="Y30" s="4" t="s">
        <v>102</v>
      </c>
    </row>
    <row r="31" s="4" customFormat="1" spans="1:23">
      <c r="A31" s="4">
        <v>16250617934</v>
      </c>
      <c r="B31" s="4" t="s">
        <v>25</v>
      </c>
      <c r="C31" s="4" t="s">
        <v>26</v>
      </c>
      <c r="D31" s="4" t="s">
        <v>103</v>
      </c>
      <c r="E31" s="4" t="s">
        <v>104</v>
      </c>
      <c r="F31" s="5">
        <v>44449</v>
      </c>
      <c r="G31" s="5">
        <v>44450</v>
      </c>
      <c r="H31" s="4">
        <v>1</v>
      </c>
      <c r="I31" s="4">
        <v>1</v>
      </c>
      <c r="J31" s="4">
        <v>1</v>
      </c>
      <c r="K31" s="4" t="s">
        <v>29</v>
      </c>
      <c r="L31" s="4">
        <v>248.11</v>
      </c>
      <c r="M31" s="4">
        <v>248.11</v>
      </c>
      <c r="N31" s="4" t="s">
        <v>105</v>
      </c>
      <c r="O31" s="4" t="s">
        <v>84</v>
      </c>
      <c r="P31" s="4" t="s">
        <v>32</v>
      </c>
      <c r="Q31" s="4">
        <v>0</v>
      </c>
      <c r="R31" s="6">
        <v>44449</v>
      </c>
      <c r="S31" s="5">
        <v>44465</v>
      </c>
      <c r="T31" s="4" t="s">
        <v>33</v>
      </c>
      <c r="U31" s="4">
        <v>248.11</v>
      </c>
      <c r="V31" s="4">
        <v>0</v>
      </c>
      <c r="W31" s="4">
        <v>0</v>
      </c>
    </row>
    <row r="32" s="4" customFormat="1" spans="1:23">
      <c r="A32" s="4">
        <v>16250617934</v>
      </c>
      <c r="B32" s="4" t="s">
        <v>25</v>
      </c>
      <c r="C32" s="4" t="s">
        <v>42</v>
      </c>
      <c r="D32" s="4" t="s">
        <v>103</v>
      </c>
      <c r="E32" s="4" t="s">
        <v>104</v>
      </c>
      <c r="F32" s="5">
        <v>44449</v>
      </c>
      <c r="G32" s="5">
        <v>44450</v>
      </c>
      <c r="H32" s="4">
        <v>1</v>
      </c>
      <c r="I32" s="4">
        <v>1</v>
      </c>
      <c r="J32" s="4">
        <v>1</v>
      </c>
      <c r="K32" s="4" t="s">
        <v>29</v>
      </c>
      <c r="L32" s="4">
        <v>-248.11</v>
      </c>
      <c r="M32" s="4">
        <v>-248.11</v>
      </c>
      <c r="N32" s="4" t="s">
        <v>105</v>
      </c>
      <c r="O32" s="4" t="s">
        <v>84</v>
      </c>
      <c r="P32" s="4" t="s">
        <v>32</v>
      </c>
      <c r="Q32" s="4">
        <v>0</v>
      </c>
      <c r="R32" s="6">
        <v>44449</v>
      </c>
      <c r="S32" s="5">
        <v>44465</v>
      </c>
      <c r="T32" s="4" t="s">
        <v>33</v>
      </c>
      <c r="U32" s="4">
        <v>-248.11</v>
      </c>
      <c r="V32" s="4">
        <v>0</v>
      </c>
      <c r="W32" s="4">
        <v>0</v>
      </c>
    </row>
    <row r="33" s="4" customFormat="1" spans="1:23">
      <c r="A33" s="4">
        <v>16251392192</v>
      </c>
      <c r="B33" s="4" t="s">
        <v>25</v>
      </c>
      <c r="C33" s="4" t="s">
        <v>26</v>
      </c>
      <c r="D33" s="4" t="s">
        <v>106</v>
      </c>
      <c r="E33" s="4" t="s">
        <v>107</v>
      </c>
      <c r="F33" s="5">
        <v>44449</v>
      </c>
      <c r="G33" s="5">
        <v>44450</v>
      </c>
      <c r="H33" s="4">
        <v>1</v>
      </c>
      <c r="I33" s="4">
        <v>1</v>
      </c>
      <c r="J33" s="4">
        <v>1</v>
      </c>
      <c r="K33" s="4" t="s">
        <v>29</v>
      </c>
      <c r="L33" s="4">
        <v>312.71</v>
      </c>
      <c r="M33" s="4">
        <v>312.71</v>
      </c>
      <c r="N33" s="4" t="s">
        <v>108</v>
      </c>
      <c r="O33" s="4" t="s">
        <v>84</v>
      </c>
      <c r="P33" s="4" t="s">
        <v>32</v>
      </c>
      <c r="Q33" s="4">
        <v>0</v>
      </c>
      <c r="R33" s="6">
        <v>44449</v>
      </c>
      <c r="S33" s="5">
        <v>44465</v>
      </c>
      <c r="T33" s="4" t="s">
        <v>33</v>
      </c>
      <c r="U33" s="4">
        <v>312.71</v>
      </c>
      <c r="V33" s="4">
        <v>0</v>
      </c>
      <c r="W33" s="4">
        <v>0</v>
      </c>
    </row>
    <row r="34" s="4" customFormat="1" spans="1:23">
      <c r="A34" s="4">
        <v>16251392192</v>
      </c>
      <c r="B34" s="4" t="s">
        <v>25</v>
      </c>
      <c r="C34" s="4" t="s">
        <v>42</v>
      </c>
      <c r="D34" s="4" t="s">
        <v>106</v>
      </c>
      <c r="E34" s="4" t="s">
        <v>107</v>
      </c>
      <c r="F34" s="5">
        <v>44449</v>
      </c>
      <c r="G34" s="5">
        <v>44450</v>
      </c>
      <c r="H34" s="4">
        <v>1</v>
      </c>
      <c r="I34" s="4">
        <v>1</v>
      </c>
      <c r="J34" s="4">
        <v>1</v>
      </c>
      <c r="K34" s="4" t="s">
        <v>29</v>
      </c>
      <c r="L34" s="4">
        <v>-312.71</v>
      </c>
      <c r="M34" s="4">
        <v>-312.71</v>
      </c>
      <c r="N34" s="4" t="s">
        <v>108</v>
      </c>
      <c r="O34" s="4" t="s">
        <v>84</v>
      </c>
      <c r="P34" s="4" t="s">
        <v>32</v>
      </c>
      <c r="Q34" s="4">
        <v>0</v>
      </c>
      <c r="R34" s="6">
        <v>44449</v>
      </c>
      <c r="S34" s="5">
        <v>44465</v>
      </c>
      <c r="T34" s="4" t="s">
        <v>33</v>
      </c>
      <c r="U34" s="4">
        <v>-312.71</v>
      </c>
      <c r="V34" s="4">
        <v>0</v>
      </c>
      <c r="W34" s="4">
        <v>0</v>
      </c>
    </row>
    <row r="35" s="4" customFormat="1" spans="1:24">
      <c r="A35" s="4">
        <v>16251502219</v>
      </c>
      <c r="B35" s="4" t="s">
        <v>25</v>
      </c>
      <c r="C35" s="4" t="s">
        <v>26</v>
      </c>
      <c r="D35" s="4" t="s">
        <v>109</v>
      </c>
      <c r="E35" s="4" t="s">
        <v>110</v>
      </c>
      <c r="F35" s="5">
        <v>44449</v>
      </c>
      <c r="G35" s="5">
        <v>44450</v>
      </c>
      <c r="H35" s="4">
        <v>1</v>
      </c>
      <c r="I35" s="4">
        <v>1</v>
      </c>
      <c r="J35" s="4">
        <v>1</v>
      </c>
      <c r="K35" s="4" t="s">
        <v>29</v>
      </c>
      <c r="L35" s="4">
        <v>114.7</v>
      </c>
      <c r="M35" s="4">
        <v>114.7</v>
      </c>
      <c r="N35" s="4" t="s">
        <v>111</v>
      </c>
      <c r="O35" s="4" t="s">
        <v>84</v>
      </c>
      <c r="P35" s="4" t="s">
        <v>32</v>
      </c>
      <c r="Q35" s="4">
        <v>0</v>
      </c>
      <c r="R35" s="6">
        <v>44449</v>
      </c>
      <c r="S35" s="5">
        <v>44465</v>
      </c>
      <c r="T35" s="4" t="s">
        <v>33</v>
      </c>
      <c r="U35" s="4">
        <v>114.7</v>
      </c>
      <c r="V35" s="4">
        <v>0</v>
      </c>
      <c r="W35" s="4">
        <v>0</v>
      </c>
      <c r="X35" s="4">
        <v>2248990</v>
      </c>
    </row>
    <row r="36" s="4" customFormat="1" spans="1:24">
      <c r="A36" s="4">
        <v>16251765988</v>
      </c>
      <c r="B36" s="4" t="s">
        <v>25</v>
      </c>
      <c r="C36" s="4" t="s">
        <v>26</v>
      </c>
      <c r="D36" s="4" t="s">
        <v>112</v>
      </c>
      <c r="E36" s="4" t="s">
        <v>113</v>
      </c>
      <c r="F36" s="5">
        <v>44449</v>
      </c>
      <c r="G36" s="5">
        <v>44450</v>
      </c>
      <c r="H36" s="4">
        <v>1</v>
      </c>
      <c r="I36" s="4">
        <v>1</v>
      </c>
      <c r="J36" s="4">
        <v>1</v>
      </c>
      <c r="K36" s="4" t="s">
        <v>29</v>
      </c>
      <c r="L36" s="4">
        <v>115.71</v>
      </c>
      <c r="M36" s="4">
        <v>115.71</v>
      </c>
      <c r="N36" s="4" t="s">
        <v>114</v>
      </c>
      <c r="O36" s="4" t="s">
        <v>84</v>
      </c>
      <c r="P36" s="4" t="s">
        <v>32</v>
      </c>
      <c r="Q36" s="4">
        <v>0</v>
      </c>
      <c r="R36" s="6">
        <v>44449</v>
      </c>
      <c r="S36" s="5">
        <v>44465</v>
      </c>
      <c r="T36" s="4" t="s">
        <v>33</v>
      </c>
      <c r="U36" s="4">
        <v>115.71</v>
      </c>
      <c r="V36" s="4">
        <v>0</v>
      </c>
      <c r="W36" s="4">
        <v>0</v>
      </c>
      <c r="X36" s="4">
        <v>2249028</v>
      </c>
    </row>
    <row r="37" s="4" customFormat="1" spans="1:24">
      <c r="A37" s="4">
        <v>16252052979</v>
      </c>
      <c r="B37" s="4" t="s">
        <v>25</v>
      </c>
      <c r="C37" s="4" t="s">
        <v>26</v>
      </c>
      <c r="D37" s="4" t="s">
        <v>115</v>
      </c>
      <c r="E37" s="4" t="s">
        <v>78</v>
      </c>
      <c r="F37" s="5">
        <v>44449</v>
      </c>
      <c r="G37" s="5">
        <v>44450</v>
      </c>
      <c r="H37" s="4">
        <v>1</v>
      </c>
      <c r="I37" s="4">
        <v>1</v>
      </c>
      <c r="J37" s="4">
        <v>1</v>
      </c>
      <c r="K37" s="4" t="s">
        <v>29</v>
      </c>
      <c r="L37" s="4">
        <v>471.14</v>
      </c>
      <c r="M37" s="4">
        <v>471.14</v>
      </c>
      <c r="N37" s="4" t="s">
        <v>116</v>
      </c>
      <c r="O37" s="4" t="s">
        <v>84</v>
      </c>
      <c r="P37" s="4" t="s">
        <v>32</v>
      </c>
      <c r="Q37" s="4">
        <v>0</v>
      </c>
      <c r="R37" s="6">
        <v>44449</v>
      </c>
      <c r="S37" s="5">
        <v>44465</v>
      </c>
      <c r="T37" s="4" t="s">
        <v>33</v>
      </c>
      <c r="U37" s="4">
        <v>471.14</v>
      </c>
      <c r="V37" s="4">
        <v>0</v>
      </c>
      <c r="W37" s="4">
        <v>0</v>
      </c>
      <c r="X37" s="4">
        <v>2249068</v>
      </c>
    </row>
    <row r="38" s="4" customFormat="1" spans="1:25">
      <c r="A38" s="4">
        <v>16252682830</v>
      </c>
      <c r="B38" s="4" t="s">
        <v>25</v>
      </c>
      <c r="C38" s="4" t="s">
        <v>26</v>
      </c>
      <c r="D38" s="4" t="s">
        <v>117</v>
      </c>
      <c r="E38" s="4" t="s">
        <v>118</v>
      </c>
      <c r="F38" s="5">
        <v>44449</v>
      </c>
      <c r="G38" s="5">
        <v>44450</v>
      </c>
      <c r="H38" s="4">
        <v>1</v>
      </c>
      <c r="I38" s="4">
        <v>1</v>
      </c>
      <c r="J38" s="4">
        <v>1</v>
      </c>
      <c r="K38" s="4" t="s">
        <v>29</v>
      </c>
      <c r="L38" s="4">
        <v>132.84</v>
      </c>
      <c r="M38" s="4">
        <v>132.84</v>
      </c>
      <c r="N38" s="4" t="s">
        <v>119</v>
      </c>
      <c r="O38" s="4" t="s">
        <v>84</v>
      </c>
      <c r="P38" s="4" t="s">
        <v>32</v>
      </c>
      <c r="Q38" s="4">
        <v>0</v>
      </c>
      <c r="R38" s="6">
        <v>44449</v>
      </c>
      <c r="S38" s="5">
        <v>44465</v>
      </c>
      <c r="T38" s="4" t="s">
        <v>33</v>
      </c>
      <c r="U38" s="4">
        <v>132.84</v>
      </c>
      <c r="V38" s="4">
        <v>0</v>
      </c>
      <c r="W38" s="4">
        <v>0</v>
      </c>
      <c r="X38" s="4">
        <v>2249161</v>
      </c>
      <c r="Y38" s="4" t="s">
        <v>120</v>
      </c>
    </row>
    <row r="39" s="4" customFormat="1" spans="1:24">
      <c r="A39" s="4">
        <v>16252816146</v>
      </c>
      <c r="B39" s="4" t="s">
        <v>25</v>
      </c>
      <c r="C39" s="4" t="s">
        <v>26</v>
      </c>
      <c r="D39" s="4" t="s">
        <v>121</v>
      </c>
      <c r="E39" s="4" t="s">
        <v>40</v>
      </c>
      <c r="F39" s="5">
        <v>44449</v>
      </c>
      <c r="G39" s="5">
        <v>44450</v>
      </c>
      <c r="H39" s="4">
        <v>1</v>
      </c>
      <c r="I39" s="4">
        <v>1</v>
      </c>
      <c r="J39" s="4">
        <v>1</v>
      </c>
      <c r="K39" s="4" t="s">
        <v>29</v>
      </c>
      <c r="L39" s="4">
        <v>126.88</v>
      </c>
      <c r="M39" s="4">
        <v>126.88</v>
      </c>
      <c r="N39" s="4" t="s">
        <v>122</v>
      </c>
      <c r="O39" s="4" t="s">
        <v>84</v>
      </c>
      <c r="P39" s="4" t="s">
        <v>32</v>
      </c>
      <c r="Q39" s="4">
        <v>0</v>
      </c>
      <c r="R39" s="6">
        <v>44449</v>
      </c>
      <c r="S39" s="5">
        <v>44465</v>
      </c>
      <c r="T39" s="4" t="s">
        <v>33</v>
      </c>
      <c r="U39" s="4">
        <v>126.88</v>
      </c>
      <c r="V39" s="4">
        <v>0</v>
      </c>
      <c r="W39" s="4">
        <v>0</v>
      </c>
      <c r="X39" s="4">
        <v>2249184</v>
      </c>
    </row>
    <row r="40" s="4" customFormat="1" spans="1:23">
      <c r="A40" s="4">
        <v>16253055488</v>
      </c>
      <c r="B40" s="4" t="s">
        <v>25</v>
      </c>
      <c r="C40" s="4" t="s">
        <v>26</v>
      </c>
      <c r="D40" s="4" t="s">
        <v>123</v>
      </c>
      <c r="E40" s="4" t="s">
        <v>124</v>
      </c>
      <c r="F40" s="5">
        <v>44449</v>
      </c>
      <c r="G40" s="5">
        <v>44450</v>
      </c>
      <c r="H40" s="4">
        <v>1</v>
      </c>
      <c r="I40" s="4">
        <v>1</v>
      </c>
      <c r="J40" s="4">
        <v>1</v>
      </c>
      <c r="K40" s="4" t="s">
        <v>29</v>
      </c>
      <c r="L40" s="4">
        <v>111.65</v>
      </c>
      <c r="M40" s="4">
        <v>111.65</v>
      </c>
      <c r="N40" s="4" t="s">
        <v>125</v>
      </c>
      <c r="O40" s="4" t="s">
        <v>84</v>
      </c>
      <c r="P40" s="4" t="s">
        <v>32</v>
      </c>
      <c r="Q40" s="4">
        <v>0</v>
      </c>
      <c r="R40" s="6">
        <v>44449</v>
      </c>
      <c r="S40" s="5">
        <v>44465</v>
      </c>
      <c r="T40" s="4" t="s">
        <v>33</v>
      </c>
      <c r="U40" s="4">
        <v>111.65</v>
      </c>
      <c r="V40" s="4">
        <v>0</v>
      </c>
      <c r="W40" s="4">
        <v>0</v>
      </c>
    </row>
    <row r="41" s="4" customFormat="1" spans="1:23">
      <c r="A41" s="4">
        <v>16253205239</v>
      </c>
      <c r="B41" s="4" t="s">
        <v>25</v>
      </c>
      <c r="C41" s="4" t="s">
        <v>26</v>
      </c>
      <c r="D41" s="4" t="s">
        <v>126</v>
      </c>
      <c r="E41" s="4" t="s">
        <v>40</v>
      </c>
      <c r="F41" s="5">
        <v>44449</v>
      </c>
      <c r="G41" s="5">
        <v>44450</v>
      </c>
      <c r="H41" s="4">
        <v>1</v>
      </c>
      <c r="I41" s="4">
        <v>1</v>
      </c>
      <c r="J41" s="4">
        <v>1</v>
      </c>
      <c r="K41" s="4" t="s">
        <v>29</v>
      </c>
      <c r="L41" s="4">
        <v>119.77</v>
      </c>
      <c r="M41" s="4">
        <v>119.77</v>
      </c>
      <c r="N41" s="4" t="s">
        <v>127</v>
      </c>
      <c r="O41" s="4" t="s">
        <v>84</v>
      </c>
      <c r="P41" s="4" t="s">
        <v>32</v>
      </c>
      <c r="Q41" s="4">
        <v>0</v>
      </c>
      <c r="R41" s="6">
        <v>44449</v>
      </c>
      <c r="S41" s="5">
        <v>44465</v>
      </c>
      <c r="T41" s="4" t="s">
        <v>33</v>
      </c>
      <c r="U41" s="4">
        <v>119.77</v>
      </c>
      <c r="V41" s="4">
        <v>0</v>
      </c>
      <c r="W41" s="4">
        <v>0</v>
      </c>
    </row>
    <row r="42" s="4" customFormat="1" spans="1:25">
      <c r="A42" s="4">
        <v>16253621430</v>
      </c>
      <c r="B42" s="4" t="s">
        <v>25</v>
      </c>
      <c r="C42" s="4" t="s">
        <v>26</v>
      </c>
      <c r="D42" s="4" t="s">
        <v>77</v>
      </c>
      <c r="E42" s="4" t="s">
        <v>78</v>
      </c>
      <c r="F42" s="5">
        <v>44449</v>
      </c>
      <c r="G42" s="5">
        <v>44450</v>
      </c>
      <c r="H42" s="4">
        <v>1</v>
      </c>
      <c r="I42" s="4">
        <v>1</v>
      </c>
      <c r="J42" s="4">
        <v>1</v>
      </c>
      <c r="K42" s="4" t="s">
        <v>29</v>
      </c>
      <c r="L42" s="4">
        <v>270.08</v>
      </c>
      <c r="M42" s="4">
        <v>270.08</v>
      </c>
      <c r="N42" s="4" t="s">
        <v>128</v>
      </c>
      <c r="O42" s="4" t="s">
        <v>84</v>
      </c>
      <c r="P42" s="4" t="s">
        <v>32</v>
      </c>
      <c r="Q42" s="4">
        <v>0</v>
      </c>
      <c r="R42" s="6">
        <v>44449</v>
      </c>
      <c r="S42" s="5">
        <v>44465</v>
      </c>
      <c r="T42" s="4" t="s">
        <v>33</v>
      </c>
      <c r="U42" s="4">
        <v>270.08</v>
      </c>
      <c r="V42" s="4">
        <v>0</v>
      </c>
      <c r="W42" s="4">
        <v>0</v>
      </c>
      <c r="X42" s="4"/>
      <c r="Y42" s="4">
        <v>103849392464</v>
      </c>
    </row>
    <row r="43" s="4" customFormat="1" spans="1:25">
      <c r="A43" s="4">
        <v>16253694542</v>
      </c>
      <c r="B43" s="4" t="s">
        <v>25</v>
      </c>
      <c r="C43" s="4" t="s">
        <v>26</v>
      </c>
      <c r="D43" s="4" t="s">
        <v>129</v>
      </c>
      <c r="E43" s="4" t="s">
        <v>44</v>
      </c>
      <c r="F43" s="5">
        <v>44449</v>
      </c>
      <c r="G43" s="5">
        <v>44450</v>
      </c>
      <c r="H43" s="4">
        <v>1</v>
      </c>
      <c r="I43" s="4">
        <v>1</v>
      </c>
      <c r="J43" s="4">
        <v>1</v>
      </c>
      <c r="K43" s="4" t="s">
        <v>29</v>
      </c>
      <c r="L43" s="4">
        <v>152.13</v>
      </c>
      <c r="M43" s="4">
        <v>152.13</v>
      </c>
      <c r="N43" s="4" t="s">
        <v>130</v>
      </c>
      <c r="O43" s="4" t="s">
        <v>84</v>
      </c>
      <c r="P43" s="4" t="s">
        <v>32</v>
      </c>
      <c r="Q43" s="4">
        <v>0</v>
      </c>
      <c r="R43" s="6">
        <v>44449</v>
      </c>
      <c r="S43" s="5">
        <v>44465</v>
      </c>
      <c r="T43" s="4" t="s">
        <v>33</v>
      </c>
      <c r="U43" s="4">
        <v>152.13</v>
      </c>
      <c r="V43" s="4">
        <v>0</v>
      </c>
      <c r="W43" s="4">
        <v>0</v>
      </c>
      <c r="X43" s="4"/>
      <c r="Y43" s="4" t="s">
        <v>131</v>
      </c>
    </row>
    <row r="44" s="4" customFormat="1" spans="1:25">
      <c r="A44" s="4">
        <v>16253793815</v>
      </c>
      <c r="B44" s="4" t="s">
        <v>25</v>
      </c>
      <c r="C44" s="4" t="s">
        <v>26</v>
      </c>
      <c r="D44" s="4" t="s">
        <v>132</v>
      </c>
      <c r="E44" s="4" t="s">
        <v>133</v>
      </c>
      <c r="F44" s="5">
        <v>44449</v>
      </c>
      <c r="G44" s="5">
        <v>44450</v>
      </c>
      <c r="H44" s="4">
        <v>1</v>
      </c>
      <c r="I44" s="4">
        <v>1</v>
      </c>
      <c r="J44" s="4">
        <v>1</v>
      </c>
      <c r="K44" s="4" t="s">
        <v>29</v>
      </c>
      <c r="L44" s="4">
        <v>183.44</v>
      </c>
      <c r="M44" s="4">
        <v>183.44</v>
      </c>
      <c r="N44" s="4" t="s">
        <v>134</v>
      </c>
      <c r="O44" s="4" t="s">
        <v>84</v>
      </c>
      <c r="P44" s="4" t="s">
        <v>32</v>
      </c>
      <c r="Q44" s="4">
        <v>0</v>
      </c>
      <c r="R44" s="6">
        <v>44449</v>
      </c>
      <c r="S44" s="5">
        <v>44465</v>
      </c>
      <c r="T44" s="4" t="s">
        <v>33</v>
      </c>
      <c r="U44" s="4">
        <v>183.44</v>
      </c>
      <c r="V44" s="4">
        <v>0</v>
      </c>
      <c r="W44" s="4">
        <v>0</v>
      </c>
      <c r="X44" s="4"/>
      <c r="Y44" s="4" t="s">
        <v>135</v>
      </c>
    </row>
    <row r="45" s="4" customFormat="1" spans="1:23">
      <c r="A45" s="4">
        <v>16253912853</v>
      </c>
      <c r="B45" s="4" t="s">
        <v>25</v>
      </c>
      <c r="C45" s="4" t="s">
        <v>26</v>
      </c>
      <c r="D45" s="4" t="s">
        <v>112</v>
      </c>
      <c r="E45" s="4" t="s">
        <v>113</v>
      </c>
      <c r="F45" s="5">
        <v>44449</v>
      </c>
      <c r="G45" s="5">
        <v>44450</v>
      </c>
      <c r="H45" s="4">
        <v>1</v>
      </c>
      <c r="I45" s="4">
        <v>1</v>
      </c>
      <c r="J45" s="4">
        <v>1</v>
      </c>
      <c r="K45" s="4" t="s">
        <v>29</v>
      </c>
      <c r="L45" s="4">
        <v>114.7</v>
      </c>
      <c r="M45" s="4">
        <v>114.7</v>
      </c>
      <c r="N45" s="4" t="s">
        <v>136</v>
      </c>
      <c r="O45" s="4" t="s">
        <v>84</v>
      </c>
      <c r="P45" s="4" t="s">
        <v>32</v>
      </c>
      <c r="Q45" s="4">
        <v>0</v>
      </c>
      <c r="R45" s="6">
        <v>44449</v>
      </c>
      <c r="S45" s="5">
        <v>44465</v>
      </c>
      <c r="T45" s="4" t="s">
        <v>33</v>
      </c>
      <c r="U45" s="4">
        <v>114.7</v>
      </c>
      <c r="V45" s="4">
        <v>0</v>
      </c>
      <c r="W45" s="4">
        <v>0</v>
      </c>
    </row>
    <row r="46" s="4" customFormat="1" spans="1:23">
      <c r="A46" s="4">
        <v>16254118000</v>
      </c>
      <c r="B46" s="4" t="s">
        <v>25</v>
      </c>
      <c r="C46" s="4" t="s">
        <v>26</v>
      </c>
      <c r="D46" s="4" t="s">
        <v>72</v>
      </c>
      <c r="E46" s="4" t="s">
        <v>73</v>
      </c>
      <c r="F46" s="5">
        <v>44449</v>
      </c>
      <c r="G46" s="5">
        <v>44450</v>
      </c>
      <c r="H46" s="4">
        <v>1</v>
      </c>
      <c r="I46" s="4">
        <v>1</v>
      </c>
      <c r="J46" s="4">
        <v>1</v>
      </c>
      <c r="K46" s="4" t="s">
        <v>29</v>
      </c>
      <c r="L46" s="4">
        <v>214.06</v>
      </c>
      <c r="M46" s="4">
        <v>214.06</v>
      </c>
      <c r="N46" s="4" t="s">
        <v>137</v>
      </c>
      <c r="O46" s="4" t="s">
        <v>84</v>
      </c>
      <c r="P46" s="4" t="s">
        <v>32</v>
      </c>
      <c r="Q46" s="4">
        <v>0</v>
      </c>
      <c r="R46" s="6">
        <v>44449</v>
      </c>
      <c r="S46" s="5">
        <v>44465</v>
      </c>
      <c r="T46" s="4" t="s">
        <v>33</v>
      </c>
      <c r="U46" s="4">
        <v>214.06</v>
      </c>
      <c r="V46" s="4">
        <v>0</v>
      </c>
      <c r="W46" s="4">
        <v>0</v>
      </c>
    </row>
    <row r="47" s="4" customFormat="1" spans="1:25">
      <c r="A47" s="4">
        <v>16254539571</v>
      </c>
      <c r="B47" s="4" t="s">
        <v>25</v>
      </c>
      <c r="C47" s="4" t="s">
        <v>26</v>
      </c>
      <c r="D47" s="4" t="s">
        <v>138</v>
      </c>
      <c r="E47" s="4" t="s">
        <v>78</v>
      </c>
      <c r="F47" s="5">
        <v>44449</v>
      </c>
      <c r="G47" s="5">
        <v>44450</v>
      </c>
      <c r="H47" s="4">
        <v>1</v>
      </c>
      <c r="I47" s="4">
        <v>1</v>
      </c>
      <c r="J47" s="4">
        <v>1</v>
      </c>
      <c r="K47" s="4" t="s">
        <v>29</v>
      </c>
      <c r="L47" s="4">
        <v>202.73</v>
      </c>
      <c r="M47" s="4">
        <v>202.73</v>
      </c>
      <c r="N47" s="4" t="s">
        <v>139</v>
      </c>
      <c r="O47" s="4" t="s">
        <v>84</v>
      </c>
      <c r="P47" s="4" t="s">
        <v>32</v>
      </c>
      <c r="Q47" s="4">
        <v>0</v>
      </c>
      <c r="R47" s="6">
        <v>44449</v>
      </c>
      <c r="S47" s="5">
        <v>44465</v>
      </c>
      <c r="T47" s="4" t="s">
        <v>33</v>
      </c>
      <c r="U47" s="4">
        <v>202.73</v>
      </c>
      <c r="V47" s="4">
        <v>0</v>
      </c>
      <c r="W47" s="4">
        <v>0</v>
      </c>
      <c r="X47" s="4"/>
      <c r="Y47" s="4">
        <v>103849891774</v>
      </c>
    </row>
    <row r="48" s="4" customFormat="1" spans="1:24">
      <c r="A48" s="4">
        <v>16256817003</v>
      </c>
      <c r="B48" s="4" t="s">
        <v>25</v>
      </c>
      <c r="C48" s="4" t="s">
        <v>26</v>
      </c>
      <c r="D48" s="4" t="s">
        <v>140</v>
      </c>
      <c r="E48" s="4" t="s">
        <v>133</v>
      </c>
      <c r="F48" s="5">
        <v>44449</v>
      </c>
      <c r="G48" s="5">
        <v>44450</v>
      </c>
      <c r="H48" s="4">
        <v>1</v>
      </c>
      <c r="I48" s="4">
        <v>1</v>
      </c>
      <c r="J48" s="4">
        <v>1</v>
      </c>
      <c r="K48" s="4" t="s">
        <v>29</v>
      </c>
      <c r="L48" s="4">
        <v>108.61</v>
      </c>
      <c r="M48" s="4">
        <v>108.61</v>
      </c>
      <c r="N48" s="4" t="s">
        <v>141</v>
      </c>
      <c r="O48" s="4" t="s">
        <v>84</v>
      </c>
      <c r="P48" s="4" t="s">
        <v>32</v>
      </c>
      <c r="Q48" s="4">
        <v>0</v>
      </c>
      <c r="R48" s="6">
        <v>44449</v>
      </c>
      <c r="S48" s="5">
        <v>44465</v>
      </c>
      <c r="T48" s="4" t="s">
        <v>33</v>
      </c>
      <c r="U48" s="4">
        <v>108.61</v>
      </c>
      <c r="V48" s="4">
        <v>0</v>
      </c>
      <c r="W48" s="4">
        <v>0</v>
      </c>
      <c r="X48" s="4">
        <v>2249714</v>
      </c>
    </row>
    <row r="49" s="4" customFormat="1" spans="1:23">
      <c r="A49" s="4">
        <v>16257057666</v>
      </c>
      <c r="B49" s="4" t="s">
        <v>25</v>
      </c>
      <c r="C49" s="4" t="s">
        <v>26</v>
      </c>
      <c r="D49" s="4" t="s">
        <v>72</v>
      </c>
      <c r="E49" s="4" t="s">
        <v>73</v>
      </c>
      <c r="F49" s="5">
        <v>44449</v>
      </c>
      <c r="G49" s="5">
        <v>44450</v>
      </c>
      <c r="H49" s="4">
        <v>1</v>
      </c>
      <c r="I49" s="4">
        <v>1</v>
      </c>
      <c r="J49" s="4">
        <v>1</v>
      </c>
      <c r="K49" s="4" t="s">
        <v>29</v>
      </c>
      <c r="L49" s="4">
        <v>197.5</v>
      </c>
      <c r="M49" s="4">
        <v>197.5</v>
      </c>
      <c r="N49" s="4" t="s">
        <v>142</v>
      </c>
      <c r="O49" s="4" t="s">
        <v>84</v>
      </c>
      <c r="P49" s="4" t="s">
        <v>32</v>
      </c>
      <c r="Q49" s="4">
        <v>0</v>
      </c>
      <c r="R49" s="6">
        <v>44449</v>
      </c>
      <c r="S49" s="5">
        <v>44465</v>
      </c>
      <c r="T49" s="4" t="s">
        <v>33</v>
      </c>
      <c r="U49" s="4">
        <v>197.5</v>
      </c>
      <c r="V49" s="4">
        <v>0</v>
      </c>
      <c r="W49" s="4">
        <v>0</v>
      </c>
    </row>
    <row r="50" s="4" customFormat="1" spans="1:25">
      <c r="A50" s="4">
        <v>16257228800</v>
      </c>
      <c r="B50" s="4" t="s">
        <v>25</v>
      </c>
      <c r="C50" s="4" t="s">
        <v>26</v>
      </c>
      <c r="D50" s="4" t="s">
        <v>143</v>
      </c>
      <c r="E50" s="4" t="s">
        <v>44</v>
      </c>
      <c r="F50" s="5">
        <v>44449</v>
      </c>
      <c r="G50" s="5">
        <v>44450</v>
      </c>
      <c r="H50" s="4">
        <v>1</v>
      </c>
      <c r="I50" s="4">
        <v>1</v>
      </c>
      <c r="J50" s="4">
        <v>1</v>
      </c>
      <c r="K50" s="4" t="s">
        <v>29</v>
      </c>
      <c r="L50" s="4">
        <v>253.45</v>
      </c>
      <c r="M50" s="4">
        <v>253.45</v>
      </c>
      <c r="N50" s="4" t="s">
        <v>144</v>
      </c>
      <c r="O50" s="4" t="s">
        <v>84</v>
      </c>
      <c r="P50" s="4" t="s">
        <v>32</v>
      </c>
      <c r="Q50" s="4">
        <v>0</v>
      </c>
      <c r="R50" s="6">
        <v>44449</v>
      </c>
      <c r="S50" s="5">
        <v>44465</v>
      </c>
      <c r="T50" s="4" t="s">
        <v>33</v>
      </c>
      <c r="U50" s="4">
        <v>253.45</v>
      </c>
      <c r="V50" s="4">
        <v>0</v>
      </c>
      <c r="W50" s="4">
        <v>0</v>
      </c>
      <c r="X50" s="4"/>
      <c r="Y50" s="4" t="s">
        <v>145</v>
      </c>
    </row>
    <row r="51" s="4" customFormat="1" spans="1:24">
      <c r="A51" s="4">
        <v>16257416529</v>
      </c>
      <c r="B51" s="4" t="s">
        <v>25</v>
      </c>
      <c r="C51" s="4" t="s">
        <v>26</v>
      </c>
      <c r="D51" s="4" t="s">
        <v>54</v>
      </c>
      <c r="E51" s="4" t="s">
        <v>146</v>
      </c>
      <c r="F51" s="5">
        <v>44449</v>
      </c>
      <c r="G51" s="5">
        <v>44450</v>
      </c>
      <c r="H51" s="4">
        <v>1</v>
      </c>
      <c r="I51" s="4">
        <v>1</v>
      </c>
      <c r="J51" s="4">
        <v>1</v>
      </c>
      <c r="K51" s="4" t="s">
        <v>29</v>
      </c>
      <c r="L51" s="4">
        <v>394</v>
      </c>
      <c r="M51" s="4">
        <v>394</v>
      </c>
      <c r="N51" s="4" t="s">
        <v>147</v>
      </c>
      <c r="O51" s="4" t="s">
        <v>84</v>
      </c>
      <c r="P51" s="4" t="s">
        <v>32</v>
      </c>
      <c r="Q51" s="4">
        <v>0</v>
      </c>
      <c r="R51" s="6">
        <v>44449</v>
      </c>
      <c r="S51" s="5">
        <v>44465</v>
      </c>
      <c r="T51" s="4" t="s">
        <v>33</v>
      </c>
      <c r="U51" s="4">
        <v>394</v>
      </c>
      <c r="V51" s="4">
        <v>0</v>
      </c>
      <c r="W51" s="4">
        <v>0</v>
      </c>
      <c r="X51" s="4">
        <v>2249805</v>
      </c>
    </row>
    <row r="52" s="4" customFormat="1" spans="1:23">
      <c r="A52" s="4">
        <v>16257481322</v>
      </c>
      <c r="B52" s="4" t="s">
        <v>25</v>
      </c>
      <c r="C52" s="4" t="s">
        <v>26</v>
      </c>
      <c r="D52" s="4" t="s">
        <v>148</v>
      </c>
      <c r="E52" s="4" t="s">
        <v>149</v>
      </c>
      <c r="F52" s="5">
        <v>44449</v>
      </c>
      <c r="G52" s="5">
        <v>44450</v>
      </c>
      <c r="H52" s="4">
        <v>1</v>
      </c>
      <c r="I52" s="4">
        <v>1</v>
      </c>
      <c r="J52" s="4">
        <v>1</v>
      </c>
      <c r="K52" s="4" t="s">
        <v>29</v>
      </c>
      <c r="L52" s="4">
        <v>287.63</v>
      </c>
      <c r="M52" s="4">
        <v>287.63</v>
      </c>
      <c r="N52" s="4" t="s">
        <v>150</v>
      </c>
      <c r="O52" s="4" t="s">
        <v>84</v>
      </c>
      <c r="P52" s="4" t="s">
        <v>32</v>
      </c>
      <c r="Q52" s="4">
        <v>0</v>
      </c>
      <c r="R52" s="6">
        <v>44449</v>
      </c>
      <c r="S52" s="5">
        <v>44465</v>
      </c>
      <c r="T52" s="4" t="s">
        <v>33</v>
      </c>
      <c r="U52" s="4">
        <v>287.63</v>
      </c>
      <c r="V52" s="4">
        <v>0</v>
      </c>
      <c r="W5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5"/>
  <sheetViews>
    <sheetView tabSelected="1" topLeftCell="A21" workbookViewId="0">
      <selection activeCell="C52" sqref="C52"/>
    </sheetView>
  </sheetViews>
  <sheetFormatPr defaultColWidth="9" defaultRowHeight="13.5"/>
  <cols>
    <col min="1" max="1" width="12.625" style="4" customWidth="1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151</v>
      </c>
    </row>
    <row r="2" s="4" customFormat="1" spans="1:9">
      <c r="A2" s="4">
        <v>16219497050</v>
      </c>
      <c r="B2" s="5">
        <v>44448</v>
      </c>
      <c r="C2" s="5">
        <v>44449</v>
      </c>
      <c r="D2" s="4">
        <v>196.01</v>
      </c>
      <c r="E2" s="4" t="str">
        <f>VLOOKUP(A2,HOP!A:L,12,0)</f>
        <v>196.01</v>
      </c>
      <c r="F2" s="4" t="str">
        <f>VLOOKUP(A2,HOP!A:C,3,0)</f>
        <v>2244876</v>
      </c>
      <c r="G2" s="4">
        <f>D2-E2</f>
        <v>0</v>
      </c>
      <c r="H2" s="4" t="str">
        <f>$H$1&amp;F2</f>
        <v>，2244876</v>
      </c>
      <c r="I2" s="4" t="str">
        <f>VLOOKUP(A2,HOP!A:T,20,0)</f>
        <v>直连</v>
      </c>
    </row>
    <row r="3" s="4" customFormat="1" spans="1:9">
      <c r="A3" s="4">
        <v>16223606247</v>
      </c>
      <c r="B3" s="5">
        <v>44447</v>
      </c>
      <c r="C3" s="5">
        <v>44449</v>
      </c>
      <c r="D3" s="4">
        <v>345.1</v>
      </c>
      <c r="E3" s="4" t="str">
        <f>VLOOKUP(A3,HOP!A:L,12,0)</f>
        <v>345.10</v>
      </c>
      <c r="F3" s="4" t="str">
        <f>VLOOKUP(A3,HOP!A:C,3,0)</f>
        <v>2245732</v>
      </c>
      <c r="G3" s="4">
        <f>D3-E3</f>
        <v>0</v>
      </c>
      <c r="H3" s="4" t="str">
        <f>$H$1&amp;F3</f>
        <v>，2245732</v>
      </c>
      <c r="I3" s="4" t="str">
        <f>VLOOKUP(A3,HOP!A:T,20,0)</f>
        <v>直连</v>
      </c>
    </row>
    <row r="4" s="4" customFormat="1" spans="1:9">
      <c r="A4" s="4">
        <v>16230744496</v>
      </c>
      <c r="B4" s="5">
        <v>44447</v>
      </c>
      <c r="C4" s="5">
        <v>44449</v>
      </c>
      <c r="D4" s="4">
        <v>302.48</v>
      </c>
      <c r="E4" s="4" t="str">
        <f>VLOOKUP(A4,HOP!A:L,12,0)</f>
        <v>302.48</v>
      </c>
      <c r="F4" s="4" t="str">
        <f>VLOOKUP(A4,HOP!A:C,3,0)</f>
        <v>2246658</v>
      </c>
      <c r="G4" s="4">
        <f>D4-E4</f>
        <v>0</v>
      </c>
      <c r="H4" s="4" t="str">
        <f>$H$1&amp;F4</f>
        <v>，2246658</v>
      </c>
      <c r="I4" s="4" t="str">
        <f>VLOOKUP(A4,HOP!A:T,20,0)</f>
        <v>直连</v>
      </c>
    </row>
    <row r="5" s="4" customFormat="1" hidden="1" spans="1:9">
      <c r="A5" s="4">
        <v>16231952311</v>
      </c>
      <c r="B5" s="5">
        <v>44447</v>
      </c>
      <c r="C5" s="5">
        <v>44449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VLOOKUP(A5,HOP!A:T,20,0)</f>
        <v>#N/A</v>
      </c>
    </row>
    <row r="6" s="4" customFormat="1" spans="1:9">
      <c r="A6" s="4">
        <v>16236598690</v>
      </c>
      <c r="B6" s="5">
        <v>44448</v>
      </c>
      <c r="C6" s="5">
        <v>44449</v>
      </c>
      <c r="D6" s="4">
        <v>304.38</v>
      </c>
      <c r="E6" s="4" t="str">
        <f>VLOOKUP(A6,HOP!A:L,12,0)</f>
        <v>304.38</v>
      </c>
      <c r="F6" s="4" t="str">
        <f>VLOOKUP(A6,HOP!A:C,3,0)</f>
        <v>2247207</v>
      </c>
      <c r="G6" s="4">
        <f>D6-E6</f>
        <v>0</v>
      </c>
      <c r="H6" s="4" t="str">
        <f>$H$1&amp;F6</f>
        <v>，2247207</v>
      </c>
      <c r="I6" s="4" t="str">
        <f>VLOOKUP(A6,HOP!A:T,20,0)</f>
        <v>直连</v>
      </c>
    </row>
    <row r="7" s="4" customFormat="1" spans="1:9">
      <c r="A7" s="4">
        <v>16236607907</v>
      </c>
      <c r="B7" s="5">
        <v>44448</v>
      </c>
      <c r="C7" s="5">
        <v>44449</v>
      </c>
      <c r="D7" s="4">
        <v>304.38</v>
      </c>
      <c r="E7" s="4" t="str">
        <f>VLOOKUP(A7,HOP!A:L,12,0)</f>
        <v>304.38</v>
      </c>
      <c r="F7" s="4" t="str">
        <f>VLOOKUP(A7,HOP!A:C,3,0)</f>
        <v>2247209</v>
      </c>
      <c r="G7" s="4">
        <f>D7-E7</f>
        <v>0</v>
      </c>
      <c r="H7" s="4" t="str">
        <f>$H$1&amp;F7</f>
        <v>，2247209</v>
      </c>
      <c r="I7" s="4" t="str">
        <f>VLOOKUP(A7,HOP!A:T,20,0)</f>
        <v>直连</v>
      </c>
    </row>
    <row r="8" s="4" customFormat="1" spans="1:9">
      <c r="A8" s="4">
        <v>16237575062</v>
      </c>
      <c r="B8" s="5">
        <v>44448</v>
      </c>
      <c r="C8" s="5">
        <v>44449</v>
      </c>
      <c r="D8" s="4">
        <v>242.58</v>
      </c>
      <c r="E8" s="4" t="str">
        <f>VLOOKUP(A8,HOP!A:L,12,0)</f>
        <v>242.58</v>
      </c>
      <c r="F8" s="4" t="str">
        <f>VLOOKUP(A8,HOP!A:C,3,0)</f>
        <v>2247325</v>
      </c>
      <c r="G8" s="4">
        <f>D8-E8</f>
        <v>0</v>
      </c>
      <c r="H8" s="4" t="str">
        <f>$H$1&amp;F8</f>
        <v>，2247325</v>
      </c>
      <c r="I8" s="4" t="str">
        <f>VLOOKUP(A8,HOP!A:T,20,0)</f>
        <v>直连</v>
      </c>
    </row>
    <row r="9" s="4" customFormat="1" spans="1:9">
      <c r="A9" s="4">
        <v>16238317176</v>
      </c>
      <c r="B9" s="5">
        <v>44448</v>
      </c>
      <c r="C9" s="5">
        <v>44449</v>
      </c>
      <c r="D9" s="4">
        <v>149.25</v>
      </c>
      <c r="E9" s="4" t="str">
        <f>VLOOKUP(A9,HOP!A:L,12,0)</f>
        <v>149.25</v>
      </c>
      <c r="F9" s="4" t="str">
        <f>VLOOKUP(A9,HOP!A:C,3,0)</f>
        <v>2247451</v>
      </c>
      <c r="G9" s="4">
        <f>D9-E9</f>
        <v>0</v>
      </c>
      <c r="H9" s="4" t="str">
        <f>$H$1&amp;F9</f>
        <v>，2247451</v>
      </c>
      <c r="I9" s="4" t="str">
        <f>VLOOKUP(A9,HOP!A:T,20,0)</f>
        <v>直连</v>
      </c>
    </row>
    <row r="10" s="4" customFormat="1" spans="1:9">
      <c r="A10" s="4">
        <v>16239644993</v>
      </c>
      <c r="B10" s="5">
        <v>44447</v>
      </c>
      <c r="C10" s="5">
        <v>44449</v>
      </c>
      <c r="D10" s="4">
        <v>673.21</v>
      </c>
      <c r="E10" s="4" t="str">
        <f>VLOOKUP(A10,HOP!A:L,12,0)</f>
        <v>673.20</v>
      </c>
      <c r="F10" s="4" t="str">
        <f>VLOOKUP(A10,HOP!A:C,3,0)</f>
        <v>2247679</v>
      </c>
      <c r="G10" s="4">
        <f>D10-E10</f>
        <v>0.00999999999999091</v>
      </c>
      <c r="H10" s="4" t="str">
        <f>$H$1&amp;F10</f>
        <v>，2247679</v>
      </c>
      <c r="I10" s="4" t="str">
        <f>VLOOKUP(A10,HOP!A:T,20,0)</f>
        <v>直连</v>
      </c>
    </row>
    <row r="11" s="4" customFormat="1" hidden="1" spans="1:9">
      <c r="A11" s="4">
        <v>16240021892</v>
      </c>
      <c r="B11" s="5">
        <v>44448</v>
      </c>
      <c r="C11" s="5">
        <v>44449</v>
      </c>
      <c r="D11" s="4">
        <v>0</v>
      </c>
      <c r="E11" s="4" t="str">
        <f>VLOOKUP(A11,HOP!A:L,12,0)</f>
        <v>0.00</v>
      </c>
      <c r="F11" s="4" t="str">
        <f>VLOOKUP(A11,HOP!A:C,3,0)</f>
        <v>2247743</v>
      </c>
      <c r="G11" s="4">
        <f>D11-E11</f>
        <v>0</v>
      </c>
      <c r="H11" s="4" t="str">
        <f>$H$1&amp;F11</f>
        <v>，2247743</v>
      </c>
      <c r="I11" s="4" t="str">
        <f>VLOOKUP(A11,HOP!A:T,20,0)</f>
        <v>直连</v>
      </c>
    </row>
    <row r="12" s="4" customFormat="1" spans="1:9">
      <c r="A12" s="4">
        <v>16240162084</v>
      </c>
      <c r="B12" s="5">
        <v>44448</v>
      </c>
      <c r="C12" s="5">
        <v>44449</v>
      </c>
      <c r="D12" s="4">
        <v>132.53</v>
      </c>
      <c r="E12" s="4" t="str">
        <f>VLOOKUP(A12,HOP!A:L,12,0)</f>
        <v>132.53</v>
      </c>
      <c r="F12" s="4" t="str">
        <f>VLOOKUP(A12,HOP!A:C,3,0)</f>
        <v>2247803</v>
      </c>
      <c r="G12" s="4">
        <f>D12-E12</f>
        <v>0</v>
      </c>
      <c r="H12" s="4" t="str">
        <f>$H$1&amp;F12</f>
        <v>，2247803</v>
      </c>
      <c r="I12" s="4" t="str">
        <f>VLOOKUP(A12,HOP!A:T,20,0)</f>
        <v>直连</v>
      </c>
    </row>
    <row r="13" s="4" customFormat="1" hidden="1" spans="1:9">
      <c r="A13" s="4">
        <v>16240561746</v>
      </c>
      <c r="B13" s="5">
        <v>44448</v>
      </c>
      <c r="C13" s="5">
        <v>44449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>D13-E13</f>
        <v>#N/A</v>
      </c>
      <c r="H13" s="4" t="e">
        <f>$H$1&amp;F13</f>
        <v>#N/A</v>
      </c>
      <c r="I13" s="4" t="e">
        <f>VLOOKUP(A13,HOP!A:T,20,0)</f>
        <v>#N/A</v>
      </c>
    </row>
    <row r="14" s="4" customFormat="1" spans="1:9">
      <c r="A14" s="4">
        <v>16243564805</v>
      </c>
      <c r="B14" s="5">
        <v>44448</v>
      </c>
      <c r="C14" s="5">
        <v>44449</v>
      </c>
      <c r="D14" s="4">
        <v>135.43</v>
      </c>
      <c r="E14" s="4" t="str">
        <f>VLOOKUP(A14,HOP!A:L,12,0)</f>
        <v>135.43</v>
      </c>
      <c r="F14" s="4" t="str">
        <f>VLOOKUP(A14,HOP!A:C,3,0)</f>
        <v>2247985</v>
      </c>
      <c r="G14" s="4">
        <f t="shared" ref="G14:G31" si="0">D14-E14</f>
        <v>0</v>
      </c>
      <c r="H14" s="4" t="str">
        <f t="shared" ref="H14:H31" si="1">$H$1&amp;F14</f>
        <v>，2247985</v>
      </c>
      <c r="I14" s="4" t="str">
        <f>VLOOKUP(A14,HOP!A:T,20,0)</f>
        <v>直连</v>
      </c>
    </row>
    <row r="15" s="4" customFormat="1" spans="1:9">
      <c r="A15" s="4">
        <v>16244462719</v>
      </c>
      <c r="B15" s="5">
        <v>44448</v>
      </c>
      <c r="C15" s="5">
        <v>44449</v>
      </c>
      <c r="D15" s="4">
        <v>129.92</v>
      </c>
      <c r="E15" s="4" t="str">
        <f>VLOOKUP(A15,HOP!A:L,12,0)</f>
        <v>129.92</v>
      </c>
      <c r="F15" s="4" t="str">
        <f>VLOOKUP(A15,HOP!A:C,3,0)</f>
        <v>2248060</v>
      </c>
      <c r="G15" s="4">
        <f t="shared" si="0"/>
        <v>0</v>
      </c>
      <c r="H15" s="4" t="str">
        <f t="shared" si="1"/>
        <v>，2248060</v>
      </c>
      <c r="I15" s="4" t="str">
        <f>VLOOKUP(A15,HOP!A:T,20,0)</f>
        <v>直连</v>
      </c>
    </row>
    <row r="16" s="4" customFormat="1" spans="1:9">
      <c r="A16" s="4">
        <v>16244973883</v>
      </c>
      <c r="B16" s="5">
        <v>44448</v>
      </c>
      <c r="C16" s="5">
        <v>44449</v>
      </c>
      <c r="D16" s="4">
        <v>274.06</v>
      </c>
      <c r="E16" s="4" t="str">
        <f>VLOOKUP(A16,HOP!A:L,12,0)</f>
        <v>274.06</v>
      </c>
      <c r="F16" s="4" t="str">
        <f>VLOOKUP(A16,HOP!A:C,3,0)</f>
        <v>2248133</v>
      </c>
      <c r="G16" s="4">
        <f t="shared" si="0"/>
        <v>0</v>
      </c>
      <c r="H16" s="4" t="str">
        <f t="shared" si="1"/>
        <v>，2248133</v>
      </c>
      <c r="I16" s="4" t="str">
        <f>VLOOKUP(A16,HOP!A:T,20,0)</f>
        <v>直连</v>
      </c>
    </row>
    <row r="17" s="4" customFormat="1" spans="1:9">
      <c r="A17" s="4">
        <v>16246107541</v>
      </c>
      <c r="B17" s="5">
        <v>44448</v>
      </c>
      <c r="C17" s="5">
        <v>44449</v>
      </c>
      <c r="D17" s="4">
        <v>187.8</v>
      </c>
      <c r="E17" s="4" t="str">
        <f>VLOOKUP(A17,HOP!A:L,12,0)</f>
        <v>187.80</v>
      </c>
      <c r="F17" s="4" t="str">
        <f>VLOOKUP(A17,HOP!A:C,3,0)</f>
        <v>2248327</v>
      </c>
      <c r="G17" s="4">
        <f t="shared" si="0"/>
        <v>0</v>
      </c>
      <c r="H17" s="4" t="str">
        <f t="shared" si="1"/>
        <v>，2248327</v>
      </c>
      <c r="I17" s="4" t="str">
        <f>VLOOKUP(A17,HOP!A:T,20,0)</f>
        <v>直连</v>
      </c>
    </row>
    <row r="18" s="4" customFormat="1" spans="1:9">
      <c r="A18" s="4">
        <v>16246200520</v>
      </c>
      <c r="B18" s="5">
        <v>44448</v>
      </c>
      <c r="C18" s="5">
        <v>44449</v>
      </c>
      <c r="D18" s="4">
        <v>187.8</v>
      </c>
      <c r="E18" s="4" t="str">
        <f>VLOOKUP(A18,HOP!A:L,12,0)</f>
        <v>187.80</v>
      </c>
      <c r="F18" s="4" t="str">
        <f>VLOOKUP(A18,HOP!A:C,3,0)</f>
        <v>2248345</v>
      </c>
      <c r="G18" s="4">
        <f t="shared" si="0"/>
        <v>0</v>
      </c>
      <c r="H18" s="4" t="str">
        <f t="shared" si="1"/>
        <v>，2248345</v>
      </c>
      <c r="I18" s="4" t="str">
        <f>VLOOKUP(A18,HOP!A:T,20,0)</f>
        <v>直连</v>
      </c>
    </row>
    <row r="19" s="4" customFormat="1" spans="1:9">
      <c r="A19" s="4">
        <v>16246379054</v>
      </c>
      <c r="B19" s="5">
        <v>44448</v>
      </c>
      <c r="C19" s="5">
        <v>44449</v>
      </c>
      <c r="D19" s="4">
        <v>187.8</v>
      </c>
      <c r="E19" s="4" t="str">
        <f>VLOOKUP(A19,HOP!A:L,12,0)</f>
        <v>187.80</v>
      </c>
      <c r="F19" s="4" t="str">
        <f>VLOOKUP(A19,HOP!A:C,3,0)</f>
        <v>2248381</v>
      </c>
      <c r="G19" s="4">
        <f t="shared" si="0"/>
        <v>0</v>
      </c>
      <c r="H19" s="4" t="str">
        <f t="shared" si="1"/>
        <v>，2248381</v>
      </c>
      <c r="I19" s="4" t="str">
        <f>VLOOKUP(A19,HOP!A:T,20,0)</f>
        <v>直连</v>
      </c>
    </row>
    <row r="20" s="4" customFormat="1" spans="1:9">
      <c r="A20" s="4">
        <v>16247078815</v>
      </c>
      <c r="B20" s="5">
        <v>44448</v>
      </c>
      <c r="C20" s="5">
        <v>44449</v>
      </c>
      <c r="D20" s="4">
        <v>274.53</v>
      </c>
      <c r="E20" s="4" t="str">
        <f>VLOOKUP(A20,HOP!A:L,12,0)</f>
        <v>274.53</v>
      </c>
      <c r="F20" s="4" t="str">
        <f>VLOOKUP(A20,HOP!A:C,3,0)</f>
        <v>2248517</v>
      </c>
      <c r="G20" s="4">
        <f t="shared" si="0"/>
        <v>0</v>
      </c>
      <c r="H20" s="4" t="str">
        <f t="shared" si="1"/>
        <v>，2248517</v>
      </c>
      <c r="I20" s="4" t="str">
        <f>VLOOKUP(A20,HOP!A:T,20,0)</f>
        <v>直连</v>
      </c>
    </row>
    <row r="21" s="4" customFormat="1" spans="1:9">
      <c r="A21" s="4">
        <v>16247928765</v>
      </c>
      <c r="B21" s="5">
        <v>44448</v>
      </c>
      <c r="C21" s="5">
        <v>44449</v>
      </c>
      <c r="D21" s="4">
        <v>530.24</v>
      </c>
      <c r="E21" s="4" t="str">
        <f>VLOOKUP(A21,HOP!A:L,12,0)</f>
        <v>530.24</v>
      </c>
      <c r="F21" s="4" t="str">
        <f>VLOOKUP(A21,HOP!A:C,3,0)</f>
        <v>2248668</v>
      </c>
      <c r="G21" s="4">
        <f t="shared" si="0"/>
        <v>0</v>
      </c>
      <c r="H21" s="4" t="str">
        <f t="shared" si="1"/>
        <v>，2248668</v>
      </c>
      <c r="I21" s="4" t="str">
        <f>VLOOKUP(A21,HOP!A:T,20,0)</f>
        <v>直连</v>
      </c>
    </row>
    <row r="22" s="4" customFormat="1" spans="1:9">
      <c r="A22" s="4">
        <v>16222617804</v>
      </c>
      <c r="B22" s="5">
        <v>44449</v>
      </c>
      <c r="C22" s="5">
        <v>44450</v>
      </c>
      <c r="D22" s="4">
        <v>289.99</v>
      </c>
      <c r="E22" s="4" t="str">
        <f>VLOOKUP(A22,HOP!A:L,12,0)</f>
        <v>289.99</v>
      </c>
      <c r="F22" s="4" t="str">
        <f>VLOOKUP(A22,HOP!A:C,3,0)</f>
        <v>2245522</v>
      </c>
      <c r="G22" s="4">
        <f t="shared" si="0"/>
        <v>0</v>
      </c>
      <c r="H22" s="4" t="str">
        <f t="shared" si="1"/>
        <v>，2245522</v>
      </c>
      <c r="I22" s="4" t="str">
        <f>VLOOKUP(A22,HOP!A:T,20,0)</f>
        <v>直连</v>
      </c>
    </row>
    <row r="23" s="4" customFormat="1" spans="1:9">
      <c r="A23" s="4">
        <v>16229404267</v>
      </c>
      <c r="B23" s="5">
        <v>44449</v>
      </c>
      <c r="C23" s="5">
        <v>44450</v>
      </c>
      <c r="D23" s="4">
        <v>485</v>
      </c>
      <c r="E23" s="4" t="str">
        <f>VLOOKUP(A23,HOP!A:L,12,0)</f>
        <v>485.00</v>
      </c>
      <c r="F23" s="4" t="str">
        <f>VLOOKUP(A23,HOP!A:C,3,0)</f>
        <v>2246333</v>
      </c>
      <c r="G23" s="4">
        <f t="shared" si="0"/>
        <v>0</v>
      </c>
      <c r="H23" s="4" t="str">
        <f t="shared" si="1"/>
        <v>，2246333</v>
      </c>
      <c r="I23" s="4" t="str">
        <f>VLOOKUP(A23,HOP!A:T,20,0)</f>
        <v>直采</v>
      </c>
    </row>
    <row r="24" s="4" customFormat="1" spans="1:9">
      <c r="A24" s="4">
        <v>16237045342</v>
      </c>
      <c r="B24" s="5">
        <v>44449</v>
      </c>
      <c r="C24" s="5">
        <v>44450</v>
      </c>
      <c r="D24" s="4">
        <v>173.84</v>
      </c>
      <c r="E24" s="4" t="str">
        <f>VLOOKUP(A24,HOP!A:L,12,0)</f>
        <v>173.84</v>
      </c>
      <c r="F24" s="4" t="str">
        <f>VLOOKUP(A24,HOP!A:C,3,0)</f>
        <v>2247266</v>
      </c>
      <c r="G24" s="4">
        <f t="shared" si="0"/>
        <v>0</v>
      </c>
      <c r="H24" s="4" t="str">
        <f t="shared" si="1"/>
        <v>，2247266</v>
      </c>
      <c r="I24" s="4" t="str">
        <f>VLOOKUP(A24,HOP!A:T,20,0)</f>
        <v>直连</v>
      </c>
    </row>
    <row r="25" s="4" customFormat="1" spans="1:9">
      <c r="A25" s="4">
        <v>16245495933</v>
      </c>
      <c r="B25" s="5">
        <v>44449</v>
      </c>
      <c r="C25" s="5">
        <v>44450</v>
      </c>
      <c r="D25" s="4">
        <v>709.12</v>
      </c>
      <c r="E25" s="4" t="str">
        <f>VLOOKUP(A25,HOP!A:L,12,0)</f>
        <v>709.12</v>
      </c>
      <c r="F25" s="4" t="str">
        <f>VLOOKUP(A25,HOP!A:C,3,0)</f>
        <v>2248225</v>
      </c>
      <c r="G25" s="4">
        <f t="shared" si="0"/>
        <v>0</v>
      </c>
      <c r="H25" s="4" t="str">
        <f t="shared" si="1"/>
        <v>，2248225</v>
      </c>
      <c r="I25" s="4" t="str">
        <f>VLOOKUP(A25,HOP!A:T,20,0)</f>
        <v>直连</v>
      </c>
    </row>
    <row r="26" s="4" customFormat="1" spans="1:9">
      <c r="A26" s="4">
        <v>16247091465</v>
      </c>
      <c r="B26" s="5">
        <v>44449</v>
      </c>
      <c r="C26" s="5">
        <v>44450</v>
      </c>
      <c r="D26" s="4">
        <v>153.65</v>
      </c>
      <c r="E26" s="4" t="str">
        <f>VLOOKUP(A26,HOP!A:L,12,0)</f>
        <v>153.65</v>
      </c>
      <c r="F26" s="4" t="str">
        <f>VLOOKUP(A26,HOP!A:C,3,0)</f>
        <v>2248519</v>
      </c>
      <c r="G26" s="4">
        <f t="shared" si="0"/>
        <v>0</v>
      </c>
      <c r="H26" s="4" t="str">
        <f t="shared" si="1"/>
        <v>，2248519</v>
      </c>
      <c r="I26" s="4" t="str">
        <f>VLOOKUP(A26,HOP!A:T,20,0)</f>
        <v>直连</v>
      </c>
    </row>
    <row r="27" s="4" customFormat="1" spans="1:9">
      <c r="A27" s="4">
        <v>16247626578</v>
      </c>
      <c r="B27" s="5">
        <v>44448</v>
      </c>
      <c r="C27" s="5">
        <v>44450</v>
      </c>
      <c r="D27" s="4">
        <v>211.78</v>
      </c>
      <c r="E27" s="4" t="str">
        <f>VLOOKUP(A27,HOP!A:L,12,0)</f>
        <v>211.78</v>
      </c>
      <c r="F27" s="4" t="str">
        <f>VLOOKUP(A27,HOP!A:C,3,0)</f>
        <v>2248621</v>
      </c>
      <c r="G27" s="4">
        <f t="shared" si="0"/>
        <v>0</v>
      </c>
      <c r="H27" s="4" t="str">
        <f t="shared" si="1"/>
        <v>，2248621</v>
      </c>
      <c r="I27" s="4" t="str">
        <f>VLOOKUP(A27,HOP!A:T,20,0)</f>
        <v>直连</v>
      </c>
    </row>
    <row r="28" s="4" customFormat="1" hidden="1" spans="1:9">
      <c r="A28" s="4">
        <v>16250617934</v>
      </c>
      <c r="B28" s="5">
        <v>44449</v>
      </c>
      <c r="C28" s="5">
        <v>44450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VLOOKUP(A28,HOP!A:T,20,0)</f>
        <v>#N/A</v>
      </c>
    </row>
    <row r="29" s="4" customFormat="1" hidden="1" spans="1:9">
      <c r="A29" s="4">
        <v>16251392192</v>
      </c>
      <c r="B29" s="5">
        <v>44449</v>
      </c>
      <c r="C29" s="5">
        <v>44450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>D29-E29</f>
        <v>#N/A</v>
      </c>
      <c r="H29" s="4" t="e">
        <f>$H$1&amp;F29</f>
        <v>#N/A</v>
      </c>
      <c r="I29" s="4" t="e">
        <f>VLOOKUP(A29,HOP!A:T,20,0)</f>
        <v>#N/A</v>
      </c>
    </row>
    <row r="30" s="4" customFormat="1" spans="1:9">
      <c r="A30" s="4">
        <v>16251502219</v>
      </c>
      <c r="B30" s="5">
        <v>44449</v>
      </c>
      <c r="C30" s="5">
        <v>44450</v>
      </c>
      <c r="D30" s="4">
        <v>114.7</v>
      </c>
      <c r="E30" s="4" t="str">
        <f>VLOOKUP(A30,HOP!A:L,12,0)</f>
        <v>114.70</v>
      </c>
      <c r="F30" s="4" t="str">
        <f>VLOOKUP(A30,HOP!A:C,3,0)</f>
        <v>2248990</v>
      </c>
      <c r="G30" s="4">
        <f t="shared" ref="G30:G47" si="2">D30-E30</f>
        <v>0</v>
      </c>
      <c r="H30" s="4" t="str">
        <f t="shared" ref="H30:H47" si="3">$H$1&amp;F30</f>
        <v>，2248990</v>
      </c>
      <c r="I30" s="4" t="str">
        <f>VLOOKUP(A30,HOP!A:T,20,0)</f>
        <v>直连</v>
      </c>
    </row>
    <row r="31" s="4" customFormat="1" spans="1:9">
      <c r="A31" s="4">
        <v>16251765988</v>
      </c>
      <c r="B31" s="5">
        <v>44449</v>
      </c>
      <c r="C31" s="5">
        <v>44450</v>
      </c>
      <c r="D31" s="4">
        <v>115.71</v>
      </c>
      <c r="E31" s="4" t="str">
        <f>VLOOKUP(A31,HOP!A:L,12,0)</f>
        <v>115.71</v>
      </c>
      <c r="F31" s="4" t="str">
        <f>VLOOKUP(A31,HOP!A:C,3,0)</f>
        <v>2249028</v>
      </c>
      <c r="G31" s="4">
        <f t="shared" si="2"/>
        <v>0</v>
      </c>
      <c r="H31" s="4" t="str">
        <f t="shared" si="3"/>
        <v>，2249028</v>
      </c>
      <c r="I31" s="4" t="str">
        <f>VLOOKUP(A31,HOP!A:T,20,0)</f>
        <v>直连</v>
      </c>
    </row>
    <row r="32" s="4" customFormat="1" spans="1:9">
      <c r="A32" s="4">
        <v>16252052979</v>
      </c>
      <c r="B32" s="5">
        <v>44449</v>
      </c>
      <c r="C32" s="5">
        <v>44450</v>
      </c>
      <c r="D32" s="4">
        <v>471.14</v>
      </c>
      <c r="E32" s="4" t="str">
        <f>VLOOKUP(A32,HOP!A:L,12,0)</f>
        <v>471.14</v>
      </c>
      <c r="F32" s="4" t="str">
        <f>VLOOKUP(A32,HOP!A:C,3,0)</f>
        <v>2249068</v>
      </c>
      <c r="G32" s="4">
        <f t="shared" si="2"/>
        <v>0</v>
      </c>
      <c r="H32" s="4" t="str">
        <f t="shared" si="3"/>
        <v>，2249068</v>
      </c>
      <c r="I32" s="4" t="str">
        <f>VLOOKUP(A32,HOP!A:T,20,0)</f>
        <v>直连</v>
      </c>
    </row>
    <row r="33" s="4" customFormat="1" spans="1:9">
      <c r="A33" s="4">
        <v>16252682830</v>
      </c>
      <c r="B33" s="5">
        <v>44449</v>
      </c>
      <c r="C33" s="5">
        <v>44450</v>
      </c>
      <c r="D33" s="4">
        <v>132.84</v>
      </c>
      <c r="E33" s="4" t="str">
        <f>VLOOKUP(A33,HOP!A:L,12,0)</f>
        <v>132.84</v>
      </c>
      <c r="F33" s="4" t="str">
        <f>VLOOKUP(A33,HOP!A:C,3,0)</f>
        <v>2249161</v>
      </c>
      <c r="G33" s="4">
        <f t="shared" si="2"/>
        <v>0</v>
      </c>
      <c r="H33" s="4" t="str">
        <f t="shared" si="3"/>
        <v>，2249161</v>
      </c>
      <c r="I33" s="4" t="str">
        <f>VLOOKUP(A33,HOP!A:T,20,0)</f>
        <v>直连</v>
      </c>
    </row>
    <row r="34" s="4" customFormat="1" spans="1:9">
      <c r="A34" s="4">
        <v>16252816146</v>
      </c>
      <c r="B34" s="5">
        <v>44449</v>
      </c>
      <c r="C34" s="5">
        <v>44450</v>
      </c>
      <c r="D34" s="4">
        <v>126.88</v>
      </c>
      <c r="E34" s="4" t="str">
        <f>VLOOKUP(A34,HOP!A:L,12,0)</f>
        <v>126.88</v>
      </c>
      <c r="F34" s="4" t="str">
        <f>VLOOKUP(A34,HOP!A:C,3,0)</f>
        <v>2249184</v>
      </c>
      <c r="G34" s="4">
        <f t="shared" si="2"/>
        <v>0</v>
      </c>
      <c r="H34" s="4" t="str">
        <f t="shared" si="3"/>
        <v>，2249184</v>
      </c>
      <c r="I34" s="4" t="str">
        <f>VLOOKUP(A34,HOP!A:T,20,0)</f>
        <v>直连</v>
      </c>
    </row>
    <row r="35" s="4" customFormat="1" spans="1:9">
      <c r="A35" s="4">
        <v>16253055488</v>
      </c>
      <c r="B35" s="5">
        <v>44449</v>
      </c>
      <c r="C35" s="5">
        <v>44450</v>
      </c>
      <c r="D35" s="4">
        <v>111.65</v>
      </c>
      <c r="E35" s="4" t="str">
        <f>VLOOKUP(A35,HOP!A:L,12,0)</f>
        <v>111.65</v>
      </c>
      <c r="F35" s="4" t="str">
        <f>VLOOKUP(A35,HOP!A:C,3,0)</f>
        <v>2249221</v>
      </c>
      <c r="G35" s="4">
        <f t="shared" si="2"/>
        <v>0</v>
      </c>
      <c r="H35" s="4" t="str">
        <f t="shared" si="3"/>
        <v>，2249221</v>
      </c>
      <c r="I35" s="4" t="str">
        <f>VLOOKUP(A35,HOP!A:T,20,0)</f>
        <v>直连</v>
      </c>
    </row>
    <row r="36" s="4" customFormat="1" spans="1:9">
      <c r="A36" s="4">
        <v>16253205239</v>
      </c>
      <c r="B36" s="5">
        <v>44449</v>
      </c>
      <c r="C36" s="5">
        <v>44450</v>
      </c>
      <c r="D36" s="4">
        <v>119.77</v>
      </c>
      <c r="E36" s="4" t="str">
        <f>VLOOKUP(A36,HOP!A:L,12,0)</f>
        <v>119.77</v>
      </c>
      <c r="F36" s="4" t="str">
        <f>VLOOKUP(A36,HOP!A:C,3,0)</f>
        <v>2249244</v>
      </c>
      <c r="G36" s="4">
        <f t="shared" si="2"/>
        <v>0</v>
      </c>
      <c r="H36" s="4" t="str">
        <f t="shared" si="3"/>
        <v>，2249244</v>
      </c>
      <c r="I36" s="4" t="str">
        <f>VLOOKUP(A36,HOP!A:T,20,0)</f>
        <v>直连</v>
      </c>
    </row>
    <row r="37" s="4" customFormat="1" spans="1:9">
      <c r="A37" s="4">
        <v>16253621430</v>
      </c>
      <c r="B37" s="5">
        <v>44449</v>
      </c>
      <c r="C37" s="5">
        <v>44450</v>
      </c>
      <c r="D37" s="4">
        <v>270.08</v>
      </c>
      <c r="E37" s="4" t="str">
        <f>VLOOKUP(A37,HOP!A:L,12,0)</f>
        <v>270.08</v>
      </c>
      <c r="F37" s="4" t="str">
        <f>VLOOKUP(A37,HOP!A:C,3,0)</f>
        <v>2249351</v>
      </c>
      <c r="G37" s="4">
        <f t="shared" si="2"/>
        <v>0</v>
      </c>
      <c r="H37" s="4" t="str">
        <f t="shared" si="3"/>
        <v>，2249351</v>
      </c>
      <c r="I37" s="4" t="str">
        <f>VLOOKUP(A37,HOP!A:T,20,0)</f>
        <v>直连</v>
      </c>
    </row>
    <row r="38" s="4" customFormat="1" spans="1:9">
      <c r="A38" s="4">
        <v>16253694542</v>
      </c>
      <c r="B38" s="5">
        <v>44449</v>
      </c>
      <c r="C38" s="5">
        <v>44450</v>
      </c>
      <c r="D38" s="4">
        <v>152.13</v>
      </c>
      <c r="E38" s="4" t="str">
        <f>VLOOKUP(A38,HOP!A:L,12,0)</f>
        <v>152.13</v>
      </c>
      <c r="F38" s="4" t="str">
        <f>VLOOKUP(A38,HOP!A:C,3,0)</f>
        <v>2249374</v>
      </c>
      <c r="G38" s="4">
        <f t="shared" si="2"/>
        <v>0</v>
      </c>
      <c r="H38" s="4" t="str">
        <f t="shared" si="3"/>
        <v>，2249374</v>
      </c>
      <c r="I38" s="4" t="str">
        <f>VLOOKUP(A38,HOP!A:T,20,0)</f>
        <v>直连</v>
      </c>
    </row>
    <row r="39" s="4" customFormat="1" spans="1:9">
      <c r="A39" s="4">
        <v>16253793815</v>
      </c>
      <c r="B39" s="5">
        <v>44449</v>
      </c>
      <c r="C39" s="5">
        <v>44450</v>
      </c>
      <c r="D39" s="4">
        <v>183.44</v>
      </c>
      <c r="E39" s="4" t="str">
        <f>VLOOKUP(A39,HOP!A:L,12,0)</f>
        <v>183.44</v>
      </c>
      <c r="F39" s="4" t="str">
        <f>VLOOKUP(A39,HOP!A:C,3,0)</f>
        <v>2249404</v>
      </c>
      <c r="G39" s="4">
        <f t="shared" si="2"/>
        <v>0</v>
      </c>
      <c r="H39" s="4" t="str">
        <f t="shared" si="3"/>
        <v>，2249404</v>
      </c>
      <c r="I39" s="4" t="str">
        <f>VLOOKUP(A39,HOP!A:T,20,0)</f>
        <v>直连</v>
      </c>
    </row>
    <row r="40" s="4" customFormat="1" spans="1:9">
      <c r="A40" s="4">
        <v>16253912853</v>
      </c>
      <c r="B40" s="5">
        <v>44449</v>
      </c>
      <c r="C40" s="5">
        <v>44450</v>
      </c>
      <c r="D40" s="4">
        <v>114.7</v>
      </c>
      <c r="E40" s="4" t="str">
        <f>VLOOKUP(A40,HOP!A:L,12,0)</f>
        <v>114.70</v>
      </c>
      <c r="F40" s="4" t="str">
        <f>VLOOKUP(A40,HOP!A:C,3,0)</f>
        <v>2249439</v>
      </c>
      <c r="G40" s="4">
        <f t="shared" si="2"/>
        <v>0</v>
      </c>
      <c r="H40" s="4" t="str">
        <f t="shared" si="3"/>
        <v>，2249439</v>
      </c>
      <c r="I40" s="4" t="str">
        <f>VLOOKUP(A40,HOP!A:T,20,0)</f>
        <v>直连</v>
      </c>
    </row>
    <row r="41" s="4" customFormat="1" spans="1:9">
      <c r="A41" s="4">
        <v>16254118000</v>
      </c>
      <c r="B41" s="5">
        <v>44449</v>
      </c>
      <c r="C41" s="5">
        <v>44450</v>
      </c>
      <c r="D41" s="4">
        <v>214.06</v>
      </c>
      <c r="E41" s="4" t="str">
        <f>VLOOKUP(A41,HOP!A:L,12,0)</f>
        <v>214.06</v>
      </c>
      <c r="F41" s="4" t="str">
        <f>VLOOKUP(A41,HOP!A:C,3,0)</f>
        <v>2249473</v>
      </c>
      <c r="G41" s="4">
        <f t="shared" si="2"/>
        <v>0</v>
      </c>
      <c r="H41" s="4" t="str">
        <f t="shared" si="3"/>
        <v>，2249473</v>
      </c>
      <c r="I41" s="4" t="str">
        <f>VLOOKUP(A41,HOP!A:T,20,0)</f>
        <v>直连</v>
      </c>
    </row>
    <row r="42" s="4" customFormat="1" spans="1:9">
      <c r="A42" s="4">
        <v>16254539571</v>
      </c>
      <c r="B42" s="5">
        <v>44449</v>
      </c>
      <c r="C42" s="5">
        <v>44450</v>
      </c>
      <c r="D42" s="4">
        <v>202.73</v>
      </c>
      <c r="E42" s="4" t="str">
        <f>VLOOKUP(A42,HOP!A:L,12,0)</f>
        <v>202.73</v>
      </c>
      <c r="F42" s="4" t="str">
        <f>VLOOKUP(A42,HOP!A:C,3,0)</f>
        <v>2249584</v>
      </c>
      <c r="G42" s="4">
        <f t="shared" si="2"/>
        <v>0</v>
      </c>
      <c r="H42" s="4" t="str">
        <f t="shared" si="3"/>
        <v>，2249584</v>
      </c>
      <c r="I42" s="4" t="str">
        <f>VLOOKUP(A42,HOP!A:T,20,0)</f>
        <v>直连</v>
      </c>
    </row>
    <row r="43" s="4" customFormat="1" spans="1:9">
      <c r="A43" s="4">
        <v>16256817003</v>
      </c>
      <c r="B43" s="5">
        <v>44449</v>
      </c>
      <c r="C43" s="5">
        <v>44450</v>
      </c>
      <c r="D43" s="4">
        <v>108.61</v>
      </c>
      <c r="E43" s="4" t="str">
        <f>VLOOKUP(A43,HOP!A:L,12,0)</f>
        <v>108.61</v>
      </c>
      <c r="F43" s="4" t="str">
        <f>VLOOKUP(A43,HOP!A:C,3,0)</f>
        <v>2249714</v>
      </c>
      <c r="G43" s="4">
        <f t="shared" si="2"/>
        <v>0</v>
      </c>
      <c r="H43" s="4" t="str">
        <f t="shared" si="3"/>
        <v>，2249714</v>
      </c>
      <c r="I43" s="4" t="str">
        <f>VLOOKUP(A43,HOP!A:T,20,0)</f>
        <v>直连</v>
      </c>
    </row>
    <row r="44" s="4" customFormat="1" spans="1:9">
      <c r="A44" s="4">
        <v>16257057666</v>
      </c>
      <c r="B44" s="5">
        <v>44449</v>
      </c>
      <c r="C44" s="5">
        <v>44450</v>
      </c>
      <c r="D44" s="4">
        <v>197.5</v>
      </c>
      <c r="E44" s="4" t="str">
        <f>VLOOKUP(A44,HOP!A:L,12,0)</f>
        <v>197.50</v>
      </c>
      <c r="F44" s="4" t="str">
        <f>VLOOKUP(A44,HOP!A:C,3,0)</f>
        <v>2249752</v>
      </c>
      <c r="G44" s="4">
        <f t="shared" si="2"/>
        <v>0</v>
      </c>
      <c r="H44" s="4" t="str">
        <f t="shared" si="3"/>
        <v>，2249752</v>
      </c>
      <c r="I44" s="4" t="str">
        <f>VLOOKUP(A44,HOP!A:T,20,0)</f>
        <v>直连</v>
      </c>
    </row>
    <row r="45" s="4" customFormat="1" spans="1:9">
      <c r="A45" s="4">
        <v>16257228800</v>
      </c>
      <c r="B45" s="5">
        <v>44449</v>
      </c>
      <c r="C45" s="5">
        <v>44450</v>
      </c>
      <c r="D45" s="4">
        <v>253.45</v>
      </c>
      <c r="E45" s="4" t="str">
        <f>VLOOKUP(A45,HOP!A:L,12,0)</f>
        <v>253.45</v>
      </c>
      <c r="F45" s="4" t="str">
        <f>VLOOKUP(A45,HOP!A:C,3,0)</f>
        <v>2249773</v>
      </c>
      <c r="G45" s="4">
        <f t="shared" si="2"/>
        <v>0</v>
      </c>
      <c r="H45" s="4" t="str">
        <f t="shared" si="3"/>
        <v>，2249773</v>
      </c>
      <c r="I45" s="4" t="str">
        <f>VLOOKUP(A45,HOP!A:T,20,0)</f>
        <v>直连</v>
      </c>
    </row>
    <row r="46" s="4" customFormat="1" spans="1:9">
      <c r="A46" s="4">
        <v>16257416529</v>
      </c>
      <c r="B46" s="5">
        <v>44449</v>
      </c>
      <c r="C46" s="5">
        <v>44450</v>
      </c>
      <c r="D46" s="4">
        <v>394</v>
      </c>
      <c r="E46" s="4" t="str">
        <f>VLOOKUP(A46,HOP!A:L,12,0)</f>
        <v>394.00</v>
      </c>
      <c r="F46" s="4" t="str">
        <f>VLOOKUP(A46,HOP!A:C,3,0)</f>
        <v>2249805</v>
      </c>
      <c r="G46" s="4">
        <f t="shared" si="2"/>
        <v>0</v>
      </c>
      <c r="H46" s="4" t="str">
        <f t="shared" si="3"/>
        <v>，2249805</v>
      </c>
      <c r="I46" s="4" t="str">
        <f>VLOOKUP(A46,HOP!A:T,20,0)</f>
        <v>直连</v>
      </c>
    </row>
    <row r="47" s="4" customFormat="1" spans="1:9">
      <c r="A47" s="4">
        <v>16257481322</v>
      </c>
      <c r="B47" s="5">
        <v>44449</v>
      </c>
      <c r="C47" s="5">
        <v>44450</v>
      </c>
      <c r="D47" s="4">
        <v>287.63</v>
      </c>
      <c r="E47" s="4" t="str">
        <f>VLOOKUP(A47,HOP!A:L,12,0)</f>
        <v>287.63</v>
      </c>
      <c r="F47" s="4" t="str">
        <f>VLOOKUP(A47,HOP!A:C,3,0)</f>
        <v>2249814</v>
      </c>
      <c r="G47" s="4">
        <f t="shared" si="2"/>
        <v>0</v>
      </c>
      <c r="H47" s="4" t="str">
        <f t="shared" si="3"/>
        <v>，2249814</v>
      </c>
      <c r="I47" s="4" t="str">
        <f>VLOOKUP(A47,HOP!A:T,20,0)</f>
        <v>直连</v>
      </c>
    </row>
    <row r="49" spans="4:4">
      <c r="D49" s="4">
        <f>SUM(D2:D48)</f>
        <v>10151.9</v>
      </c>
    </row>
    <row r="50" spans="4:4">
      <c r="D50" s="4" t="s">
        <v>152</v>
      </c>
    </row>
    <row r="53" spans="1:3">
      <c r="A53" s="4" t="s">
        <v>153</v>
      </c>
      <c r="C53" s="4">
        <v>485</v>
      </c>
    </row>
    <row r="54" spans="1:3">
      <c r="A54" s="4" t="s">
        <v>154</v>
      </c>
      <c r="C54" s="4">
        <v>9666.9</v>
      </c>
    </row>
    <row r="55" spans="1:3">
      <c r="A55" s="4" t="s">
        <v>155</v>
      </c>
      <c r="C55" s="4">
        <f>SUBTOTAL(9,C53:C54)</f>
        <v>10151.9</v>
      </c>
    </row>
  </sheetData>
  <autoFilter ref="A1:XFD50">
    <filterColumn colId="3">
      <filters blank="1">
        <filter val="129.92"/>
        <filter val="709.12"/>
        <filter val="132.53"/>
        <filter val="152.13"/>
        <filter val="274.53"/>
        <filter val="394"/>
        <filter val="471.14"/>
        <filter val="242.58"/>
        <filter val="289.99"/>
        <filter val="345.1"/>
        <filter val="108.61"/>
        <filter val="673.21"/>
        <filter val="287.63"/>
        <filter val="530.24"/>
        <filter val="197.5"/>
        <filter val="111.65"/>
        <filter val="149.25"/>
        <filter val="153.65"/>
        <filter val="114.7"/>
        <filter val="187.8"/>
        <filter val="115.71"/>
        <filter val="202.73"/>
        <filter val="119.77"/>
        <filter val="211.78"/>
        <filter val="304.38"/>
        <filter val="10151.9"/>
        <filter val="196.01"/>
        <filter val="135.43"/>
        <filter val="132.84"/>
        <filter val="173.84"/>
        <filter val="183.44"/>
        <filter val="485"/>
        <filter val="253.45"/>
        <filter val="214.06"/>
        <filter val="274.06"/>
        <filter val="126.88"/>
        <filter val="270.08"/>
        <filter val="302.48"/>
        <filter val="10151.9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156</v>
      </c>
      <c r="B1" s="2" t="s">
        <v>157</v>
      </c>
      <c r="C1" s="2" t="s">
        <v>158</v>
      </c>
      <c r="D1" s="2" t="s">
        <v>159</v>
      </c>
      <c r="E1" s="2" t="s">
        <v>13</v>
      </c>
      <c r="F1" s="2" t="s">
        <v>5</v>
      </c>
      <c r="G1" s="2" t="s">
        <v>6</v>
      </c>
      <c r="H1" s="2" t="s">
        <v>160</v>
      </c>
      <c r="I1" s="2" t="s">
        <v>161</v>
      </c>
      <c r="J1" s="2" t="s">
        <v>162</v>
      </c>
      <c r="K1" s="2" t="s">
        <v>163</v>
      </c>
      <c r="L1" s="2" t="s">
        <v>164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169</v>
      </c>
      <c r="R1" s="2" t="s">
        <v>170</v>
      </c>
      <c r="S1" s="2" t="s">
        <v>171</v>
      </c>
      <c r="T1" s="2" t="s">
        <v>172</v>
      </c>
    </row>
    <row r="2" s="1" customFormat="1" spans="1:20">
      <c r="A2" s="3">
        <v>16219497050</v>
      </c>
      <c r="B2" s="1" t="s">
        <v>173</v>
      </c>
      <c r="C2" s="1" t="s">
        <v>174</v>
      </c>
      <c r="D2" s="1" t="s">
        <v>175</v>
      </c>
      <c r="E2" s="1" t="s">
        <v>30</v>
      </c>
      <c r="F2" s="1" t="s">
        <v>176</v>
      </c>
      <c r="G2" s="1" t="s">
        <v>177</v>
      </c>
      <c r="H2" s="1" t="s">
        <v>178</v>
      </c>
      <c r="I2" s="1" t="s">
        <v>179</v>
      </c>
      <c r="J2" s="1" t="s">
        <v>180</v>
      </c>
      <c r="K2" s="1" t="s">
        <v>179</v>
      </c>
      <c r="L2" s="1" t="s">
        <v>179</v>
      </c>
      <c r="M2" s="1" t="s">
        <v>181</v>
      </c>
      <c r="N2" s="1" t="s">
        <v>181</v>
      </c>
      <c r="O2" s="1" t="s">
        <v>182</v>
      </c>
      <c r="P2" s="1" t="s">
        <v>183</v>
      </c>
      <c r="Q2" s="1" t="s">
        <v>184</v>
      </c>
      <c r="R2" s="1" t="s">
        <v>185</v>
      </c>
      <c r="S2" s="1" t="s">
        <v>186</v>
      </c>
      <c r="T2" s="1" t="s">
        <v>187</v>
      </c>
    </row>
    <row r="3" s="1" customFormat="1" spans="1:20">
      <c r="A3" s="3">
        <v>16222617804</v>
      </c>
      <c r="B3" s="1" t="s">
        <v>173</v>
      </c>
      <c r="C3" s="1" t="s">
        <v>188</v>
      </c>
      <c r="D3" s="1" t="s">
        <v>189</v>
      </c>
      <c r="E3" s="1" t="s">
        <v>190</v>
      </c>
      <c r="F3" s="1" t="s">
        <v>177</v>
      </c>
      <c r="G3" s="1" t="s">
        <v>191</v>
      </c>
      <c r="H3" s="1" t="s">
        <v>178</v>
      </c>
      <c r="I3" s="1" t="s">
        <v>192</v>
      </c>
      <c r="J3" s="1" t="s">
        <v>180</v>
      </c>
      <c r="K3" s="1" t="s">
        <v>192</v>
      </c>
      <c r="L3" s="1" t="s">
        <v>192</v>
      </c>
      <c r="M3" s="1" t="s">
        <v>181</v>
      </c>
      <c r="N3" s="1" t="s">
        <v>181</v>
      </c>
      <c r="O3" s="1" t="s">
        <v>182</v>
      </c>
      <c r="P3" s="1" t="s">
        <v>183</v>
      </c>
      <c r="Q3" s="1" t="s">
        <v>193</v>
      </c>
      <c r="R3" s="1" t="s">
        <v>185</v>
      </c>
      <c r="S3" s="1" t="s">
        <v>186</v>
      </c>
      <c r="T3" s="1" t="s">
        <v>187</v>
      </c>
    </row>
    <row r="4" s="1" customFormat="1" spans="1:20">
      <c r="A4" s="3">
        <v>16223606247</v>
      </c>
      <c r="B4" s="1" t="s">
        <v>194</v>
      </c>
      <c r="C4" s="1" t="s">
        <v>195</v>
      </c>
      <c r="D4" s="1" t="s">
        <v>196</v>
      </c>
      <c r="E4" s="1" t="s">
        <v>197</v>
      </c>
      <c r="F4" s="1" t="s">
        <v>198</v>
      </c>
      <c r="G4" s="1" t="s">
        <v>177</v>
      </c>
      <c r="H4" s="1" t="s">
        <v>178</v>
      </c>
      <c r="I4" s="1" t="s">
        <v>199</v>
      </c>
      <c r="J4" s="1" t="s">
        <v>180</v>
      </c>
      <c r="K4" s="1" t="s">
        <v>199</v>
      </c>
      <c r="L4" s="1" t="s">
        <v>199</v>
      </c>
      <c r="M4" s="1" t="s">
        <v>181</v>
      </c>
      <c r="N4" s="1" t="s">
        <v>181</v>
      </c>
      <c r="O4" s="1" t="s">
        <v>182</v>
      </c>
      <c r="P4" s="1" t="s">
        <v>183</v>
      </c>
      <c r="Q4" s="1" t="s">
        <v>200</v>
      </c>
      <c r="R4" s="1" t="s">
        <v>185</v>
      </c>
      <c r="S4" s="1" t="s">
        <v>186</v>
      </c>
      <c r="T4" s="1" t="s">
        <v>187</v>
      </c>
    </row>
    <row r="5" s="1" customFormat="1" spans="1:20">
      <c r="A5" s="3">
        <v>16229404267</v>
      </c>
      <c r="B5" s="1" t="s">
        <v>194</v>
      </c>
      <c r="C5" s="1" t="s">
        <v>201</v>
      </c>
      <c r="D5" s="1" t="s">
        <v>202</v>
      </c>
      <c r="E5" s="1" t="s">
        <v>86</v>
      </c>
      <c r="F5" s="1" t="s">
        <v>177</v>
      </c>
      <c r="G5" s="1" t="s">
        <v>191</v>
      </c>
      <c r="H5" s="1" t="s">
        <v>178</v>
      </c>
      <c r="I5" s="1" t="s">
        <v>203</v>
      </c>
      <c r="J5" s="1" t="s">
        <v>180</v>
      </c>
      <c r="K5" s="1" t="s">
        <v>203</v>
      </c>
      <c r="L5" s="1" t="s">
        <v>203</v>
      </c>
      <c r="M5" s="1" t="s">
        <v>181</v>
      </c>
      <c r="N5" s="1" t="s">
        <v>181</v>
      </c>
      <c r="O5" s="1" t="s">
        <v>182</v>
      </c>
      <c r="P5" s="1" t="s">
        <v>183</v>
      </c>
      <c r="Q5" s="1" t="s">
        <v>204</v>
      </c>
      <c r="R5" s="1" t="s">
        <v>185</v>
      </c>
      <c r="S5" s="1" t="s">
        <v>186</v>
      </c>
      <c r="T5" s="1" t="s">
        <v>205</v>
      </c>
    </row>
    <row r="6" s="1" customFormat="1" spans="1:20">
      <c r="A6" s="3">
        <v>16230744496</v>
      </c>
      <c r="B6" s="1" t="s">
        <v>194</v>
      </c>
      <c r="C6" s="1" t="s">
        <v>206</v>
      </c>
      <c r="D6" s="1" t="s">
        <v>196</v>
      </c>
      <c r="E6" s="1" t="s">
        <v>207</v>
      </c>
      <c r="F6" s="1" t="s">
        <v>198</v>
      </c>
      <c r="G6" s="1" t="s">
        <v>177</v>
      </c>
      <c r="H6" s="1" t="s">
        <v>178</v>
      </c>
      <c r="I6" s="1" t="s">
        <v>208</v>
      </c>
      <c r="J6" s="1" t="s">
        <v>180</v>
      </c>
      <c r="K6" s="1" t="s">
        <v>208</v>
      </c>
      <c r="L6" s="1" t="s">
        <v>208</v>
      </c>
      <c r="M6" s="1" t="s">
        <v>181</v>
      </c>
      <c r="N6" s="1" t="s">
        <v>181</v>
      </c>
      <c r="O6" s="1" t="s">
        <v>182</v>
      </c>
      <c r="P6" s="1" t="s">
        <v>183</v>
      </c>
      <c r="Q6" s="1" t="s">
        <v>209</v>
      </c>
      <c r="R6" s="1" t="s">
        <v>185</v>
      </c>
      <c r="S6" s="1" t="s">
        <v>186</v>
      </c>
      <c r="T6" s="1" t="s">
        <v>187</v>
      </c>
    </row>
    <row r="7" s="1" customFormat="1" spans="1:20">
      <c r="A7" s="3">
        <v>16236598690</v>
      </c>
      <c r="B7" s="1" t="s">
        <v>198</v>
      </c>
      <c r="C7" s="1" t="s">
        <v>210</v>
      </c>
      <c r="D7" s="1" t="s">
        <v>211</v>
      </c>
      <c r="E7" s="1" t="s">
        <v>45</v>
      </c>
      <c r="F7" s="1" t="s">
        <v>176</v>
      </c>
      <c r="G7" s="1" t="s">
        <v>177</v>
      </c>
      <c r="H7" s="1" t="s">
        <v>178</v>
      </c>
      <c r="I7" s="1" t="s">
        <v>212</v>
      </c>
      <c r="J7" s="1" t="s">
        <v>180</v>
      </c>
      <c r="K7" s="1" t="s">
        <v>212</v>
      </c>
      <c r="L7" s="1" t="s">
        <v>212</v>
      </c>
      <c r="M7" s="1" t="s">
        <v>181</v>
      </c>
      <c r="N7" s="1" t="s">
        <v>181</v>
      </c>
      <c r="O7" s="1" t="s">
        <v>182</v>
      </c>
      <c r="P7" s="1" t="s">
        <v>183</v>
      </c>
      <c r="Q7" s="1" t="s">
        <v>213</v>
      </c>
      <c r="R7" s="1" t="s">
        <v>185</v>
      </c>
      <c r="S7" s="1" t="s">
        <v>186</v>
      </c>
      <c r="T7" s="1" t="s">
        <v>187</v>
      </c>
    </row>
    <row r="8" s="1" customFormat="1" spans="1:20">
      <c r="A8" s="3">
        <v>16236607907</v>
      </c>
      <c r="B8" s="1" t="s">
        <v>198</v>
      </c>
      <c r="C8" s="1" t="s">
        <v>214</v>
      </c>
      <c r="D8" s="1" t="s">
        <v>211</v>
      </c>
      <c r="E8" s="1" t="s">
        <v>46</v>
      </c>
      <c r="F8" s="1" t="s">
        <v>176</v>
      </c>
      <c r="G8" s="1" t="s">
        <v>177</v>
      </c>
      <c r="H8" s="1" t="s">
        <v>178</v>
      </c>
      <c r="I8" s="1" t="s">
        <v>212</v>
      </c>
      <c r="J8" s="1" t="s">
        <v>180</v>
      </c>
      <c r="K8" s="1" t="s">
        <v>212</v>
      </c>
      <c r="L8" s="1" t="s">
        <v>212</v>
      </c>
      <c r="M8" s="1" t="s">
        <v>181</v>
      </c>
      <c r="N8" s="1" t="s">
        <v>181</v>
      </c>
      <c r="O8" s="1" t="s">
        <v>182</v>
      </c>
      <c r="P8" s="1" t="s">
        <v>183</v>
      </c>
      <c r="Q8" s="1" t="s">
        <v>215</v>
      </c>
      <c r="R8" s="1" t="s">
        <v>185</v>
      </c>
      <c r="S8" s="1" t="s">
        <v>186</v>
      </c>
      <c r="T8" s="1" t="s">
        <v>187</v>
      </c>
    </row>
    <row r="9" s="1" customFormat="1" spans="1:20">
      <c r="A9" s="3">
        <v>16237045342</v>
      </c>
      <c r="B9" s="1" t="s">
        <v>198</v>
      </c>
      <c r="C9" s="1" t="s">
        <v>216</v>
      </c>
      <c r="D9" s="1" t="s">
        <v>217</v>
      </c>
      <c r="E9" s="1" t="s">
        <v>89</v>
      </c>
      <c r="F9" s="1" t="s">
        <v>177</v>
      </c>
      <c r="G9" s="1" t="s">
        <v>191</v>
      </c>
      <c r="H9" s="1" t="s">
        <v>178</v>
      </c>
      <c r="I9" s="1" t="s">
        <v>218</v>
      </c>
      <c r="J9" s="1" t="s">
        <v>180</v>
      </c>
      <c r="K9" s="1" t="s">
        <v>218</v>
      </c>
      <c r="L9" s="1" t="s">
        <v>218</v>
      </c>
      <c r="M9" s="1" t="s">
        <v>181</v>
      </c>
      <c r="N9" s="1" t="s">
        <v>181</v>
      </c>
      <c r="O9" s="1" t="s">
        <v>182</v>
      </c>
      <c r="P9" s="1" t="s">
        <v>183</v>
      </c>
      <c r="Q9" s="1" t="s">
        <v>219</v>
      </c>
      <c r="R9" s="1" t="s">
        <v>185</v>
      </c>
      <c r="S9" s="1" t="s">
        <v>186</v>
      </c>
      <c r="T9" s="1" t="s">
        <v>187</v>
      </c>
    </row>
    <row r="10" s="1" customFormat="1" spans="1:20">
      <c r="A10" s="3">
        <v>16237575062</v>
      </c>
      <c r="B10" s="1" t="s">
        <v>198</v>
      </c>
      <c r="C10" s="1" t="s">
        <v>220</v>
      </c>
      <c r="D10" s="1" t="s">
        <v>221</v>
      </c>
      <c r="E10" s="1" t="s">
        <v>49</v>
      </c>
      <c r="F10" s="1" t="s">
        <v>176</v>
      </c>
      <c r="G10" s="1" t="s">
        <v>177</v>
      </c>
      <c r="H10" s="1" t="s">
        <v>178</v>
      </c>
      <c r="I10" s="1" t="s">
        <v>222</v>
      </c>
      <c r="J10" s="1" t="s">
        <v>180</v>
      </c>
      <c r="K10" s="1" t="s">
        <v>222</v>
      </c>
      <c r="L10" s="1" t="s">
        <v>222</v>
      </c>
      <c r="M10" s="1" t="s">
        <v>181</v>
      </c>
      <c r="N10" s="1" t="s">
        <v>181</v>
      </c>
      <c r="O10" s="1" t="s">
        <v>182</v>
      </c>
      <c r="P10" s="1" t="s">
        <v>183</v>
      </c>
      <c r="Q10" s="1" t="s">
        <v>223</v>
      </c>
      <c r="R10" s="1" t="s">
        <v>185</v>
      </c>
      <c r="S10" s="1" t="s">
        <v>186</v>
      </c>
      <c r="T10" s="1" t="s">
        <v>187</v>
      </c>
    </row>
    <row r="11" s="1" customFormat="1" spans="1:20">
      <c r="A11" s="3">
        <v>16238317176</v>
      </c>
      <c r="B11" s="1" t="s">
        <v>198</v>
      </c>
      <c r="C11" s="1" t="s">
        <v>224</v>
      </c>
      <c r="D11" s="1" t="s">
        <v>225</v>
      </c>
      <c r="E11" s="1" t="s">
        <v>52</v>
      </c>
      <c r="F11" s="1" t="s">
        <v>176</v>
      </c>
      <c r="G11" s="1" t="s">
        <v>177</v>
      </c>
      <c r="H11" s="1" t="s">
        <v>178</v>
      </c>
      <c r="I11" s="1" t="s">
        <v>226</v>
      </c>
      <c r="J11" s="1" t="s">
        <v>180</v>
      </c>
      <c r="K11" s="1" t="s">
        <v>226</v>
      </c>
      <c r="L11" s="1" t="s">
        <v>226</v>
      </c>
      <c r="M11" s="1" t="s">
        <v>181</v>
      </c>
      <c r="N11" s="1" t="s">
        <v>181</v>
      </c>
      <c r="O11" s="1" t="s">
        <v>182</v>
      </c>
      <c r="P11" s="1" t="s">
        <v>183</v>
      </c>
      <c r="Q11" s="1" t="s">
        <v>227</v>
      </c>
      <c r="R11" s="1" t="s">
        <v>185</v>
      </c>
      <c r="S11" s="1" t="s">
        <v>186</v>
      </c>
      <c r="T11" s="1" t="s">
        <v>187</v>
      </c>
    </row>
    <row r="12" s="1" customFormat="1" spans="1:20">
      <c r="A12" s="3">
        <v>16239644993</v>
      </c>
      <c r="B12" s="1" t="s">
        <v>198</v>
      </c>
      <c r="C12" s="1" t="s">
        <v>228</v>
      </c>
      <c r="D12" s="1" t="s">
        <v>229</v>
      </c>
      <c r="E12" s="1" t="s">
        <v>230</v>
      </c>
      <c r="F12" s="1" t="s">
        <v>198</v>
      </c>
      <c r="G12" s="1" t="s">
        <v>177</v>
      </c>
      <c r="H12" s="1" t="s">
        <v>178</v>
      </c>
      <c r="I12" s="1" t="s">
        <v>231</v>
      </c>
      <c r="J12" s="1" t="s">
        <v>180</v>
      </c>
      <c r="K12" s="1" t="s">
        <v>231</v>
      </c>
      <c r="L12" s="1" t="s">
        <v>231</v>
      </c>
      <c r="M12" s="1" t="s">
        <v>181</v>
      </c>
      <c r="N12" s="1" t="s">
        <v>181</v>
      </c>
      <c r="O12" s="1" t="s">
        <v>182</v>
      </c>
      <c r="P12" s="1" t="s">
        <v>183</v>
      </c>
      <c r="Q12" s="1" t="s">
        <v>232</v>
      </c>
      <c r="R12" s="1" t="s">
        <v>185</v>
      </c>
      <c r="S12" s="1" t="s">
        <v>186</v>
      </c>
      <c r="T12" s="1" t="s">
        <v>187</v>
      </c>
    </row>
    <row r="13" s="1" customFormat="1" spans="1:20">
      <c r="A13" s="3">
        <v>16240021892</v>
      </c>
      <c r="B13" s="1" t="s">
        <v>176</v>
      </c>
      <c r="C13" s="1" t="s">
        <v>233</v>
      </c>
      <c r="D13" s="1" t="s">
        <v>234</v>
      </c>
      <c r="E13" s="1" t="s">
        <v>235</v>
      </c>
      <c r="F13" s="1" t="s">
        <v>176</v>
      </c>
      <c r="G13" s="1" t="s">
        <v>177</v>
      </c>
      <c r="H13" s="1" t="s">
        <v>178</v>
      </c>
      <c r="I13" s="1" t="s">
        <v>212</v>
      </c>
      <c r="J13" s="1" t="s">
        <v>180</v>
      </c>
      <c r="K13" s="1" t="s">
        <v>212</v>
      </c>
      <c r="L13" s="1" t="s">
        <v>182</v>
      </c>
      <c r="M13" s="1" t="s">
        <v>236</v>
      </c>
      <c r="N13" s="1" t="s">
        <v>236</v>
      </c>
      <c r="O13" s="1" t="s">
        <v>182</v>
      </c>
      <c r="P13" s="1" t="s">
        <v>183</v>
      </c>
      <c r="Q13" s="1" t="s">
        <v>237</v>
      </c>
      <c r="R13" s="1" t="s">
        <v>185</v>
      </c>
      <c r="S13" s="1" t="s">
        <v>186</v>
      </c>
      <c r="T13" s="1" t="s">
        <v>187</v>
      </c>
    </row>
    <row r="14" s="1" customFormat="1" spans="1:20">
      <c r="A14" s="3">
        <v>16240162084</v>
      </c>
      <c r="B14" s="1" t="s">
        <v>176</v>
      </c>
      <c r="C14" s="1" t="s">
        <v>238</v>
      </c>
      <c r="D14" s="1" t="s">
        <v>239</v>
      </c>
      <c r="E14" s="1" t="s">
        <v>60</v>
      </c>
      <c r="F14" s="1" t="s">
        <v>176</v>
      </c>
      <c r="G14" s="1" t="s">
        <v>177</v>
      </c>
      <c r="H14" s="1" t="s">
        <v>178</v>
      </c>
      <c r="I14" s="1" t="s">
        <v>240</v>
      </c>
      <c r="J14" s="1" t="s">
        <v>180</v>
      </c>
      <c r="K14" s="1" t="s">
        <v>240</v>
      </c>
      <c r="L14" s="1" t="s">
        <v>240</v>
      </c>
      <c r="M14" s="1" t="s">
        <v>181</v>
      </c>
      <c r="N14" s="1" t="s">
        <v>181</v>
      </c>
      <c r="O14" s="1" t="s">
        <v>182</v>
      </c>
      <c r="P14" s="1" t="s">
        <v>183</v>
      </c>
      <c r="Q14" s="1" t="s">
        <v>241</v>
      </c>
      <c r="R14" s="1" t="s">
        <v>185</v>
      </c>
      <c r="S14" s="1" t="s">
        <v>186</v>
      </c>
      <c r="T14" s="1" t="s">
        <v>187</v>
      </c>
    </row>
    <row r="15" s="1" customFormat="1" spans="1:20">
      <c r="A15" s="3">
        <v>16243564805</v>
      </c>
      <c r="B15" s="1" t="s">
        <v>176</v>
      </c>
      <c r="C15" s="1" t="s">
        <v>242</v>
      </c>
      <c r="D15" s="1" t="s">
        <v>243</v>
      </c>
      <c r="E15" s="1" t="s">
        <v>66</v>
      </c>
      <c r="F15" s="1" t="s">
        <v>176</v>
      </c>
      <c r="G15" s="1" t="s">
        <v>177</v>
      </c>
      <c r="H15" s="1" t="s">
        <v>178</v>
      </c>
      <c r="I15" s="1" t="s">
        <v>244</v>
      </c>
      <c r="J15" s="1" t="s">
        <v>180</v>
      </c>
      <c r="K15" s="1" t="s">
        <v>244</v>
      </c>
      <c r="L15" s="1" t="s">
        <v>244</v>
      </c>
      <c r="M15" s="1" t="s">
        <v>181</v>
      </c>
      <c r="N15" s="1" t="s">
        <v>181</v>
      </c>
      <c r="O15" s="1" t="s">
        <v>182</v>
      </c>
      <c r="P15" s="1" t="s">
        <v>183</v>
      </c>
      <c r="Q15" s="1" t="s">
        <v>245</v>
      </c>
      <c r="R15" s="1" t="s">
        <v>185</v>
      </c>
      <c r="S15" s="1" t="s">
        <v>186</v>
      </c>
      <c r="T15" s="1" t="s">
        <v>187</v>
      </c>
    </row>
    <row r="16" s="1" customFormat="1" spans="1:20">
      <c r="A16" s="3">
        <v>16244462719</v>
      </c>
      <c r="B16" s="1" t="s">
        <v>176</v>
      </c>
      <c r="C16" s="1" t="s">
        <v>246</v>
      </c>
      <c r="D16" s="1" t="s">
        <v>247</v>
      </c>
      <c r="E16" s="1" t="s">
        <v>68</v>
      </c>
      <c r="F16" s="1" t="s">
        <v>176</v>
      </c>
      <c r="G16" s="1" t="s">
        <v>177</v>
      </c>
      <c r="H16" s="1" t="s">
        <v>178</v>
      </c>
      <c r="I16" s="1" t="s">
        <v>248</v>
      </c>
      <c r="J16" s="1" t="s">
        <v>180</v>
      </c>
      <c r="K16" s="1" t="s">
        <v>248</v>
      </c>
      <c r="L16" s="1" t="s">
        <v>248</v>
      </c>
      <c r="M16" s="1" t="s">
        <v>181</v>
      </c>
      <c r="N16" s="1" t="s">
        <v>181</v>
      </c>
      <c r="O16" s="1" t="s">
        <v>182</v>
      </c>
      <c r="P16" s="1" t="s">
        <v>183</v>
      </c>
      <c r="Q16" s="1" t="s">
        <v>249</v>
      </c>
      <c r="R16" s="1" t="s">
        <v>185</v>
      </c>
      <c r="S16" s="1" t="s">
        <v>186</v>
      </c>
      <c r="T16" s="1" t="s">
        <v>187</v>
      </c>
    </row>
    <row r="17" s="1" customFormat="1" spans="1:20">
      <c r="A17" s="3">
        <v>16244973883</v>
      </c>
      <c r="B17" s="1" t="s">
        <v>176</v>
      </c>
      <c r="C17" s="1" t="s">
        <v>250</v>
      </c>
      <c r="D17" s="1" t="s">
        <v>251</v>
      </c>
      <c r="E17" s="1" t="s">
        <v>71</v>
      </c>
      <c r="F17" s="1" t="s">
        <v>176</v>
      </c>
      <c r="G17" s="1" t="s">
        <v>177</v>
      </c>
      <c r="H17" s="1" t="s">
        <v>178</v>
      </c>
      <c r="I17" s="1" t="s">
        <v>252</v>
      </c>
      <c r="J17" s="1" t="s">
        <v>180</v>
      </c>
      <c r="K17" s="1" t="s">
        <v>252</v>
      </c>
      <c r="L17" s="1" t="s">
        <v>252</v>
      </c>
      <c r="M17" s="1" t="s">
        <v>181</v>
      </c>
      <c r="N17" s="1" t="s">
        <v>181</v>
      </c>
      <c r="O17" s="1" t="s">
        <v>182</v>
      </c>
      <c r="P17" s="1" t="s">
        <v>183</v>
      </c>
      <c r="Q17" s="1" t="s">
        <v>253</v>
      </c>
      <c r="R17" s="1" t="s">
        <v>185</v>
      </c>
      <c r="S17" s="1" t="s">
        <v>186</v>
      </c>
      <c r="T17" s="1" t="s">
        <v>187</v>
      </c>
    </row>
    <row r="18" s="1" customFormat="1" spans="1:20">
      <c r="A18" s="3">
        <v>16245495933</v>
      </c>
      <c r="B18" s="1" t="s">
        <v>176</v>
      </c>
      <c r="C18" s="1" t="s">
        <v>254</v>
      </c>
      <c r="D18" s="1" t="s">
        <v>255</v>
      </c>
      <c r="E18" s="1" t="s">
        <v>93</v>
      </c>
      <c r="F18" s="1" t="s">
        <v>177</v>
      </c>
      <c r="G18" s="1" t="s">
        <v>191</v>
      </c>
      <c r="H18" s="1" t="s">
        <v>178</v>
      </c>
      <c r="I18" s="1" t="s">
        <v>256</v>
      </c>
      <c r="J18" s="1" t="s">
        <v>180</v>
      </c>
      <c r="K18" s="1" t="s">
        <v>256</v>
      </c>
      <c r="L18" s="1" t="s">
        <v>256</v>
      </c>
      <c r="M18" s="1" t="s">
        <v>181</v>
      </c>
      <c r="N18" s="1" t="s">
        <v>181</v>
      </c>
      <c r="O18" s="1" t="s">
        <v>182</v>
      </c>
      <c r="P18" s="1" t="s">
        <v>183</v>
      </c>
      <c r="Q18" s="1" t="s">
        <v>257</v>
      </c>
      <c r="R18" s="1" t="s">
        <v>185</v>
      </c>
      <c r="S18" s="1" t="s">
        <v>186</v>
      </c>
      <c r="T18" s="1" t="s">
        <v>187</v>
      </c>
    </row>
    <row r="19" s="1" customFormat="1" spans="1:20">
      <c r="A19" s="3">
        <v>16246107541</v>
      </c>
      <c r="B19" s="1" t="s">
        <v>176</v>
      </c>
      <c r="C19" s="1" t="s">
        <v>258</v>
      </c>
      <c r="D19" s="1" t="s">
        <v>259</v>
      </c>
      <c r="E19" s="1" t="s">
        <v>260</v>
      </c>
      <c r="F19" s="1" t="s">
        <v>176</v>
      </c>
      <c r="G19" s="1" t="s">
        <v>177</v>
      </c>
      <c r="H19" s="1" t="s">
        <v>178</v>
      </c>
      <c r="I19" s="1" t="s">
        <v>261</v>
      </c>
      <c r="J19" s="1" t="s">
        <v>180</v>
      </c>
      <c r="K19" s="1" t="s">
        <v>261</v>
      </c>
      <c r="L19" s="1" t="s">
        <v>261</v>
      </c>
      <c r="M19" s="1" t="s">
        <v>181</v>
      </c>
      <c r="N19" s="1" t="s">
        <v>181</v>
      </c>
      <c r="O19" s="1" t="s">
        <v>182</v>
      </c>
      <c r="P19" s="1" t="s">
        <v>183</v>
      </c>
      <c r="Q19" s="1" t="s">
        <v>262</v>
      </c>
      <c r="R19" s="1" t="s">
        <v>185</v>
      </c>
      <c r="S19" s="1" t="s">
        <v>186</v>
      </c>
      <c r="T19" s="1" t="s">
        <v>187</v>
      </c>
    </row>
    <row r="20" s="1" customFormat="1" spans="1:20">
      <c r="A20" s="3">
        <v>16246200520</v>
      </c>
      <c r="B20" s="1" t="s">
        <v>176</v>
      </c>
      <c r="C20" s="1" t="s">
        <v>263</v>
      </c>
      <c r="D20" s="1" t="s">
        <v>259</v>
      </c>
      <c r="E20" s="1" t="s">
        <v>264</v>
      </c>
      <c r="F20" s="1" t="s">
        <v>176</v>
      </c>
      <c r="G20" s="1" t="s">
        <v>177</v>
      </c>
      <c r="H20" s="1" t="s">
        <v>178</v>
      </c>
      <c r="I20" s="1" t="s">
        <v>261</v>
      </c>
      <c r="J20" s="1" t="s">
        <v>180</v>
      </c>
      <c r="K20" s="1" t="s">
        <v>261</v>
      </c>
      <c r="L20" s="1" t="s">
        <v>261</v>
      </c>
      <c r="M20" s="1" t="s">
        <v>181</v>
      </c>
      <c r="N20" s="1" t="s">
        <v>181</v>
      </c>
      <c r="O20" s="1" t="s">
        <v>182</v>
      </c>
      <c r="P20" s="1" t="s">
        <v>183</v>
      </c>
      <c r="Q20" s="1" t="s">
        <v>265</v>
      </c>
      <c r="R20" s="1" t="s">
        <v>185</v>
      </c>
      <c r="S20" s="1" t="s">
        <v>186</v>
      </c>
      <c r="T20" s="1" t="s">
        <v>187</v>
      </c>
    </row>
    <row r="21" s="1" customFormat="1" spans="1:20">
      <c r="A21" s="3">
        <v>16246379054</v>
      </c>
      <c r="B21" s="1" t="s">
        <v>176</v>
      </c>
      <c r="C21" s="1" t="s">
        <v>266</v>
      </c>
      <c r="D21" s="1" t="s">
        <v>259</v>
      </c>
      <c r="E21" s="1" t="s">
        <v>267</v>
      </c>
      <c r="F21" s="1" t="s">
        <v>176</v>
      </c>
      <c r="G21" s="1" t="s">
        <v>177</v>
      </c>
      <c r="H21" s="1" t="s">
        <v>178</v>
      </c>
      <c r="I21" s="1" t="s">
        <v>261</v>
      </c>
      <c r="J21" s="1" t="s">
        <v>180</v>
      </c>
      <c r="K21" s="1" t="s">
        <v>261</v>
      </c>
      <c r="L21" s="1" t="s">
        <v>261</v>
      </c>
      <c r="M21" s="1" t="s">
        <v>181</v>
      </c>
      <c r="N21" s="1" t="s">
        <v>181</v>
      </c>
      <c r="O21" s="1" t="s">
        <v>182</v>
      </c>
      <c r="P21" s="1" t="s">
        <v>183</v>
      </c>
      <c r="Q21" s="1" t="s">
        <v>268</v>
      </c>
      <c r="R21" s="1" t="s">
        <v>185</v>
      </c>
      <c r="S21" s="1" t="s">
        <v>186</v>
      </c>
      <c r="T21" s="1" t="s">
        <v>187</v>
      </c>
    </row>
    <row r="22" s="1" customFormat="1" spans="1:20">
      <c r="A22" s="3">
        <v>16247078815</v>
      </c>
      <c r="B22" s="1" t="s">
        <v>176</v>
      </c>
      <c r="C22" s="1" t="s">
        <v>269</v>
      </c>
      <c r="D22" s="1" t="s">
        <v>270</v>
      </c>
      <c r="E22" s="1" t="s">
        <v>79</v>
      </c>
      <c r="F22" s="1" t="s">
        <v>176</v>
      </c>
      <c r="G22" s="1" t="s">
        <v>177</v>
      </c>
      <c r="H22" s="1" t="s">
        <v>178</v>
      </c>
      <c r="I22" s="1" t="s">
        <v>271</v>
      </c>
      <c r="J22" s="1" t="s">
        <v>180</v>
      </c>
      <c r="K22" s="1" t="s">
        <v>271</v>
      </c>
      <c r="L22" s="1" t="s">
        <v>271</v>
      </c>
      <c r="M22" s="1" t="s">
        <v>181</v>
      </c>
      <c r="N22" s="1" t="s">
        <v>181</v>
      </c>
      <c r="O22" s="1" t="s">
        <v>182</v>
      </c>
      <c r="P22" s="1" t="s">
        <v>183</v>
      </c>
      <c r="Q22" s="1" t="s">
        <v>272</v>
      </c>
      <c r="R22" s="1" t="s">
        <v>185</v>
      </c>
      <c r="S22" s="1" t="s">
        <v>186</v>
      </c>
      <c r="T22" s="1" t="s">
        <v>187</v>
      </c>
    </row>
    <row r="23" s="1" customFormat="1" spans="1:20">
      <c r="A23" s="3">
        <v>16247091465</v>
      </c>
      <c r="B23" s="1" t="s">
        <v>176</v>
      </c>
      <c r="C23" s="1" t="s">
        <v>273</v>
      </c>
      <c r="D23" s="1" t="s">
        <v>274</v>
      </c>
      <c r="E23" s="1" t="s">
        <v>97</v>
      </c>
      <c r="F23" s="1" t="s">
        <v>177</v>
      </c>
      <c r="G23" s="1" t="s">
        <v>191</v>
      </c>
      <c r="H23" s="1" t="s">
        <v>178</v>
      </c>
      <c r="I23" s="1" t="s">
        <v>275</v>
      </c>
      <c r="J23" s="1" t="s">
        <v>180</v>
      </c>
      <c r="K23" s="1" t="s">
        <v>275</v>
      </c>
      <c r="L23" s="1" t="s">
        <v>275</v>
      </c>
      <c r="M23" s="1" t="s">
        <v>181</v>
      </c>
      <c r="N23" s="1" t="s">
        <v>181</v>
      </c>
      <c r="O23" s="1" t="s">
        <v>182</v>
      </c>
      <c r="P23" s="1" t="s">
        <v>183</v>
      </c>
      <c r="Q23" s="1" t="s">
        <v>276</v>
      </c>
      <c r="R23" s="1" t="s">
        <v>185</v>
      </c>
      <c r="S23" s="1" t="s">
        <v>186</v>
      </c>
      <c r="T23" s="1" t="s">
        <v>187</v>
      </c>
    </row>
    <row r="24" s="1" customFormat="1" spans="1:20">
      <c r="A24" s="3">
        <v>16247626578</v>
      </c>
      <c r="B24" s="1" t="s">
        <v>176</v>
      </c>
      <c r="C24" s="1" t="s">
        <v>277</v>
      </c>
      <c r="D24" s="1" t="s">
        <v>278</v>
      </c>
      <c r="E24" s="1" t="s">
        <v>101</v>
      </c>
      <c r="F24" s="1" t="s">
        <v>176</v>
      </c>
      <c r="G24" s="1" t="s">
        <v>191</v>
      </c>
      <c r="H24" s="1" t="s">
        <v>178</v>
      </c>
      <c r="I24" s="1" t="s">
        <v>279</v>
      </c>
      <c r="J24" s="1" t="s">
        <v>180</v>
      </c>
      <c r="K24" s="1" t="s">
        <v>279</v>
      </c>
      <c r="L24" s="1" t="s">
        <v>279</v>
      </c>
      <c r="M24" s="1" t="s">
        <v>181</v>
      </c>
      <c r="N24" s="1" t="s">
        <v>181</v>
      </c>
      <c r="O24" s="1" t="s">
        <v>182</v>
      </c>
      <c r="P24" s="1" t="s">
        <v>183</v>
      </c>
      <c r="Q24" s="1" t="s">
        <v>280</v>
      </c>
      <c r="R24" s="1" t="s">
        <v>185</v>
      </c>
      <c r="S24" s="1" t="s">
        <v>186</v>
      </c>
      <c r="T24" s="1" t="s">
        <v>187</v>
      </c>
    </row>
    <row r="25" s="1" customFormat="1" spans="1:20">
      <c r="A25" s="3">
        <v>16247928765</v>
      </c>
      <c r="B25" s="1" t="s">
        <v>176</v>
      </c>
      <c r="C25" s="1" t="s">
        <v>281</v>
      </c>
      <c r="D25" s="1" t="s">
        <v>282</v>
      </c>
      <c r="E25" s="1" t="s">
        <v>283</v>
      </c>
      <c r="F25" s="1" t="s">
        <v>176</v>
      </c>
      <c r="G25" s="1" t="s">
        <v>177</v>
      </c>
      <c r="H25" s="1" t="s">
        <v>178</v>
      </c>
      <c r="I25" s="1" t="s">
        <v>284</v>
      </c>
      <c r="J25" s="1" t="s">
        <v>180</v>
      </c>
      <c r="K25" s="1" t="s">
        <v>284</v>
      </c>
      <c r="L25" s="1" t="s">
        <v>284</v>
      </c>
      <c r="M25" s="1" t="s">
        <v>181</v>
      </c>
      <c r="N25" s="1" t="s">
        <v>181</v>
      </c>
      <c r="O25" s="1" t="s">
        <v>182</v>
      </c>
      <c r="P25" s="1" t="s">
        <v>183</v>
      </c>
      <c r="Q25" s="1" t="s">
        <v>285</v>
      </c>
      <c r="R25" s="1" t="s">
        <v>185</v>
      </c>
      <c r="S25" s="1" t="s">
        <v>186</v>
      </c>
      <c r="T25" s="1" t="s">
        <v>187</v>
      </c>
    </row>
    <row r="26" s="1" customFormat="1" spans="1:20">
      <c r="A26" s="3">
        <v>16251502219</v>
      </c>
      <c r="B26" s="1" t="s">
        <v>177</v>
      </c>
      <c r="C26" s="1" t="s">
        <v>286</v>
      </c>
      <c r="D26" s="1" t="s">
        <v>287</v>
      </c>
      <c r="E26" s="1" t="s">
        <v>111</v>
      </c>
      <c r="F26" s="1" t="s">
        <v>177</v>
      </c>
      <c r="G26" s="1" t="s">
        <v>191</v>
      </c>
      <c r="H26" s="1" t="s">
        <v>178</v>
      </c>
      <c r="I26" s="1" t="s">
        <v>288</v>
      </c>
      <c r="J26" s="1" t="s">
        <v>180</v>
      </c>
      <c r="K26" s="1" t="s">
        <v>288</v>
      </c>
      <c r="L26" s="1" t="s">
        <v>288</v>
      </c>
      <c r="M26" s="1" t="s">
        <v>181</v>
      </c>
      <c r="N26" s="1" t="s">
        <v>181</v>
      </c>
      <c r="O26" s="1" t="s">
        <v>182</v>
      </c>
      <c r="P26" s="1" t="s">
        <v>183</v>
      </c>
      <c r="Q26" s="1" t="s">
        <v>289</v>
      </c>
      <c r="R26" s="1" t="s">
        <v>185</v>
      </c>
      <c r="S26" s="1" t="s">
        <v>186</v>
      </c>
      <c r="T26" s="1" t="s">
        <v>187</v>
      </c>
    </row>
    <row r="27" s="1" customFormat="1" spans="1:20">
      <c r="A27" s="3">
        <v>16251765988</v>
      </c>
      <c r="B27" s="1" t="s">
        <v>177</v>
      </c>
      <c r="C27" s="1" t="s">
        <v>290</v>
      </c>
      <c r="D27" s="1" t="s">
        <v>291</v>
      </c>
      <c r="E27" s="1" t="s">
        <v>114</v>
      </c>
      <c r="F27" s="1" t="s">
        <v>177</v>
      </c>
      <c r="G27" s="1" t="s">
        <v>191</v>
      </c>
      <c r="H27" s="1" t="s">
        <v>178</v>
      </c>
      <c r="I27" s="1" t="s">
        <v>292</v>
      </c>
      <c r="J27" s="1" t="s">
        <v>180</v>
      </c>
      <c r="K27" s="1" t="s">
        <v>292</v>
      </c>
      <c r="L27" s="1" t="s">
        <v>292</v>
      </c>
      <c r="M27" s="1" t="s">
        <v>181</v>
      </c>
      <c r="N27" s="1" t="s">
        <v>181</v>
      </c>
      <c r="O27" s="1" t="s">
        <v>182</v>
      </c>
      <c r="P27" s="1" t="s">
        <v>183</v>
      </c>
      <c r="Q27" s="1" t="s">
        <v>293</v>
      </c>
      <c r="R27" s="1" t="s">
        <v>185</v>
      </c>
      <c r="S27" s="1" t="s">
        <v>186</v>
      </c>
      <c r="T27" s="1" t="s">
        <v>187</v>
      </c>
    </row>
    <row r="28" s="1" customFormat="1" spans="1:20">
      <c r="A28" s="3">
        <v>16252052979</v>
      </c>
      <c r="B28" s="1" t="s">
        <v>177</v>
      </c>
      <c r="C28" s="1" t="s">
        <v>294</v>
      </c>
      <c r="D28" s="1" t="s">
        <v>295</v>
      </c>
      <c r="E28" s="1" t="s">
        <v>296</v>
      </c>
      <c r="F28" s="1" t="s">
        <v>177</v>
      </c>
      <c r="G28" s="1" t="s">
        <v>191</v>
      </c>
      <c r="H28" s="1" t="s">
        <v>178</v>
      </c>
      <c r="I28" s="1" t="s">
        <v>297</v>
      </c>
      <c r="J28" s="1" t="s">
        <v>180</v>
      </c>
      <c r="K28" s="1" t="s">
        <v>297</v>
      </c>
      <c r="L28" s="1" t="s">
        <v>297</v>
      </c>
      <c r="M28" s="1" t="s">
        <v>181</v>
      </c>
      <c r="N28" s="1" t="s">
        <v>181</v>
      </c>
      <c r="O28" s="1" t="s">
        <v>182</v>
      </c>
      <c r="P28" s="1" t="s">
        <v>183</v>
      </c>
      <c r="Q28" s="1" t="s">
        <v>298</v>
      </c>
      <c r="R28" s="1" t="s">
        <v>185</v>
      </c>
      <c r="S28" s="1" t="s">
        <v>186</v>
      </c>
      <c r="T28" s="1" t="s">
        <v>187</v>
      </c>
    </row>
    <row r="29" s="1" customFormat="1" spans="1:20">
      <c r="A29" s="3">
        <v>16252682830</v>
      </c>
      <c r="B29" s="1" t="s">
        <v>177</v>
      </c>
      <c r="C29" s="1" t="s">
        <v>299</v>
      </c>
      <c r="D29" s="1" t="s">
        <v>300</v>
      </c>
      <c r="E29" s="1" t="s">
        <v>119</v>
      </c>
      <c r="F29" s="1" t="s">
        <v>177</v>
      </c>
      <c r="G29" s="1" t="s">
        <v>191</v>
      </c>
      <c r="H29" s="1" t="s">
        <v>178</v>
      </c>
      <c r="I29" s="1" t="s">
        <v>301</v>
      </c>
      <c r="J29" s="1" t="s">
        <v>180</v>
      </c>
      <c r="K29" s="1" t="s">
        <v>301</v>
      </c>
      <c r="L29" s="1" t="s">
        <v>301</v>
      </c>
      <c r="M29" s="1" t="s">
        <v>181</v>
      </c>
      <c r="N29" s="1" t="s">
        <v>181</v>
      </c>
      <c r="O29" s="1" t="s">
        <v>182</v>
      </c>
      <c r="P29" s="1" t="s">
        <v>183</v>
      </c>
      <c r="Q29" s="1" t="s">
        <v>302</v>
      </c>
      <c r="R29" s="1" t="s">
        <v>185</v>
      </c>
      <c r="S29" s="1" t="s">
        <v>186</v>
      </c>
      <c r="T29" s="1" t="s">
        <v>187</v>
      </c>
    </row>
    <row r="30" s="1" customFormat="1" spans="1:20">
      <c r="A30" s="3">
        <v>16252816146</v>
      </c>
      <c r="B30" s="1" t="s">
        <v>177</v>
      </c>
      <c r="C30" s="1" t="s">
        <v>303</v>
      </c>
      <c r="D30" s="1" t="s">
        <v>304</v>
      </c>
      <c r="E30" s="1" t="s">
        <v>122</v>
      </c>
      <c r="F30" s="1" t="s">
        <v>177</v>
      </c>
      <c r="G30" s="1" t="s">
        <v>191</v>
      </c>
      <c r="H30" s="1" t="s">
        <v>178</v>
      </c>
      <c r="I30" s="1" t="s">
        <v>305</v>
      </c>
      <c r="J30" s="1" t="s">
        <v>180</v>
      </c>
      <c r="K30" s="1" t="s">
        <v>305</v>
      </c>
      <c r="L30" s="1" t="s">
        <v>305</v>
      </c>
      <c r="M30" s="1" t="s">
        <v>181</v>
      </c>
      <c r="N30" s="1" t="s">
        <v>181</v>
      </c>
      <c r="O30" s="1" t="s">
        <v>182</v>
      </c>
      <c r="P30" s="1" t="s">
        <v>183</v>
      </c>
      <c r="Q30" s="1" t="s">
        <v>306</v>
      </c>
      <c r="R30" s="1" t="s">
        <v>185</v>
      </c>
      <c r="S30" s="1" t="s">
        <v>186</v>
      </c>
      <c r="T30" s="1" t="s">
        <v>187</v>
      </c>
    </row>
    <row r="31" s="1" customFormat="1" spans="1:20">
      <c r="A31" s="3">
        <v>16253055488</v>
      </c>
      <c r="B31" s="1" t="s">
        <v>177</v>
      </c>
      <c r="C31" s="1" t="s">
        <v>307</v>
      </c>
      <c r="D31" s="1" t="s">
        <v>308</v>
      </c>
      <c r="E31" s="1" t="s">
        <v>125</v>
      </c>
      <c r="F31" s="1" t="s">
        <v>177</v>
      </c>
      <c r="G31" s="1" t="s">
        <v>191</v>
      </c>
      <c r="H31" s="1" t="s">
        <v>178</v>
      </c>
      <c r="I31" s="1" t="s">
        <v>309</v>
      </c>
      <c r="J31" s="1" t="s">
        <v>180</v>
      </c>
      <c r="K31" s="1" t="s">
        <v>309</v>
      </c>
      <c r="L31" s="1" t="s">
        <v>309</v>
      </c>
      <c r="M31" s="1" t="s">
        <v>181</v>
      </c>
      <c r="N31" s="1" t="s">
        <v>181</v>
      </c>
      <c r="O31" s="1" t="s">
        <v>182</v>
      </c>
      <c r="P31" s="1" t="s">
        <v>183</v>
      </c>
      <c r="Q31" s="1" t="s">
        <v>310</v>
      </c>
      <c r="R31" s="1" t="s">
        <v>185</v>
      </c>
      <c r="S31" s="1" t="s">
        <v>186</v>
      </c>
      <c r="T31" s="1" t="s">
        <v>187</v>
      </c>
    </row>
    <row r="32" s="1" customFormat="1" spans="1:20">
      <c r="A32" s="3">
        <v>16253205239</v>
      </c>
      <c r="B32" s="1" t="s">
        <v>177</v>
      </c>
      <c r="C32" s="1" t="s">
        <v>311</v>
      </c>
      <c r="D32" s="1" t="s">
        <v>312</v>
      </c>
      <c r="E32" s="1" t="s">
        <v>127</v>
      </c>
      <c r="F32" s="1" t="s">
        <v>177</v>
      </c>
      <c r="G32" s="1" t="s">
        <v>191</v>
      </c>
      <c r="H32" s="1" t="s">
        <v>178</v>
      </c>
      <c r="I32" s="1" t="s">
        <v>313</v>
      </c>
      <c r="J32" s="1" t="s">
        <v>180</v>
      </c>
      <c r="K32" s="1" t="s">
        <v>313</v>
      </c>
      <c r="L32" s="1" t="s">
        <v>313</v>
      </c>
      <c r="M32" s="1" t="s">
        <v>181</v>
      </c>
      <c r="N32" s="1" t="s">
        <v>181</v>
      </c>
      <c r="O32" s="1" t="s">
        <v>182</v>
      </c>
      <c r="P32" s="1" t="s">
        <v>183</v>
      </c>
      <c r="Q32" s="1" t="s">
        <v>314</v>
      </c>
      <c r="R32" s="1" t="s">
        <v>185</v>
      </c>
      <c r="S32" s="1" t="s">
        <v>186</v>
      </c>
      <c r="T32" s="1" t="s">
        <v>187</v>
      </c>
    </row>
    <row r="33" s="1" customFormat="1" spans="1:20">
      <c r="A33" s="3">
        <v>16253621430</v>
      </c>
      <c r="B33" s="1" t="s">
        <v>177</v>
      </c>
      <c r="C33" s="1" t="s">
        <v>315</v>
      </c>
      <c r="D33" s="1" t="s">
        <v>270</v>
      </c>
      <c r="E33" s="1" t="s">
        <v>128</v>
      </c>
      <c r="F33" s="1" t="s">
        <v>177</v>
      </c>
      <c r="G33" s="1" t="s">
        <v>191</v>
      </c>
      <c r="H33" s="1" t="s">
        <v>178</v>
      </c>
      <c r="I33" s="1" t="s">
        <v>316</v>
      </c>
      <c r="J33" s="1" t="s">
        <v>180</v>
      </c>
      <c r="K33" s="1" t="s">
        <v>316</v>
      </c>
      <c r="L33" s="1" t="s">
        <v>316</v>
      </c>
      <c r="M33" s="1" t="s">
        <v>181</v>
      </c>
      <c r="N33" s="1" t="s">
        <v>181</v>
      </c>
      <c r="O33" s="1" t="s">
        <v>182</v>
      </c>
      <c r="P33" s="1" t="s">
        <v>183</v>
      </c>
      <c r="Q33" s="1" t="s">
        <v>317</v>
      </c>
      <c r="R33" s="1" t="s">
        <v>185</v>
      </c>
      <c r="S33" s="1" t="s">
        <v>186</v>
      </c>
      <c r="T33" s="1" t="s">
        <v>187</v>
      </c>
    </row>
    <row r="34" s="1" customFormat="1" spans="1:20">
      <c r="A34" s="3">
        <v>16253694542</v>
      </c>
      <c r="B34" s="1" t="s">
        <v>177</v>
      </c>
      <c r="C34" s="1" t="s">
        <v>318</v>
      </c>
      <c r="D34" s="1" t="s">
        <v>319</v>
      </c>
      <c r="E34" s="1" t="s">
        <v>130</v>
      </c>
      <c r="F34" s="1" t="s">
        <v>177</v>
      </c>
      <c r="G34" s="1" t="s">
        <v>191</v>
      </c>
      <c r="H34" s="1" t="s">
        <v>178</v>
      </c>
      <c r="I34" s="1" t="s">
        <v>320</v>
      </c>
      <c r="J34" s="1" t="s">
        <v>180</v>
      </c>
      <c r="K34" s="1" t="s">
        <v>320</v>
      </c>
      <c r="L34" s="1" t="s">
        <v>320</v>
      </c>
      <c r="M34" s="1" t="s">
        <v>181</v>
      </c>
      <c r="N34" s="1" t="s">
        <v>181</v>
      </c>
      <c r="O34" s="1" t="s">
        <v>182</v>
      </c>
      <c r="P34" s="1" t="s">
        <v>183</v>
      </c>
      <c r="Q34" s="1" t="s">
        <v>321</v>
      </c>
      <c r="R34" s="1" t="s">
        <v>185</v>
      </c>
      <c r="S34" s="1" t="s">
        <v>186</v>
      </c>
      <c r="T34" s="1" t="s">
        <v>187</v>
      </c>
    </row>
    <row r="35" s="1" customFormat="1" spans="1:20">
      <c r="A35" s="3">
        <v>16253793815</v>
      </c>
      <c r="B35" s="1" t="s">
        <v>177</v>
      </c>
      <c r="C35" s="1" t="s">
        <v>322</v>
      </c>
      <c r="D35" s="1" t="s">
        <v>323</v>
      </c>
      <c r="E35" s="1" t="s">
        <v>134</v>
      </c>
      <c r="F35" s="1" t="s">
        <v>177</v>
      </c>
      <c r="G35" s="1" t="s">
        <v>191</v>
      </c>
      <c r="H35" s="1" t="s">
        <v>178</v>
      </c>
      <c r="I35" s="1" t="s">
        <v>324</v>
      </c>
      <c r="J35" s="1" t="s">
        <v>180</v>
      </c>
      <c r="K35" s="1" t="s">
        <v>324</v>
      </c>
      <c r="L35" s="1" t="s">
        <v>324</v>
      </c>
      <c r="M35" s="1" t="s">
        <v>181</v>
      </c>
      <c r="N35" s="1" t="s">
        <v>181</v>
      </c>
      <c r="O35" s="1" t="s">
        <v>182</v>
      </c>
      <c r="P35" s="1" t="s">
        <v>183</v>
      </c>
      <c r="Q35" s="1" t="s">
        <v>325</v>
      </c>
      <c r="R35" s="1" t="s">
        <v>185</v>
      </c>
      <c r="S35" s="1" t="s">
        <v>186</v>
      </c>
      <c r="T35" s="1" t="s">
        <v>187</v>
      </c>
    </row>
    <row r="36" s="1" customFormat="1" spans="1:20">
      <c r="A36" s="3">
        <v>16253912853</v>
      </c>
      <c r="B36" s="1" t="s">
        <v>177</v>
      </c>
      <c r="C36" s="1" t="s">
        <v>326</v>
      </c>
      <c r="D36" s="1" t="s">
        <v>291</v>
      </c>
      <c r="E36" s="1" t="s">
        <v>136</v>
      </c>
      <c r="F36" s="1" t="s">
        <v>177</v>
      </c>
      <c r="G36" s="1" t="s">
        <v>191</v>
      </c>
      <c r="H36" s="1" t="s">
        <v>178</v>
      </c>
      <c r="I36" s="1" t="s">
        <v>288</v>
      </c>
      <c r="J36" s="1" t="s">
        <v>180</v>
      </c>
      <c r="K36" s="1" t="s">
        <v>288</v>
      </c>
      <c r="L36" s="1" t="s">
        <v>288</v>
      </c>
      <c r="M36" s="1" t="s">
        <v>181</v>
      </c>
      <c r="N36" s="1" t="s">
        <v>181</v>
      </c>
      <c r="O36" s="1" t="s">
        <v>182</v>
      </c>
      <c r="P36" s="1" t="s">
        <v>183</v>
      </c>
      <c r="Q36" s="1" t="s">
        <v>327</v>
      </c>
      <c r="R36" s="1" t="s">
        <v>185</v>
      </c>
      <c r="S36" s="1" t="s">
        <v>186</v>
      </c>
      <c r="T36" s="1" t="s">
        <v>187</v>
      </c>
    </row>
    <row r="37" s="1" customFormat="1" spans="1:20">
      <c r="A37" s="3">
        <v>16254118000</v>
      </c>
      <c r="B37" s="1" t="s">
        <v>177</v>
      </c>
      <c r="C37" s="1" t="s">
        <v>328</v>
      </c>
      <c r="D37" s="1" t="s">
        <v>259</v>
      </c>
      <c r="E37" s="1" t="s">
        <v>329</v>
      </c>
      <c r="F37" s="1" t="s">
        <v>177</v>
      </c>
      <c r="G37" s="1" t="s">
        <v>191</v>
      </c>
      <c r="H37" s="1" t="s">
        <v>178</v>
      </c>
      <c r="I37" s="1" t="s">
        <v>330</v>
      </c>
      <c r="J37" s="1" t="s">
        <v>180</v>
      </c>
      <c r="K37" s="1" t="s">
        <v>330</v>
      </c>
      <c r="L37" s="1" t="s">
        <v>330</v>
      </c>
      <c r="M37" s="1" t="s">
        <v>181</v>
      </c>
      <c r="N37" s="1" t="s">
        <v>181</v>
      </c>
      <c r="O37" s="1" t="s">
        <v>182</v>
      </c>
      <c r="P37" s="1" t="s">
        <v>183</v>
      </c>
      <c r="Q37" s="1" t="s">
        <v>331</v>
      </c>
      <c r="R37" s="1" t="s">
        <v>185</v>
      </c>
      <c r="S37" s="1" t="s">
        <v>186</v>
      </c>
      <c r="T37" s="1" t="s">
        <v>187</v>
      </c>
    </row>
    <row r="38" s="1" customFormat="1" spans="1:20">
      <c r="A38" s="3">
        <v>16254539571</v>
      </c>
      <c r="B38" s="1" t="s">
        <v>177</v>
      </c>
      <c r="C38" s="1" t="s">
        <v>332</v>
      </c>
      <c r="D38" s="1" t="s">
        <v>333</v>
      </c>
      <c r="E38" s="1" t="s">
        <v>139</v>
      </c>
      <c r="F38" s="1" t="s">
        <v>177</v>
      </c>
      <c r="G38" s="1" t="s">
        <v>191</v>
      </c>
      <c r="H38" s="1" t="s">
        <v>178</v>
      </c>
      <c r="I38" s="1" t="s">
        <v>334</v>
      </c>
      <c r="J38" s="1" t="s">
        <v>180</v>
      </c>
      <c r="K38" s="1" t="s">
        <v>334</v>
      </c>
      <c r="L38" s="1" t="s">
        <v>334</v>
      </c>
      <c r="M38" s="1" t="s">
        <v>181</v>
      </c>
      <c r="N38" s="1" t="s">
        <v>181</v>
      </c>
      <c r="O38" s="1" t="s">
        <v>182</v>
      </c>
      <c r="P38" s="1" t="s">
        <v>183</v>
      </c>
      <c r="Q38" s="1" t="s">
        <v>335</v>
      </c>
      <c r="R38" s="1" t="s">
        <v>185</v>
      </c>
      <c r="S38" s="1" t="s">
        <v>186</v>
      </c>
      <c r="T38" s="1" t="s">
        <v>187</v>
      </c>
    </row>
    <row r="39" s="1" customFormat="1" spans="1:20">
      <c r="A39" s="3">
        <v>16256817003</v>
      </c>
      <c r="B39" s="1" t="s">
        <v>177</v>
      </c>
      <c r="C39" s="1" t="s">
        <v>336</v>
      </c>
      <c r="D39" s="1" t="s">
        <v>337</v>
      </c>
      <c r="E39" s="1" t="s">
        <v>141</v>
      </c>
      <c r="F39" s="1" t="s">
        <v>177</v>
      </c>
      <c r="G39" s="1" t="s">
        <v>191</v>
      </c>
      <c r="H39" s="1" t="s">
        <v>178</v>
      </c>
      <c r="I39" s="1" t="s">
        <v>338</v>
      </c>
      <c r="J39" s="1" t="s">
        <v>180</v>
      </c>
      <c r="K39" s="1" t="s">
        <v>338</v>
      </c>
      <c r="L39" s="1" t="s">
        <v>338</v>
      </c>
      <c r="M39" s="1" t="s">
        <v>181</v>
      </c>
      <c r="N39" s="1" t="s">
        <v>181</v>
      </c>
      <c r="O39" s="1" t="s">
        <v>182</v>
      </c>
      <c r="P39" s="1" t="s">
        <v>183</v>
      </c>
      <c r="Q39" s="1" t="s">
        <v>339</v>
      </c>
      <c r="R39" s="1" t="s">
        <v>185</v>
      </c>
      <c r="S39" s="1" t="s">
        <v>186</v>
      </c>
      <c r="T39" s="1" t="s">
        <v>187</v>
      </c>
    </row>
    <row r="40" s="1" customFormat="1" spans="1:20">
      <c r="A40" s="3">
        <v>16257057666</v>
      </c>
      <c r="B40" s="1" t="s">
        <v>177</v>
      </c>
      <c r="C40" s="1" t="s">
        <v>340</v>
      </c>
      <c r="D40" s="1" t="s">
        <v>259</v>
      </c>
      <c r="E40" s="1" t="s">
        <v>341</v>
      </c>
      <c r="F40" s="1" t="s">
        <v>177</v>
      </c>
      <c r="G40" s="1" t="s">
        <v>191</v>
      </c>
      <c r="H40" s="1" t="s">
        <v>178</v>
      </c>
      <c r="I40" s="1" t="s">
        <v>342</v>
      </c>
      <c r="J40" s="1" t="s">
        <v>180</v>
      </c>
      <c r="K40" s="1" t="s">
        <v>342</v>
      </c>
      <c r="L40" s="1" t="s">
        <v>342</v>
      </c>
      <c r="M40" s="1" t="s">
        <v>181</v>
      </c>
      <c r="N40" s="1" t="s">
        <v>181</v>
      </c>
      <c r="O40" s="1" t="s">
        <v>182</v>
      </c>
      <c r="P40" s="1" t="s">
        <v>183</v>
      </c>
      <c r="Q40" s="1" t="s">
        <v>343</v>
      </c>
      <c r="R40" s="1" t="s">
        <v>185</v>
      </c>
      <c r="S40" s="1" t="s">
        <v>186</v>
      </c>
      <c r="T40" s="1" t="s">
        <v>187</v>
      </c>
    </row>
    <row r="41" s="1" customFormat="1" spans="1:20">
      <c r="A41" s="3">
        <v>16257228800</v>
      </c>
      <c r="B41" s="1" t="s">
        <v>177</v>
      </c>
      <c r="C41" s="1" t="s">
        <v>344</v>
      </c>
      <c r="D41" s="1" t="s">
        <v>345</v>
      </c>
      <c r="E41" s="1" t="s">
        <v>144</v>
      </c>
      <c r="F41" s="1" t="s">
        <v>177</v>
      </c>
      <c r="G41" s="1" t="s">
        <v>191</v>
      </c>
      <c r="H41" s="1" t="s">
        <v>178</v>
      </c>
      <c r="I41" s="1" t="s">
        <v>346</v>
      </c>
      <c r="J41" s="1" t="s">
        <v>180</v>
      </c>
      <c r="K41" s="1" t="s">
        <v>346</v>
      </c>
      <c r="L41" s="1" t="s">
        <v>346</v>
      </c>
      <c r="M41" s="1" t="s">
        <v>181</v>
      </c>
      <c r="N41" s="1" t="s">
        <v>181</v>
      </c>
      <c r="O41" s="1" t="s">
        <v>182</v>
      </c>
      <c r="P41" s="1" t="s">
        <v>183</v>
      </c>
      <c r="Q41" s="1" t="s">
        <v>347</v>
      </c>
      <c r="R41" s="1" t="s">
        <v>185</v>
      </c>
      <c r="S41" s="1" t="s">
        <v>186</v>
      </c>
      <c r="T41" s="1" t="s">
        <v>187</v>
      </c>
    </row>
    <row r="42" s="1" customFormat="1" spans="1:20">
      <c r="A42" s="3">
        <v>16257416529</v>
      </c>
      <c r="B42" s="1" t="s">
        <v>177</v>
      </c>
      <c r="C42" s="1" t="s">
        <v>348</v>
      </c>
      <c r="D42" s="1" t="s">
        <v>229</v>
      </c>
      <c r="E42" s="1" t="s">
        <v>349</v>
      </c>
      <c r="F42" s="1" t="s">
        <v>177</v>
      </c>
      <c r="G42" s="1" t="s">
        <v>191</v>
      </c>
      <c r="H42" s="1" t="s">
        <v>178</v>
      </c>
      <c r="I42" s="1" t="s">
        <v>350</v>
      </c>
      <c r="J42" s="1" t="s">
        <v>180</v>
      </c>
      <c r="K42" s="1" t="s">
        <v>350</v>
      </c>
      <c r="L42" s="1" t="s">
        <v>350</v>
      </c>
      <c r="M42" s="1" t="s">
        <v>181</v>
      </c>
      <c r="N42" s="1" t="s">
        <v>181</v>
      </c>
      <c r="O42" s="1" t="s">
        <v>182</v>
      </c>
      <c r="P42" s="1" t="s">
        <v>183</v>
      </c>
      <c r="Q42" s="1" t="s">
        <v>351</v>
      </c>
      <c r="R42" s="1" t="s">
        <v>185</v>
      </c>
      <c r="S42" s="1" t="s">
        <v>186</v>
      </c>
      <c r="T42" s="1" t="s">
        <v>187</v>
      </c>
    </row>
    <row r="43" s="1" customFormat="1" spans="1:20">
      <c r="A43" s="3">
        <v>16257481322</v>
      </c>
      <c r="B43" s="1" t="s">
        <v>177</v>
      </c>
      <c r="C43" s="1" t="s">
        <v>352</v>
      </c>
      <c r="D43" s="1" t="s">
        <v>353</v>
      </c>
      <c r="E43" s="1" t="s">
        <v>150</v>
      </c>
      <c r="F43" s="1" t="s">
        <v>177</v>
      </c>
      <c r="G43" s="1" t="s">
        <v>191</v>
      </c>
      <c r="H43" s="1" t="s">
        <v>178</v>
      </c>
      <c r="I43" s="1" t="s">
        <v>354</v>
      </c>
      <c r="J43" s="1" t="s">
        <v>180</v>
      </c>
      <c r="K43" s="1" t="s">
        <v>354</v>
      </c>
      <c r="L43" s="1" t="s">
        <v>354</v>
      </c>
      <c r="M43" s="1" t="s">
        <v>181</v>
      </c>
      <c r="N43" s="1" t="s">
        <v>181</v>
      </c>
      <c r="O43" s="1" t="s">
        <v>182</v>
      </c>
      <c r="P43" s="1" t="s">
        <v>183</v>
      </c>
      <c r="Q43" s="1" t="s">
        <v>355</v>
      </c>
      <c r="R43" s="1" t="s">
        <v>185</v>
      </c>
      <c r="S43" s="1" t="s">
        <v>186</v>
      </c>
      <c r="T43" s="1" t="s">
        <v>187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2021-09-26T01:43:13Z</dcterms:created>
  <dcterms:modified xsi:type="dcterms:W3CDTF">2021-09-26T01:49:58Z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E68E777667AD4DB7BF18A422BE26DEEC</vt:lpwstr>
  </property>
  <property fmtid="{D5CDD505-2E9C-101B-9397-08002B2CF9AE}" pid="3" name="KSOProductBuildVer">
    <vt:lpwstr>2052-11.1.0.10938</vt:lpwstr>
  </property>
</Properties>
</file>