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对账!$1:$90</definedName>
  </definedNames>
  <calcPr calcId="144525"/>
</workbook>
</file>

<file path=xl/sharedStrings.xml><?xml version="1.0" encoding="utf-8"?>
<sst xmlns="http://schemas.openxmlformats.org/spreadsheetml/2006/main" count="2333" uniqueCount="555">
  <si>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</si>
  <si>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</si>
  <si>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</si>
  <si>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</si>
  <si>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</si>
  <si>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</si>
  <si>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</si>
  <si>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</si>
  <si>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</si>
  <si>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</si>
  <si>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</si>
  <si>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</si>
  <si>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</si>
  <si>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</si>
  <si>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</si>
  <si>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</si>
  <si>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</si>
  <si>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</si>
  <si>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</si>
  <si>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</si>
  <si>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</si>
  <si>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</si>
  <si>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</si>
  <si>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</si>
  <si>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</si>
  <si>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</si>
  <si>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</si>
  <si>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[深圳]汉庭优佳酒店(深圳海上世界蛇口大厦店)(72920988)</t>
  </si>
  <si>
    <t>零压大床房&lt;双人入住&gt;&lt;内宾&gt;&lt;预付&gt;&lt;无早&gt;</t>
  </si>
  <si>
    <t>CNY</t>
  </si>
  <si>
    <t>陈卓颖</t>
  </si>
  <si>
    <t>CA11323210925CNY</t>
  </si>
  <si>
    <t>未提现</t>
  </si>
  <si>
    <t>携程开票</t>
  </si>
  <si>
    <t>R9000602063889972001</t>
  </si>
  <si>
    <t>[南宁]南宁迪拜七星酒店(69048710)</t>
  </si>
  <si>
    <t>豪华双床房&lt;内宾&gt;&lt;双人入住&gt;&lt;预付&gt;&lt;双早&gt;</t>
  </si>
  <si>
    <t>徐炼辉</t>
  </si>
  <si>
    <t>[南京]都市118(南京中山陵风景区下马坊地铁站店)(78916289)</t>
  </si>
  <si>
    <t>商务双床房&lt;双人入住&gt;&lt;内宾&gt;&lt;预付&gt;&lt;无早&gt;</t>
  </si>
  <si>
    <t>谢璐繁</t>
  </si>
  <si>
    <t>[梅州]梅州麓湖山酒店(62500328)</t>
  </si>
  <si>
    <t>公寓标准大床房&lt;大床&gt;&lt;双人入住&gt;&lt;双早&gt;</t>
  </si>
  <si>
    <t>陶帮华</t>
  </si>
  <si>
    <t>[宜川]尚客优精选酒店(宜川壶口店)(71990252)</t>
  </si>
  <si>
    <t>豪华双床房&lt;双人入住&gt;&lt;内宾&gt;&lt;预付&gt;&lt;无早&gt;</t>
  </si>
  <si>
    <t>高海飞</t>
  </si>
  <si>
    <t>取消</t>
  </si>
  <si>
    <t>[湛江]湛江君豪酒店(77362158)</t>
  </si>
  <si>
    <t>豪华大床房&lt;双人入住&gt;&lt;内宾&gt;&lt;预付&gt;&lt;无早&gt;</t>
  </si>
  <si>
    <t>冯礼诺</t>
  </si>
  <si>
    <t>[无锡]青皮树酒店(无锡锡北运河地铁站惠绿路店)(75028933)</t>
  </si>
  <si>
    <t>1.5米大床房&lt;双人入住&gt;&lt;内宾&gt;&lt;预付&gt;&lt;无早&gt;</t>
  </si>
  <si>
    <t>黄智君</t>
  </si>
  <si>
    <t>[重庆]布丁酒店(重庆南坪万达店)(73284238)</t>
  </si>
  <si>
    <t>大床房B&lt;双人入住&gt;&lt;内宾&gt;&lt;预付&gt;&lt;无早&gt;</t>
  </si>
  <si>
    <t>鞠远军</t>
  </si>
  <si>
    <t>[桐乡]花筑·乌镇悦厢人文艺术客栈(69068740)</t>
  </si>
  <si>
    <t>清韵民宿双床房&lt;内宾&gt;&lt;双人入住&gt;&lt;预付&gt;&lt;双早&gt;</t>
  </si>
  <si>
    <t>李文和,庞连丽</t>
  </si>
  <si>
    <t>[南京]格林豪泰(南京固城湖老街风景区店)(69037150)</t>
  </si>
  <si>
    <t>商务大床房&lt;双人入住&gt;&lt;内宾&gt;&lt;预付&gt;&lt;无早&gt;</t>
  </si>
  <si>
    <t>徐意杨</t>
  </si>
  <si>
    <t>[舟山]舟山希尔顿酒店(60981424)</t>
  </si>
  <si>
    <t>高级湖景大床房&lt;双人入住&gt;&lt;内宾&gt;&lt;预付&gt;&lt;双早&gt;</t>
  </si>
  <si>
    <t>周锐剑</t>
  </si>
  <si>
    <t>[广州]广州石奥客栈(78928993)</t>
  </si>
  <si>
    <t>豪华海景双床房&lt;双人入住&gt;&lt;内宾&gt;&lt;预付&gt;&lt;双早&gt;</t>
  </si>
  <si>
    <t>杜建新</t>
  </si>
  <si>
    <t>[武汉]速8酒店(武汉欢乐谷店)(66087211)</t>
  </si>
  <si>
    <t>经济单人间(无窗)&lt;双人入住&gt;&lt;内宾&gt;&lt;预付&gt;&lt;无早&gt;</t>
  </si>
  <si>
    <t>张绍锋</t>
  </si>
  <si>
    <t>[如皋]维也纳酒店(如皋正翔广场店)(75035017)</t>
  </si>
  <si>
    <t>标准大床房&lt;双人入住&gt;&lt;内宾&gt;&lt;预付&gt;&lt;无早&gt;</t>
  </si>
  <si>
    <t>张蕊</t>
  </si>
  <si>
    <t>[东阳]横店万钧精品酒店(79023999)</t>
  </si>
  <si>
    <t>豪华景观大床房&lt;双人入住&gt;&lt;内宾&gt;&lt;预付&gt;&lt;无早&gt;</t>
  </si>
  <si>
    <t>杨柳</t>
  </si>
  <si>
    <t>[上海]锦江之星(上海国际旅游度假区康新公路店)(64213973)</t>
  </si>
  <si>
    <t>标准房A&lt;双人入住&gt;&lt;内宾&gt;&lt;预付&gt;&lt;无早&gt;</t>
  </si>
  <si>
    <t>漆建武</t>
  </si>
  <si>
    <t>[苏州]尚客优精选酒店（苏州胜浦大桥店）(77243943)</t>
  </si>
  <si>
    <t>唐刚</t>
  </si>
  <si>
    <t>高级大床房&lt;双人入住&gt;&lt;内宾&gt;&lt;预付&gt;&lt;无早&gt;</t>
  </si>
  <si>
    <t>吴纳贤</t>
  </si>
  <si>
    <t>[长沙]7天优品酒店(长沙五一广场地铁站店)(71450420)</t>
  </si>
  <si>
    <t>精选特优房&lt;内宾&gt;&lt;双人入住&gt;&lt;预付&gt;&lt;无早&gt;</t>
  </si>
  <si>
    <t>李学平</t>
  </si>
  <si>
    <t>[武宣]城市便捷酒店(武宣城北路店)(71586072)</t>
  </si>
  <si>
    <t>阿霞</t>
  </si>
  <si>
    <t>[杭州]锦江之星品尚(杭州滨江大学城浦沿地铁站酒店)(65383582)</t>
  </si>
  <si>
    <t>商务标准房B&lt;双人入住&gt;&lt;内宾&gt;&lt;预付&gt;&lt;无早&gt;</t>
  </si>
  <si>
    <t>胡建林</t>
  </si>
  <si>
    <t>杨辉</t>
  </si>
  <si>
    <t>[中山]尚客优品酒店(中山西区彩虹大道店)(73280773)</t>
  </si>
  <si>
    <t>特惠大床房&lt;双人入住&gt;&lt;内宾&gt;&lt;预付&gt;&lt;无早&gt;</t>
  </si>
  <si>
    <t>顾治鹏</t>
  </si>
  <si>
    <t>[南充]尚客优连锁酒店(南充高坪龙门镇店)(69142976)</t>
  </si>
  <si>
    <t>李耕地</t>
  </si>
  <si>
    <t>李世君</t>
  </si>
  <si>
    <t>[连云港]骏怡连锁酒店(连云港通灌路步行街店)(73272680)</t>
  </si>
  <si>
    <t>标准双床房&lt;双人入住&gt;&lt;内宾&gt;&lt;预付&gt;&lt;无早&gt;</t>
  </si>
  <si>
    <t>孟琦</t>
  </si>
  <si>
    <t>[贵阳]贵阳盘江诺富特饭店(64185313)</t>
  </si>
  <si>
    <t>凌尧</t>
  </si>
  <si>
    <t>[大厂]格林豪泰智选酒店(大厂影视城店)(76410501)</t>
  </si>
  <si>
    <t>邵军</t>
  </si>
  <si>
    <t>[吴川]吴川鼎龙湾海洋主题公寓(71988433)</t>
  </si>
  <si>
    <t>180度全海景双床房&lt;双人入住&gt;&lt;内宾&gt;&lt;预付&gt;&lt;双早&gt;</t>
  </si>
  <si>
    <t>谢家乐</t>
  </si>
  <si>
    <t>[惠东]维也纳国际酒店(惠东红海湾店)(78925090)</t>
  </si>
  <si>
    <t>景观双床房&lt;双人入住&gt;&lt;内宾&gt;&lt;预付&gt;&lt;无早&gt;</t>
  </si>
  <si>
    <t>蓝奋斐</t>
  </si>
  <si>
    <t>[和平]和平热龙温泉度假村(71638387)</t>
  </si>
  <si>
    <t>一房木屋别墅&lt;特惠专享&gt;&lt;双人入住&gt;&lt;双早&gt;</t>
  </si>
  <si>
    <t>黎冠廷</t>
  </si>
  <si>
    <t>[成都]7天酒店(成都双流广场地铁站塔桥路店)(71451126)</t>
  </si>
  <si>
    <t>精选大床房&lt;双人入住&gt;&lt;内宾&gt;&lt;预付&gt;&lt;无早&gt;</t>
  </si>
  <si>
    <t>王平轩</t>
  </si>
  <si>
    <t>[六安]贝壳酒店（六安将军路店）(77367542)</t>
  </si>
  <si>
    <t>大床房&lt;双人入住&gt;&lt;内宾&gt;&lt;预付&gt;&lt;无早&gt;</t>
  </si>
  <si>
    <t>李斌</t>
  </si>
  <si>
    <t>杨荆</t>
  </si>
  <si>
    <t>[无极]骏怡连锁酒店(无极北苏镇店)(79024988)</t>
  </si>
  <si>
    <t>李雪尧</t>
  </si>
  <si>
    <t>退单</t>
  </si>
  <si>
    <t>[西安]喆啡酒店(西安西长安街大学城店)(71009992)</t>
  </si>
  <si>
    <t>啡凡家庭套房&lt;双人入住&gt;&lt;内宾&gt;&lt;预付&gt;&lt;无早&gt;</t>
  </si>
  <si>
    <t>王小春</t>
  </si>
  <si>
    <t>[海阳]派酒店(海阳汽车站商业中心店)(71570907)</t>
  </si>
  <si>
    <t>商务套房&lt;双人入住&gt;&lt;内宾&gt;&lt;预付&gt;&lt;无早&gt;</t>
  </si>
  <si>
    <t>郭睿,苏媛</t>
  </si>
  <si>
    <t>[西安]胜似闲庭酒店(西安航天城店)(78931506)</t>
  </si>
  <si>
    <t>刘毅恒</t>
  </si>
  <si>
    <t>史爱华</t>
  </si>
  <si>
    <t>CA11323210926CNY</t>
  </si>
  <si>
    <t>[乌鲁木齐]锦江之星(乌鲁木齐红旗路店)(60986802)</t>
  </si>
  <si>
    <t>标准间A&lt;双人入住&gt;&lt;内宾&gt;&lt;预付&gt;&lt;无早&gt;</t>
  </si>
  <si>
    <t>钟晶晶</t>
  </si>
  <si>
    <t>公寓特惠双床房&lt;双床&gt;&lt;双人入住&gt;&lt;双早&gt;</t>
  </si>
  <si>
    <t>袁剑辉,袁燕芝,袁雄城</t>
  </si>
  <si>
    <t>[常熟]格林豪泰(常熟高铁站三环高架黄河路店)(69046527)</t>
  </si>
  <si>
    <t>周成松</t>
  </si>
  <si>
    <t>标准园景双床房&lt;双人入住&gt;&lt;内宾&gt;&lt;预付&gt;&lt;双早&gt;</t>
  </si>
  <si>
    <t>陈丽萍</t>
  </si>
  <si>
    <t>[中山]珀斯智能公寓酒店(中山利和广场店)(60988527)</t>
  </si>
  <si>
    <t>时尚两房一厅套房&lt;双人入住&gt;&lt;内宾&gt;&lt;预付&gt;&lt;无早&gt;</t>
  </si>
  <si>
    <t>孙光连</t>
  </si>
  <si>
    <t>[贵阳]锦江之星(贵阳黔灵山公园北京路地铁口店)(60984291)</t>
  </si>
  <si>
    <t>标准房B&lt;双人入住&gt;&lt;内宾&gt;&lt;预付&gt;&lt;无早&gt;</t>
  </si>
  <si>
    <t>黄忠明</t>
  </si>
  <si>
    <t>[天津]汉庭酒店(天津友谊路店)(77388424)</t>
  </si>
  <si>
    <t>边辉</t>
  </si>
  <si>
    <t>R3002011064874777001</t>
  </si>
  <si>
    <t>[上海]白玉兰酒店(上海新国际博览中心店)(69028887)</t>
  </si>
  <si>
    <t>商务房B&lt;双人入住&gt;&lt;内宾&gt;&lt;预付&gt;&lt;无早&gt;</t>
  </si>
  <si>
    <t>陈文斌</t>
  </si>
  <si>
    <t>[东莞]东莞翔盈国际酒店(65857498)</t>
  </si>
  <si>
    <t>特价房&lt;双人入住&gt;&lt;内宾&gt;&lt;预付&gt;&lt;无早&gt;</t>
  </si>
  <si>
    <t>尹邦春</t>
  </si>
  <si>
    <t>高级湖景双床房&lt;双人入住&gt;&lt;内宾&gt;&lt;预付&gt;&lt;双早&gt;</t>
  </si>
  <si>
    <t>王子林,王苇</t>
  </si>
  <si>
    <t>[深圳]深圳国际会展中心希尔顿酒店(72948031)</t>
  </si>
  <si>
    <t>邱基堂,刘悦邦</t>
  </si>
  <si>
    <t>南湖东岸别墅大床房&lt;特惠专享&gt;&lt;双人入住&gt;&lt;双早&gt;</t>
  </si>
  <si>
    <t>赖欣沅</t>
  </si>
  <si>
    <t>[北京]锦江之星(北京环球度假区通州北苑地铁站店)(60984236)</t>
  </si>
  <si>
    <t>商务间B&lt;双人入住&gt;&lt;内宾&gt;&lt;预付&gt;&lt;无早&gt;</t>
  </si>
  <si>
    <t>霍东生</t>
  </si>
  <si>
    <t>[菏泽]菏泽希尔顿花园酒店(77423986)</t>
  </si>
  <si>
    <t>花园大床房&lt;双人入住&gt;&lt;内宾&gt;&lt;预付&gt;&lt;无早&gt;</t>
  </si>
  <si>
    <t>杨洁琼</t>
  </si>
  <si>
    <t>[昆山]尚客优连锁酒店(昆山张浦店)(73279778)</t>
  </si>
  <si>
    <t>温馨家庭房&lt;双人入住&gt;&lt;内宾&gt;&lt;预付&gt;&lt;无早&gt;</t>
  </si>
  <si>
    <t>黄欢</t>
  </si>
  <si>
    <t>何嘉嘉</t>
  </si>
  <si>
    <t>[上海]上海未来·上居酒店(60983534)</t>
  </si>
  <si>
    <t>标准大床房&lt;双人入住&gt;&lt;内宾&gt;&lt;预付&gt;&lt;双早&gt;</t>
  </si>
  <si>
    <t>代珍</t>
  </si>
  <si>
    <t>[济南]尚客优酒店（济南唐冶店）(75077816)</t>
  </si>
  <si>
    <t>张彬彬</t>
  </si>
  <si>
    <t>[常州]格林豪泰(常州恐龙城青洋北路店)(64184504)</t>
  </si>
  <si>
    <t>张建敏</t>
  </si>
  <si>
    <t>[广州]维也纳酒店(广州南湖乐园店)(71451883)</t>
  </si>
  <si>
    <t>唐金梅</t>
  </si>
  <si>
    <t>[南京]维也纳酒店(南京南站汇景店)(79027119)</t>
  </si>
  <si>
    <t>张亮</t>
  </si>
  <si>
    <t>舒适双人房&lt;双人入住&gt;&lt;内宾&gt;&lt;预付&gt;&lt;无早&gt;</t>
  </si>
  <si>
    <t>小卢</t>
  </si>
  <si>
    <t>[上海]维也纳酒店(上海长兴岛店)(79021170)</t>
  </si>
  <si>
    <t>王冬伟</t>
  </si>
  <si>
    <t>豪华园景双床房&lt;双人入住&gt;&lt;内宾&gt;&lt;预付&gt;&lt;双早&gt;</t>
  </si>
  <si>
    <t>温童</t>
  </si>
  <si>
    <t>[衡水]骏怡精选酒店(衡水奥体中心店)(73247377)</t>
  </si>
  <si>
    <t>高级双人房&lt;双人入住&gt;&lt;内宾&gt;&lt;预付&gt;&lt;双早&gt;</t>
  </si>
  <si>
    <t>陈全强</t>
  </si>
  <si>
    <t>[北京]格林豪泰(北京门头沟店)(69028400)</t>
  </si>
  <si>
    <t>标准间&lt;双人入住&gt;&lt;内宾&gt;&lt;预付&gt;&lt;无早&gt;</t>
  </si>
  <si>
    <t>石磊</t>
  </si>
  <si>
    <t>[保定]悦为智酒店(保定高新区保百购物广场店)(71638183)</t>
  </si>
  <si>
    <t>雅致大床房&lt;双人入住&gt;&lt;内宾&gt;&lt;预付&gt;&lt;双早&gt;</t>
  </si>
  <si>
    <t>娄朋朋</t>
  </si>
  <si>
    <t>180度全海景大床房&lt;双人入住&gt;&lt;内宾&gt;&lt;预付&gt;&lt;双早&gt;</t>
  </si>
  <si>
    <t>宋昌冠</t>
  </si>
  <si>
    <t>[无锡]格林豪泰(无锡高铁东站锡东新城店)(71451380)</t>
  </si>
  <si>
    <t>高级双床房&lt;双人入住&gt;&lt;内宾&gt;&lt;预付&gt;&lt;无早&gt;</t>
  </si>
  <si>
    <t>韩少华</t>
  </si>
  <si>
    <t>[北京]格林豪泰(北京良乡阎村东地铁站店)(69028380)</t>
  </si>
  <si>
    <t>刘酉辰</t>
  </si>
  <si>
    <t>[梅州]梅州英思廷酒店(80612726)</t>
  </si>
  <si>
    <t>廷逸大床房&lt;内宾&gt;&lt;无早&gt;</t>
  </si>
  <si>
    <t>曾海涛</t>
  </si>
  <si>
    <t>[阜阳]格林豪泰智选酒店（阜阳颍州区居然之家店）(70405615)</t>
  </si>
  <si>
    <t>商务大床房&lt;内宾&gt;&lt;双人入住&gt;&lt;预付&gt;&lt;无早&gt;</t>
  </si>
  <si>
    <t>杨邵</t>
  </si>
  <si>
    <t>魏睿</t>
  </si>
  <si>
    <t>[中山]城市便捷酒店(中山小榄汽车站店)(71585493)</t>
  </si>
  <si>
    <t>卢志明</t>
  </si>
  <si>
    <t>[桐城]骏怡酒店(桐城南门客运站店)(71988490)</t>
  </si>
  <si>
    <t>胡龙海</t>
  </si>
  <si>
    <t>[广州]骏怡连锁酒店(钟落潭地铁站庆达广场店)(71988461)</t>
  </si>
  <si>
    <t>休闲家庭房&lt;双人入住&gt;&lt;内宾&gt;&lt;预付&gt;&lt;无早&gt;</t>
  </si>
  <si>
    <t>詹浩彬</t>
  </si>
  <si>
    <t>[尚义]尚义金翼华彦快捷酒店(79021283)</t>
  </si>
  <si>
    <t>王小龙</t>
  </si>
  <si>
    <t>[温岭]锦江之星(温岭大溪店)(60984340)</t>
  </si>
  <si>
    <t>张鹏伟</t>
  </si>
  <si>
    <t>徐泳科</t>
  </si>
  <si>
    <t>[上海]如家驿居酒店(上海松江大学城欢乐谷店)(77382352)</t>
  </si>
  <si>
    <t>驿居双床房&lt;双人入住&gt;&lt;内宾&gt;&lt;预付&gt;&lt;无早&gt;</t>
  </si>
  <si>
    <t>沈继</t>
  </si>
  <si>
    <t>豪华家庭房&lt;双人入住&gt;&lt;内宾&gt;&lt;预付&gt;&lt;无早&gt;</t>
  </si>
  <si>
    <t>季后云</t>
  </si>
  <si>
    <t>[横县]城市便捷酒店(横县横州大道店)(72814315)</t>
  </si>
  <si>
    <t>谢珊珊</t>
  </si>
  <si>
    <t>[长沙]喆啡酒店(长沙湘雅附二梓园路店)(54942986)</t>
  </si>
  <si>
    <t>啡凡双床房&lt;双人入住&gt;&lt;中宾&gt;&lt;预付&gt;&lt;无早&gt;</t>
  </si>
  <si>
    <t>陈慧</t>
  </si>
  <si>
    <t>[南昌]南昌红谷滩希尔顿花园酒店(78197681)</t>
  </si>
  <si>
    <t>无障碍房&lt;双人入住&gt;&lt;内宾&gt;&lt;预付&gt;&lt;双早&gt;</t>
  </si>
  <si>
    <t>胡敏沙</t>
  </si>
  <si>
    <t>，</t>
  </si>
  <si>
    <t>16280003495此单多收556.31元退回</t>
  </si>
  <si>
    <t>9.27 可退435.98</t>
  </si>
  <si>
    <t>16295993661此单多收117.74元退回</t>
  </si>
  <si>
    <t>16300449764此单多收303.09元退回</t>
  </si>
  <si>
    <t>9.27 可退526.44</t>
  </si>
  <si>
    <t>A210927171246481</t>
  </si>
  <si>
    <t>A210927171332481</t>
  </si>
  <si>
    <t>A210927171437481</t>
  </si>
  <si>
    <t>A2109271715161861</t>
  </si>
  <si>
    <t>CNY / HKD 当前参考汇率: 1.204862535</t>
  </si>
  <si>
    <t>总计：21398.68 CNY/
25782.47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</si>
  <si>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</si>
  <si>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</si>
  <si>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</si>
  <si>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</si>
  <si>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</si>
  <si>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</si>
  <si>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</si>
  <si>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</si>
  <si>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</si>
  <si>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</si>
  <si>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</si>
  <si>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</si>
  <si>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</si>
  <si>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</si>
  <si>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</si>
  <si>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</si>
  <si>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</si>
  <si>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2021-09-11</t>
  </si>
  <si>
    <t>2249937</t>
  </si>
  <si>
    <t>南宁迪拜七星酒店</t>
  </si>
  <si>
    <t>2021-09-21</t>
  </si>
  <si>
    <t>2021-09-22</t>
  </si>
  <si>
    <t>退房日月结</t>
  </si>
  <si>
    <t>421.45</t>
  </si>
  <si>
    <t>RMB</t>
  </si>
  <si>
    <t>0</t>
  </si>
  <si>
    <t>0.00</t>
  </si>
  <si>
    <t>携程汇智国内直连</t>
  </si>
  <si>
    <t>2021-09-11 05:10:18</t>
  </si>
  <si>
    <t>否</t>
  </si>
  <si>
    <t>汇智国际旅游发展有限公司</t>
  </si>
  <si>
    <t>直连</t>
  </si>
  <si>
    <t>2250099</t>
  </si>
  <si>
    <t>都市118(南京中山陵风景区下马坊地铁站店)</t>
  </si>
  <si>
    <t>2021-09-20</t>
  </si>
  <si>
    <t>2021-09-23</t>
  </si>
  <si>
    <t>730.71</t>
  </si>
  <si>
    <t>2021-09-11 10:14:21</t>
  </si>
  <si>
    <t>2250198</t>
  </si>
  <si>
    <t>229.47</t>
  </si>
  <si>
    <t>2021-09-11 11:51:20</t>
  </si>
  <si>
    <t>2021-09-17</t>
  </si>
  <si>
    <t>2256443</t>
  </si>
  <si>
    <t>梅州麓湖山酒店</t>
  </si>
  <si>
    <t>720.45</t>
  </si>
  <si>
    <t>2021-09-17 11:55:06</t>
  </si>
  <si>
    <t>Saas酒店</t>
  </si>
  <si>
    <t>2256724</t>
  </si>
  <si>
    <t>280.17</t>
  </si>
  <si>
    <t>2021-09-17 15:43:54</t>
  </si>
  <si>
    <t>2021-09-18</t>
  </si>
  <si>
    <t>2258151</t>
  </si>
  <si>
    <t>尚客优精选酒店(宜川壶口店)</t>
  </si>
  <si>
    <t>836.36</t>
  </si>
  <si>
    <t>2021-09-18 19:40:36</t>
  </si>
  <si>
    <t>2021-09-19</t>
  </si>
  <si>
    <t>2258923</t>
  </si>
  <si>
    <t>湛江君豪酒店</t>
  </si>
  <si>
    <t>1143.16</t>
  </si>
  <si>
    <t>2021-09-19 15:50:34</t>
  </si>
  <si>
    <t>2258936</t>
  </si>
  <si>
    <t>青皮树酒店(无锡锡北运河地铁站惠绿路店)</t>
  </si>
  <si>
    <t>313.98</t>
  </si>
  <si>
    <t>2021-09-19 16:12:15</t>
  </si>
  <si>
    <t>2258987</t>
  </si>
  <si>
    <t>格林豪泰(常熟高铁站三环高架黄河路店)</t>
  </si>
  <si>
    <t>548.12</t>
  </si>
  <si>
    <t>2021-09-19 17:13:25</t>
  </si>
  <si>
    <t>2259669</t>
  </si>
  <si>
    <t>广州石奥客栈</t>
  </si>
  <si>
    <t>523.58</t>
  </si>
  <si>
    <t>2021-09-20 14:27:28</t>
  </si>
  <si>
    <t>2259833</t>
  </si>
  <si>
    <t>珀斯智能公寓酒店</t>
  </si>
  <si>
    <t>327.90</t>
  </si>
  <si>
    <t>2021-09-20 18:18:01</t>
  </si>
  <si>
    <t>2259838</t>
  </si>
  <si>
    <t>布丁酒店（重庆南坪万达地铁站店）</t>
  </si>
  <si>
    <t>176.55</t>
  </si>
  <si>
    <t>2021-09-20 18:25:29</t>
  </si>
  <si>
    <t>2259868</t>
  </si>
  <si>
    <t>锦江之星(贵阳黔灵山公园北京路地铁口店)</t>
  </si>
  <si>
    <t>181.28</t>
  </si>
  <si>
    <t>2021-09-20 19:03:55</t>
  </si>
  <si>
    <t>2259877</t>
  </si>
  <si>
    <t>格林豪泰(南京固城湖老街风景区店)</t>
  </si>
  <si>
    <t>125.86</t>
  </si>
  <si>
    <t>2021-09-20 19:18:54</t>
  </si>
  <si>
    <t>2259900</t>
  </si>
  <si>
    <t>舟山希尔顿酒店</t>
  </si>
  <si>
    <t>1102.29</t>
  </si>
  <si>
    <t>2021-09-20 19:32:56</t>
  </si>
  <si>
    <t>2259949</t>
  </si>
  <si>
    <t>汉庭（天津友谊路店）</t>
  </si>
  <si>
    <t>342.36</t>
  </si>
  <si>
    <t>2021-09-20 20:46:19</t>
  </si>
  <si>
    <t>2260055</t>
  </si>
  <si>
    <t>765.86</t>
  </si>
  <si>
    <t>2021-09-20 22:25:39</t>
  </si>
  <si>
    <t>2260092</t>
  </si>
  <si>
    <t>白玉兰酒店(上海新国际博览中心店)</t>
  </si>
  <si>
    <t>237.66</t>
  </si>
  <si>
    <t>2021-09-20 23:11:42</t>
  </si>
  <si>
    <t>2260204</t>
  </si>
  <si>
    <t>速8酒店(武汉欢乐谷店)</t>
  </si>
  <si>
    <t>105.12</t>
  </si>
  <si>
    <t>2021-09-21 03:08:26</t>
  </si>
  <si>
    <t>2260211</t>
  </si>
  <si>
    <t>维也纳酒店(如皋正翔广场店)</t>
  </si>
  <si>
    <t>187.70</t>
  </si>
  <si>
    <t>2021-09-21 03:30:15</t>
  </si>
  <si>
    <t>2260227</t>
  </si>
  <si>
    <t>横店万钧精品酒店</t>
  </si>
  <si>
    <t>170.52</t>
  </si>
  <si>
    <t>2021-09-21 05:02:54</t>
  </si>
  <si>
    <t>2260285</t>
  </si>
  <si>
    <t>尚客优精选酒店(苏州胜浦大桥店)</t>
  </si>
  <si>
    <t>150.22</t>
  </si>
  <si>
    <t>2021-09-21 09:13:21</t>
  </si>
  <si>
    <t>2260296</t>
  </si>
  <si>
    <t>471.39</t>
  </si>
  <si>
    <t>2021-09-21 09:50:22</t>
  </si>
  <si>
    <t>2260301</t>
  </si>
  <si>
    <t>7天优品酒店（长沙五一广场地铁站店）</t>
  </si>
  <si>
    <t>124.37</t>
  </si>
  <si>
    <t>-124</t>
  </si>
  <si>
    <t>2021-09-21 10:00:52</t>
  </si>
  <si>
    <t>2260304</t>
  </si>
  <si>
    <t>城市便捷酒店(武宣城北路店)</t>
  </si>
  <si>
    <t>155.03</t>
  </si>
  <si>
    <t>2021-09-21 10:08:31</t>
  </si>
  <si>
    <t>2260366</t>
  </si>
  <si>
    <t>锦江之星品尚(杭州滨江大学城浦沿地铁站酒店)</t>
  </si>
  <si>
    <t>180.76</t>
  </si>
  <si>
    <t>2021-09-21 11:51:20</t>
  </si>
  <si>
    <t>2260371</t>
  </si>
  <si>
    <t>2021-09-21 12:01:02</t>
  </si>
  <si>
    <t>2260375</t>
  </si>
  <si>
    <t>尚客优品酒店（中山西区彩虹大道店）</t>
  </si>
  <si>
    <t>158.34</t>
  </si>
  <si>
    <t>2021-09-21 12:06:27</t>
  </si>
  <si>
    <t>2260397</t>
  </si>
  <si>
    <t>尚客优连锁酒店(南充高坪龙门镇店)</t>
  </si>
  <si>
    <t>150.06</t>
  </si>
  <si>
    <t>2021-09-21 13:01:28</t>
  </si>
  <si>
    <t>2260422</t>
  </si>
  <si>
    <t>2021-09-21 14:06:09</t>
  </si>
  <si>
    <t>2260441</t>
  </si>
  <si>
    <t>骏怡连锁酒店(连云港通灌路步行街店)</t>
  </si>
  <si>
    <t>116.73</t>
  </si>
  <si>
    <t>2021-09-21 14:48:43</t>
  </si>
  <si>
    <t>2260444</t>
  </si>
  <si>
    <t>贵阳盘江诺富特饭店</t>
  </si>
  <si>
    <t>293.34</t>
  </si>
  <si>
    <t>2021-09-21 14:59:07</t>
  </si>
  <si>
    <t>2260469</t>
  </si>
  <si>
    <t>吴川鼎龙湾海洋主题公寓</t>
  </si>
  <si>
    <t>216.20</t>
  </si>
  <si>
    <t>2021-09-21 15:49:39</t>
  </si>
  <si>
    <t>2260496</t>
  </si>
  <si>
    <t>2316.24</t>
  </si>
  <si>
    <t>2021-09-21 16:49:01</t>
  </si>
  <si>
    <t>2260528</t>
  </si>
  <si>
    <t>维也纳国际酒店(惠东红海湾店)</t>
  </si>
  <si>
    <t>304.57</t>
  </si>
  <si>
    <t>2021-09-21 18:01:38</t>
  </si>
  <si>
    <t>2260557</t>
  </si>
  <si>
    <t>和平热龙温泉度假村</t>
  </si>
  <si>
    <t>460.00</t>
  </si>
  <si>
    <t>2021-09-21 18:56:21</t>
  </si>
  <si>
    <t>直采</t>
  </si>
  <si>
    <t>2260598</t>
  </si>
  <si>
    <t>7天酒店(成都双流广场地铁站塔桥路店)</t>
  </si>
  <si>
    <t>125.93</t>
  </si>
  <si>
    <t>2021-09-21 20:00:27</t>
  </si>
  <si>
    <t>2260621</t>
  </si>
  <si>
    <t>深圳国际会展中心希尔顿酒店</t>
  </si>
  <si>
    <t>1173.04</t>
  </si>
  <si>
    <t>2021-09-21 20:43:19</t>
  </si>
  <si>
    <t>2260633</t>
  </si>
  <si>
    <t>贝壳酒店（六安将军路店）</t>
  </si>
  <si>
    <t>123.81</t>
  </si>
  <si>
    <t>2021-09-21 20:54:50</t>
  </si>
  <si>
    <t>2260676</t>
  </si>
  <si>
    <t>400.00</t>
  </si>
  <si>
    <t>2021-09-21 22:11:34</t>
  </si>
  <si>
    <t>2260678</t>
  </si>
  <si>
    <t>2021-09-21 22:07:14</t>
  </si>
  <si>
    <t>2260698</t>
  </si>
  <si>
    <t>锦江之星(北京通州北苑地铁站店)</t>
  </si>
  <si>
    <t>271.17</t>
  </si>
  <si>
    <t>2021-09-21 22:41:11</t>
  </si>
  <si>
    <t>2260701</t>
  </si>
  <si>
    <t>骏怡连锁酒店(无极北苏镇店)</t>
  </si>
  <si>
    <t>113.68</t>
  </si>
  <si>
    <t>2021-09-21 22:48:04</t>
  </si>
  <si>
    <t>2260842</t>
  </si>
  <si>
    <t>菏泽希尔顿花园酒店</t>
  </si>
  <si>
    <t>298.62</t>
  </si>
  <si>
    <t>2021-09-22 05:47:32</t>
  </si>
  <si>
    <t>2260875</t>
  </si>
  <si>
    <t>尚客优精选酒店（苏州昆山张浦店）</t>
  </si>
  <si>
    <t>175.60</t>
  </si>
  <si>
    <t>2021-09-22 08:10:24</t>
  </si>
  <si>
    <t>2260986</t>
  </si>
  <si>
    <t>150.33</t>
  </si>
  <si>
    <t>2021-09-22 10:58:12</t>
  </si>
  <si>
    <t>2261014</t>
  </si>
  <si>
    <t>尚客优酒店（济南唐冶店）</t>
  </si>
  <si>
    <t>136.01</t>
  </si>
  <si>
    <t>2021-09-22 11:37:48</t>
  </si>
  <si>
    <t>2261070</t>
  </si>
  <si>
    <t>格林豪泰(常州恐龙城青洋北路店)</t>
  </si>
  <si>
    <t>174.58</t>
  </si>
  <si>
    <t>2021-09-22 12:49:44</t>
  </si>
  <si>
    <t>2261096</t>
  </si>
  <si>
    <t>180.10</t>
  </si>
  <si>
    <t>2021-09-22 13:40:16</t>
  </si>
  <si>
    <t>2261118</t>
  </si>
  <si>
    <t>维也纳酒店(广州南湖乐园店)</t>
  </si>
  <si>
    <t>270.24</t>
  </si>
  <si>
    <t>2021-09-22 14:09:49</t>
  </si>
  <si>
    <t>2261139</t>
  </si>
  <si>
    <t>维也纳酒店(南京南站汇景店)</t>
  </si>
  <si>
    <t>220.71</t>
  </si>
  <si>
    <t>2021-09-22 14:37:21</t>
  </si>
  <si>
    <t>2261140</t>
  </si>
  <si>
    <t>153.27</t>
  </si>
  <si>
    <t>2021-09-22 14:40:18</t>
  </si>
  <si>
    <t>2261152</t>
  </si>
  <si>
    <t>2021-09-22 14:53:36</t>
  </si>
  <si>
    <t>2261164</t>
  </si>
  <si>
    <t>维也纳酒店(上海长兴岛店)</t>
  </si>
  <si>
    <t>286.78</t>
  </si>
  <si>
    <t>2021-09-22 15:05:33</t>
  </si>
  <si>
    <t>2261191</t>
  </si>
  <si>
    <t>675.74</t>
  </si>
  <si>
    <t>2021-09-22 15:35:23</t>
  </si>
  <si>
    <t>2261206</t>
  </si>
  <si>
    <t>骏怡精选酒店(衡水奥体中心店)</t>
  </si>
  <si>
    <t>130.30</t>
  </si>
  <si>
    <t>2021-09-22 15:55:11</t>
  </si>
  <si>
    <t>2261213</t>
  </si>
  <si>
    <t>格林豪泰(北京门头沟店)</t>
  </si>
  <si>
    <t>236.50</t>
  </si>
  <si>
    <t>2021-09-22 16:00:57</t>
  </si>
  <si>
    <t>2261226</t>
  </si>
  <si>
    <t>悦为智酒店(保定高新区保百购物广场店)</t>
  </si>
  <si>
    <t>229.49</t>
  </si>
  <si>
    <t>2021-09-22 16:16:50</t>
  </si>
  <si>
    <t>2261258</t>
  </si>
  <si>
    <t>2021-09-22 16:51:39</t>
  </si>
  <si>
    <t>2261270</t>
  </si>
  <si>
    <t>格林豪泰(无锡高铁东站锡东新城店)</t>
  </si>
  <si>
    <t>182.73</t>
  </si>
  <si>
    <t>2021-09-22 17:08:59</t>
  </si>
  <si>
    <t>2261287</t>
  </si>
  <si>
    <t>格林豪泰(北京良乡阎村东地铁站店)</t>
  </si>
  <si>
    <t>156.31</t>
  </si>
  <si>
    <t>2021-09-22 17:29:43</t>
  </si>
  <si>
    <t>2261308</t>
  </si>
  <si>
    <t>梅州英思廷酒店</t>
  </si>
  <si>
    <t>243.15</t>
  </si>
  <si>
    <t>2021-09-22 17:55:31</t>
  </si>
  <si>
    <t>2261309</t>
  </si>
  <si>
    <t>格林豪泰智选酒店（阜阳颍州区居然之家店）</t>
  </si>
  <si>
    <t>191.27</t>
  </si>
  <si>
    <t>2021-09-22 17:56:16</t>
  </si>
  <si>
    <t>2261311</t>
  </si>
  <si>
    <t>2021-09-22 17:59:00</t>
  </si>
  <si>
    <t>2261399</t>
  </si>
  <si>
    <t>城市便捷酒店(中山小榄汽车站店)</t>
  </si>
  <si>
    <t>145.76</t>
  </si>
  <si>
    <t>2021-09-22 19:06:21</t>
  </si>
  <si>
    <t>2261458</t>
  </si>
  <si>
    <t>骏怡酒店(桐城南门客运站店)</t>
  </si>
  <si>
    <t>115.71</t>
  </si>
  <si>
    <t>2021-09-22 20:06:27</t>
  </si>
  <si>
    <t>2261489</t>
  </si>
  <si>
    <t>骏怡连锁酒店(广州钟落潭地铁站店)</t>
  </si>
  <si>
    <t>160.37</t>
  </si>
  <si>
    <t>2021-09-22 20:43:40</t>
  </si>
  <si>
    <t>2261491</t>
  </si>
  <si>
    <t>尚义金翼华彦快捷酒店</t>
  </si>
  <si>
    <t>2021-09-22 20:47:54</t>
  </si>
  <si>
    <t>2261496</t>
  </si>
  <si>
    <t>锦江之星(温岭大溪店)</t>
  </si>
  <si>
    <t>2021-09-22 20:49:41</t>
  </si>
  <si>
    <t>2261566</t>
  </si>
  <si>
    <t>220.69</t>
  </si>
  <si>
    <t>2021-09-22 22:01:26</t>
  </si>
  <si>
    <t>2261573</t>
  </si>
  <si>
    <t>如家驿居酒店（上海松江大学城店）</t>
  </si>
  <si>
    <t>284.64</t>
  </si>
  <si>
    <t>2021-09-22 22:05:21</t>
  </si>
  <si>
    <t>2261608</t>
  </si>
  <si>
    <t>303.29</t>
  </si>
  <si>
    <t>2021-09-22 22:33:04</t>
  </si>
  <si>
    <t>2261636</t>
  </si>
  <si>
    <t>城市便捷酒店(横县横州大道店)</t>
  </si>
  <si>
    <t>183.93</t>
  </si>
  <si>
    <t>2021-09-22 23:08:58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</si>
</sst>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16240892715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44460</v>
      </c>
      <c r="G2" s="6">
        <v>44461</v>
      </c>
      <c r="H2" s="4">
        <v>1</v>
      </c>
      <c r="I2" s="4">
        <v>1</v>
      </c>
      <c r="J2" s="4">
        <v>1</v>
      </c>
      <c r="K2" s="4" t="s">
        <v>29</v>
      </c>
      <c r="L2" s="4">
        <v>236.55</v>
      </c>
      <c r="M2" s="4">
        <v>236.55</v>
      </c>
      <c r="N2" s="4" t="s">
        <v>30</v>
      </c>
      <c r="O2" s="4" t="s">
        <v>31</v>
      </c>
      <c r="P2" s="4" t="s">
        <v>32</v>
      </c>
      <c r="Q2" s="4">
        <v>0</v>
      </c>
      <c r="R2" s="9">
        <v>44448</v>
      </c>
      <c r="S2" s="6">
        <v>44464</v>
      </c>
      <c r="T2" s="4" t="s">
        <v>33</v>
      </c>
      <c r="U2" s="4">
        <v>236.55</v>
      </c>
      <c r="V2" s="4">
        <v>0</v>
      </c>
      <c r="W2" s="4">
        <v>0</v>
      </c>
      <c r="X2" s="4">
        <v>2247953</v>
      </c>
      <c r="Y2" s="4" t="s">
        <v>34</v>
      </c>
    </row>
    <row r="3" s="4" customFormat="1" spans="1:25">
      <c r="A3" s="4">
        <v>16258075158</v>
      </c>
      <c r="B3" s="4" t="s">
        <v>25</v>
      </c>
      <c r="C3" s="4" t="s">
        <v>26</v>
      </c>
      <c r="D3" s="4" t="s">
        <v>35</v>
      </c>
      <c r="E3" s="4" t="s">
        <v>36</v>
      </c>
      <c r="F3" s="6">
        <v>44460</v>
      </c>
      <c r="G3" s="6">
        <v>44461</v>
      </c>
      <c r="H3" s="4">
        <v>1</v>
      </c>
      <c r="I3" s="4">
        <v>1</v>
      </c>
      <c r="J3" s="4">
        <v>1</v>
      </c>
      <c r="K3" s="4" t="s">
        <v>29</v>
      </c>
      <c r="L3" s="4">
        <v>421.45</v>
      </c>
      <c r="M3" s="4">
        <v>421.45</v>
      </c>
      <c r="N3" s="4" t="s">
        <v>37</v>
      </c>
      <c r="O3" s="4" t="s">
        <v>31</v>
      </c>
      <c r="P3" s="4" t="s">
        <v>32</v>
      </c>
      <c r="Q3" s="4">
        <v>0</v>
      </c>
      <c r="R3" s="9">
        <v>44450</v>
      </c>
      <c r="S3" s="6">
        <v>44464</v>
      </c>
      <c r="T3" s="4" t="s">
        <v>33</v>
      </c>
      <c r="U3" s="4">
        <v>421.45</v>
      </c>
      <c r="V3" s="4">
        <v>0</v>
      </c>
      <c r="W3" s="4">
        <v>0</v>
      </c>
      <c r="X3" s="4">
        <v>2249937</v>
      </c>
      <c r="Y3" s="4">
        <v>253518</v>
      </c>
    </row>
    <row r="4" s="4" customFormat="1" spans="1:24">
      <c r="A4" s="4">
        <v>16259126904</v>
      </c>
      <c r="B4" s="4" t="s">
        <v>25</v>
      </c>
      <c r="C4" s="4" t="s">
        <v>26</v>
      </c>
      <c r="D4" s="4" t="s">
        <v>38</v>
      </c>
      <c r="E4" s="4" t="s">
        <v>39</v>
      </c>
      <c r="F4" s="6">
        <v>44460</v>
      </c>
      <c r="G4" s="6">
        <v>44461</v>
      </c>
      <c r="H4" s="4">
        <v>1</v>
      </c>
      <c r="I4" s="4">
        <v>1</v>
      </c>
      <c r="J4" s="4">
        <v>1</v>
      </c>
      <c r="K4" s="4" t="s">
        <v>29</v>
      </c>
      <c r="L4" s="4">
        <v>229.47</v>
      </c>
      <c r="M4" s="4">
        <v>229.47</v>
      </c>
      <c r="N4" s="4" t="s">
        <v>40</v>
      </c>
      <c r="O4" s="4" t="s">
        <v>31</v>
      </c>
      <c r="P4" s="4" t="s">
        <v>32</v>
      </c>
      <c r="Q4" s="4">
        <v>0</v>
      </c>
      <c r="R4" s="9">
        <v>44450</v>
      </c>
      <c r="S4" s="6">
        <v>44464</v>
      </c>
      <c r="T4" s="4" t="s">
        <v>33</v>
      </c>
      <c r="U4" s="4">
        <v>229.47</v>
      </c>
      <c r="V4" s="4">
        <v>0</v>
      </c>
      <c r="W4" s="4">
        <v>0</v>
      </c>
      <c r="X4" s="4">
        <v>2250198</v>
      </c>
    </row>
    <row r="5" s="4" customFormat="1" spans="1:25">
      <c r="A5" s="4">
        <v>16305760971</v>
      </c>
      <c r="B5" s="4" t="s">
        <v>25</v>
      </c>
      <c r="C5" s="4" t="s">
        <v>26</v>
      </c>
      <c r="D5" s="4" t="s">
        <v>41</v>
      </c>
      <c r="E5" s="4" t="s">
        <v>42</v>
      </c>
      <c r="F5" s="6">
        <v>44460</v>
      </c>
      <c r="G5" s="6">
        <v>44461</v>
      </c>
      <c r="H5" s="4">
        <v>1</v>
      </c>
      <c r="I5" s="4">
        <v>1</v>
      </c>
      <c r="J5" s="4">
        <v>1</v>
      </c>
      <c r="K5" s="4" t="s">
        <v>29</v>
      </c>
      <c r="L5" s="4">
        <v>280.17</v>
      </c>
      <c r="M5" s="4">
        <v>280.17</v>
      </c>
      <c r="N5" s="4" t="s">
        <v>43</v>
      </c>
      <c r="O5" s="4" t="s">
        <v>31</v>
      </c>
      <c r="P5" s="4" t="s">
        <v>32</v>
      </c>
      <c r="Q5" s="4">
        <v>0</v>
      </c>
      <c r="R5" s="9">
        <v>44456</v>
      </c>
      <c r="S5" s="6">
        <v>44464</v>
      </c>
      <c r="T5" s="4" t="s">
        <v>33</v>
      </c>
      <c r="U5" s="4">
        <v>280.17</v>
      </c>
      <c r="V5" s="4">
        <v>0</v>
      </c>
      <c r="W5" s="4">
        <v>0</v>
      </c>
      <c r="X5" s="4">
        <v>2256724</v>
      </c>
      <c r="Y5" s="4">
        <v>251577</v>
      </c>
    </row>
    <row r="6" s="4" customFormat="1" spans="1:24">
      <c r="A6" s="4">
        <v>16314431617</v>
      </c>
      <c r="B6" s="4" t="s">
        <v>25</v>
      </c>
      <c r="C6" s="4" t="s">
        <v>26</v>
      </c>
      <c r="D6" s="4" t="s">
        <v>44</v>
      </c>
      <c r="E6" s="4" t="s">
        <v>45</v>
      </c>
      <c r="F6" s="6">
        <v>44457</v>
      </c>
      <c r="G6" s="6">
        <v>44461</v>
      </c>
      <c r="H6" s="4">
        <v>1</v>
      </c>
      <c r="I6" s="4">
        <v>4</v>
      </c>
      <c r="J6" s="4">
        <v>4</v>
      </c>
      <c r="K6" s="4" t="s">
        <v>29</v>
      </c>
      <c r="L6" s="4">
        <v>810.99</v>
      </c>
      <c r="M6" s="4">
        <v>810.99</v>
      </c>
      <c r="N6" s="4" t="s">
        <v>46</v>
      </c>
      <c r="O6" s="4" t="s">
        <v>31</v>
      </c>
      <c r="P6" s="4" t="s">
        <v>32</v>
      </c>
      <c r="Q6" s="4">
        <v>0</v>
      </c>
      <c r="R6" s="9">
        <v>44457</v>
      </c>
      <c r="S6" s="6">
        <v>44464</v>
      </c>
      <c r="T6" s="4" t="s">
        <v>33</v>
      </c>
      <c r="U6" s="4">
        <v>810.99</v>
      </c>
      <c r="V6" s="4">
        <v>0</v>
      </c>
      <c r="W6" s="4">
        <v>0</v>
      </c>
      <c r="X6" s="4">
        <v>2258078</v>
      </c>
    </row>
    <row r="7" s="4" customFormat="1" spans="1:24">
      <c r="A7" s="4">
        <v>16314431617</v>
      </c>
      <c r="B7" s="4" t="s">
        <v>25</v>
      </c>
      <c r="C7" s="4" t="s">
        <v>47</v>
      </c>
      <c r="D7" s="4" t="s">
        <v>44</v>
      </c>
      <c r="E7" s="4" t="s">
        <v>45</v>
      </c>
      <c r="F7" s="6">
        <v>44457</v>
      </c>
      <c r="G7" s="6">
        <v>44461</v>
      </c>
      <c r="H7" s="4">
        <v>1</v>
      </c>
      <c r="I7" s="4">
        <v>4</v>
      </c>
      <c r="J7" s="4">
        <v>4</v>
      </c>
      <c r="K7" s="4" t="s">
        <v>29</v>
      </c>
      <c r="L7" s="4">
        <v>-810.99</v>
      </c>
      <c r="M7" s="4">
        <v>-810.99</v>
      </c>
      <c r="N7" s="4" t="s">
        <v>46</v>
      </c>
      <c r="O7" s="4" t="s">
        <v>31</v>
      </c>
      <c r="P7" s="4" t="s">
        <v>32</v>
      </c>
      <c r="Q7" s="4">
        <v>0</v>
      </c>
      <c r="R7" s="9">
        <v>44457</v>
      </c>
      <c r="S7" s="6">
        <v>44464</v>
      </c>
      <c r="T7" s="4" t="s">
        <v>33</v>
      </c>
      <c r="U7" s="4">
        <v>-810.99</v>
      </c>
      <c r="V7" s="4">
        <v>0</v>
      </c>
      <c r="W7" s="4">
        <v>0</v>
      </c>
      <c r="X7" s="4">
        <v>2258078</v>
      </c>
    </row>
    <row r="8" s="4" customFormat="1" spans="1:23">
      <c r="A8" s="4">
        <v>16314961208</v>
      </c>
      <c r="B8" s="4" t="s">
        <v>25</v>
      </c>
      <c r="C8" s="4" t="s">
        <v>26</v>
      </c>
      <c r="D8" s="4" t="s">
        <v>44</v>
      </c>
      <c r="E8" s="4" t="s">
        <v>45</v>
      </c>
      <c r="F8" s="6">
        <v>44457</v>
      </c>
      <c r="G8" s="6">
        <v>44461</v>
      </c>
      <c r="H8" s="4">
        <v>1</v>
      </c>
      <c r="I8" s="4">
        <v>4</v>
      </c>
      <c r="J8" s="4">
        <v>4</v>
      </c>
      <c r="K8" s="4" t="s">
        <v>29</v>
      </c>
      <c r="L8" s="4">
        <v>836.36</v>
      </c>
      <c r="M8" s="4">
        <v>836.36</v>
      </c>
      <c r="N8" s="4" t="s">
        <v>46</v>
      </c>
      <c r="O8" s="4" t="s">
        <v>31</v>
      </c>
      <c r="P8" s="4" t="s">
        <v>32</v>
      </c>
      <c r="Q8" s="4">
        <v>0</v>
      </c>
      <c r="R8" s="9">
        <v>44457</v>
      </c>
      <c r="S8" s="6">
        <v>44464</v>
      </c>
      <c r="T8" s="4" t="s">
        <v>33</v>
      </c>
      <c r="U8" s="4">
        <v>836.36</v>
      </c>
      <c r="V8" s="4">
        <v>0</v>
      </c>
      <c r="W8" s="4">
        <v>0</v>
      </c>
    </row>
    <row r="9" s="4" customFormat="1" spans="1:23">
      <c r="A9" s="4">
        <v>16320048116</v>
      </c>
      <c r="B9" s="4" t="s">
        <v>25</v>
      </c>
      <c r="C9" s="4" t="s">
        <v>26</v>
      </c>
      <c r="D9" s="4" t="s">
        <v>48</v>
      </c>
      <c r="E9" s="4" t="s">
        <v>49</v>
      </c>
      <c r="F9" s="6">
        <v>44459</v>
      </c>
      <c r="G9" s="6">
        <v>44461</v>
      </c>
      <c r="H9" s="4">
        <v>1</v>
      </c>
      <c r="I9" s="4">
        <v>2</v>
      </c>
      <c r="J9" s="4">
        <v>2</v>
      </c>
      <c r="K9" s="4" t="s">
        <v>29</v>
      </c>
      <c r="L9" s="4">
        <v>1143.16</v>
      </c>
      <c r="M9" s="4">
        <v>1143.16</v>
      </c>
      <c r="N9" s="4" t="s">
        <v>50</v>
      </c>
      <c r="O9" s="4" t="s">
        <v>31</v>
      </c>
      <c r="P9" s="4" t="s">
        <v>32</v>
      </c>
      <c r="Q9" s="4">
        <v>0</v>
      </c>
      <c r="R9" s="9">
        <v>44458</v>
      </c>
      <c r="S9" s="6">
        <v>44464</v>
      </c>
      <c r="T9" s="4" t="s">
        <v>33</v>
      </c>
      <c r="U9" s="4">
        <v>1143.16</v>
      </c>
      <c r="V9" s="4">
        <v>0</v>
      </c>
      <c r="W9" s="4">
        <v>0</v>
      </c>
    </row>
    <row r="10" s="4" customFormat="1" spans="1:24">
      <c r="A10" s="4">
        <v>16320151791</v>
      </c>
      <c r="B10" s="4" t="s">
        <v>25</v>
      </c>
      <c r="C10" s="4" t="s">
        <v>26</v>
      </c>
      <c r="D10" s="4" t="s">
        <v>51</v>
      </c>
      <c r="E10" s="4" t="s">
        <v>52</v>
      </c>
      <c r="F10" s="6">
        <v>44459</v>
      </c>
      <c r="G10" s="6">
        <v>44461</v>
      </c>
      <c r="H10" s="4">
        <v>1</v>
      </c>
      <c r="I10" s="4">
        <v>2</v>
      </c>
      <c r="J10" s="4">
        <v>2</v>
      </c>
      <c r="K10" s="4" t="s">
        <v>29</v>
      </c>
      <c r="L10" s="4">
        <v>313.98</v>
      </c>
      <c r="M10" s="4">
        <v>313.98</v>
      </c>
      <c r="N10" s="4" t="s">
        <v>53</v>
      </c>
      <c r="O10" s="4" t="s">
        <v>31</v>
      </c>
      <c r="P10" s="4" t="s">
        <v>32</v>
      </c>
      <c r="Q10" s="4">
        <v>0</v>
      </c>
      <c r="R10" s="9">
        <v>44458</v>
      </c>
      <c r="S10" s="6">
        <v>44464</v>
      </c>
      <c r="T10" s="4" t="s">
        <v>33</v>
      </c>
      <c r="U10" s="4">
        <v>313.98</v>
      </c>
      <c r="V10" s="4">
        <v>0</v>
      </c>
      <c r="W10" s="4">
        <v>0</v>
      </c>
      <c r="X10" s="4">
        <v>2258936</v>
      </c>
    </row>
    <row r="11" s="4" customFormat="1" spans="1:25">
      <c r="A11" s="4">
        <v>16240892715</v>
      </c>
      <c r="B11" s="4" t="s">
        <v>25</v>
      </c>
      <c r="C11" s="4" t="s">
        <v>47</v>
      </c>
      <c r="D11" s="4" t="s">
        <v>27</v>
      </c>
      <c r="E11" s="4" t="s">
        <v>28</v>
      </c>
      <c r="F11" s="6">
        <v>44460</v>
      </c>
      <c r="G11" s="6">
        <v>44461</v>
      </c>
      <c r="H11" s="4">
        <v>1</v>
      </c>
      <c r="I11" s="4">
        <v>1</v>
      </c>
      <c r="J11" s="4">
        <v>1</v>
      </c>
      <c r="K11" s="4" t="s">
        <v>29</v>
      </c>
      <c r="L11" s="4">
        <v>-236.55</v>
      </c>
      <c r="M11" s="4">
        <v>-236.55</v>
      </c>
      <c r="N11" s="4" t="s">
        <v>30</v>
      </c>
      <c r="O11" s="4" t="s">
        <v>31</v>
      </c>
      <c r="P11" s="4" t="s">
        <v>32</v>
      </c>
      <c r="Q11" s="4">
        <v>0</v>
      </c>
      <c r="R11" s="9">
        <v>44448</v>
      </c>
      <c r="S11" s="6">
        <v>44464</v>
      </c>
      <c r="T11" s="4" t="s">
        <v>33</v>
      </c>
      <c r="U11" s="4">
        <v>-236.55</v>
      </c>
      <c r="V11" s="4">
        <v>0</v>
      </c>
      <c r="W11" s="4">
        <v>0</v>
      </c>
      <c r="X11" s="4">
        <v>2247953</v>
      </c>
      <c r="Y11" s="4" t="s">
        <v>34</v>
      </c>
    </row>
    <row r="12" s="4" customFormat="1" spans="1:24">
      <c r="A12" s="4">
        <v>16328666420</v>
      </c>
      <c r="B12" s="4" t="s">
        <v>25</v>
      </c>
      <c r="C12" s="4" t="s">
        <v>26</v>
      </c>
      <c r="D12" s="4" t="s">
        <v>54</v>
      </c>
      <c r="E12" s="4" t="s">
        <v>55</v>
      </c>
      <c r="F12" s="6">
        <v>44459</v>
      </c>
      <c r="G12" s="6">
        <v>44461</v>
      </c>
      <c r="H12" s="4">
        <v>1</v>
      </c>
      <c r="I12" s="4">
        <v>2</v>
      </c>
      <c r="J12" s="4">
        <v>2</v>
      </c>
      <c r="K12" s="4" t="s">
        <v>29</v>
      </c>
      <c r="L12" s="4">
        <v>176.55</v>
      </c>
      <c r="M12" s="4">
        <v>176.55</v>
      </c>
      <c r="N12" s="4" t="s">
        <v>56</v>
      </c>
      <c r="O12" s="4" t="s">
        <v>31</v>
      </c>
      <c r="P12" s="4" t="s">
        <v>32</v>
      </c>
      <c r="Q12" s="4">
        <v>0</v>
      </c>
      <c r="R12" s="9">
        <v>44459</v>
      </c>
      <c r="S12" s="6">
        <v>44464</v>
      </c>
      <c r="T12" s="4" t="s">
        <v>33</v>
      </c>
      <c r="U12" s="4">
        <v>176.55</v>
      </c>
      <c r="V12" s="4">
        <v>0</v>
      </c>
      <c r="W12" s="4">
        <v>0</v>
      </c>
      <c r="X12" s="4">
        <v>2259838</v>
      </c>
    </row>
    <row r="13" s="4" customFormat="1" spans="1:24">
      <c r="A13" s="4">
        <v>16328762211</v>
      </c>
      <c r="B13" s="4" t="s">
        <v>25</v>
      </c>
      <c r="C13" s="4" t="s">
        <v>26</v>
      </c>
      <c r="D13" s="4" t="s">
        <v>57</v>
      </c>
      <c r="E13" s="4" t="s">
        <v>58</v>
      </c>
      <c r="F13" s="6">
        <v>44460</v>
      </c>
      <c r="G13" s="6">
        <v>44461</v>
      </c>
      <c r="H13" s="4">
        <v>1</v>
      </c>
      <c r="I13" s="4">
        <v>1</v>
      </c>
      <c r="J13" s="4">
        <v>1</v>
      </c>
      <c r="K13" s="4" t="s">
        <v>29</v>
      </c>
      <c r="L13" s="4">
        <v>420.85</v>
      </c>
      <c r="M13" s="4">
        <v>420.85</v>
      </c>
      <c r="N13" s="4" t="s">
        <v>59</v>
      </c>
      <c r="O13" s="4" t="s">
        <v>31</v>
      </c>
      <c r="P13" s="4" t="s">
        <v>32</v>
      </c>
      <c r="Q13" s="4">
        <v>0</v>
      </c>
      <c r="R13" s="9">
        <v>44459</v>
      </c>
      <c r="S13" s="6">
        <v>44464</v>
      </c>
      <c r="T13" s="4" t="s">
        <v>33</v>
      </c>
      <c r="U13" s="4">
        <v>420.85</v>
      </c>
      <c r="V13" s="4">
        <v>0</v>
      </c>
      <c r="W13" s="4">
        <v>0</v>
      </c>
      <c r="X13" s="4">
        <v>2259851</v>
      </c>
    </row>
    <row r="14" s="4" customFormat="1" spans="1:24">
      <c r="A14" s="4">
        <v>16329112954</v>
      </c>
      <c r="B14" s="4" t="s">
        <v>25</v>
      </c>
      <c r="C14" s="4" t="s">
        <v>26</v>
      </c>
      <c r="D14" s="4" t="s">
        <v>60</v>
      </c>
      <c r="E14" s="4" t="s">
        <v>61</v>
      </c>
      <c r="F14" s="6">
        <v>44460</v>
      </c>
      <c r="G14" s="6">
        <v>44461</v>
      </c>
      <c r="H14" s="4">
        <v>1</v>
      </c>
      <c r="I14" s="4">
        <v>1</v>
      </c>
      <c r="J14" s="4">
        <v>1</v>
      </c>
      <c r="K14" s="4" t="s">
        <v>29</v>
      </c>
      <c r="L14" s="4">
        <v>125.86</v>
      </c>
      <c r="M14" s="4">
        <v>125.86</v>
      </c>
      <c r="N14" s="4" t="s">
        <v>62</v>
      </c>
      <c r="O14" s="4" t="s">
        <v>31</v>
      </c>
      <c r="P14" s="4" t="s">
        <v>32</v>
      </c>
      <c r="Q14" s="4">
        <v>0</v>
      </c>
      <c r="R14" s="9">
        <v>44459</v>
      </c>
      <c r="S14" s="6">
        <v>44464</v>
      </c>
      <c r="T14" s="4" t="s">
        <v>33</v>
      </c>
      <c r="U14" s="4">
        <v>125.86</v>
      </c>
      <c r="V14" s="4">
        <v>0</v>
      </c>
      <c r="W14" s="4">
        <v>0</v>
      </c>
      <c r="X14" s="4">
        <v>2259877</v>
      </c>
    </row>
    <row r="15" s="4" customFormat="1" spans="1:25">
      <c r="A15" s="4">
        <v>16329195303</v>
      </c>
      <c r="B15" s="4" t="s">
        <v>25</v>
      </c>
      <c r="C15" s="4" t="s">
        <v>26</v>
      </c>
      <c r="D15" s="4" t="s">
        <v>63</v>
      </c>
      <c r="E15" s="4" t="s">
        <v>64</v>
      </c>
      <c r="F15" s="6">
        <v>44460</v>
      </c>
      <c r="G15" s="6">
        <v>44461</v>
      </c>
      <c r="H15" s="4">
        <v>1</v>
      </c>
      <c r="I15" s="4">
        <v>1</v>
      </c>
      <c r="J15" s="4">
        <v>1</v>
      </c>
      <c r="K15" s="4" t="s">
        <v>29</v>
      </c>
      <c r="L15" s="4">
        <v>1102.29</v>
      </c>
      <c r="M15" s="4">
        <v>1102.29</v>
      </c>
      <c r="N15" s="4" t="s">
        <v>65</v>
      </c>
      <c r="O15" s="4" t="s">
        <v>31</v>
      </c>
      <c r="P15" s="4" t="s">
        <v>32</v>
      </c>
      <c r="Q15" s="4">
        <v>0</v>
      </c>
      <c r="R15" s="9">
        <v>44459</v>
      </c>
      <c r="S15" s="6">
        <v>44464</v>
      </c>
      <c r="T15" s="4" t="s">
        <v>33</v>
      </c>
      <c r="U15" s="4">
        <v>1102.29</v>
      </c>
      <c r="V15" s="4">
        <v>0</v>
      </c>
      <c r="W15" s="4">
        <v>0</v>
      </c>
      <c r="X15" s="4">
        <v>2259900</v>
      </c>
      <c r="Y15" s="4">
        <v>533397</v>
      </c>
    </row>
    <row r="16" s="4" customFormat="1" spans="1:25">
      <c r="A16" s="4">
        <v>16330059714</v>
      </c>
      <c r="B16" s="4" t="s">
        <v>25</v>
      </c>
      <c r="C16" s="4" t="s">
        <v>26</v>
      </c>
      <c r="D16" s="4" t="s">
        <v>66</v>
      </c>
      <c r="E16" s="4" t="s">
        <v>67</v>
      </c>
      <c r="F16" s="6">
        <v>44460</v>
      </c>
      <c r="G16" s="6">
        <v>44461</v>
      </c>
      <c r="H16" s="4">
        <v>1</v>
      </c>
      <c r="I16" s="4">
        <v>1</v>
      </c>
      <c r="J16" s="4">
        <v>1</v>
      </c>
      <c r="K16" s="4" t="s">
        <v>29</v>
      </c>
      <c r="L16" s="4">
        <v>765.86</v>
      </c>
      <c r="M16" s="4">
        <v>765.86</v>
      </c>
      <c r="N16" s="4" t="s">
        <v>68</v>
      </c>
      <c r="O16" s="4" t="s">
        <v>31</v>
      </c>
      <c r="P16" s="4" t="s">
        <v>32</v>
      </c>
      <c r="Q16" s="4">
        <v>0</v>
      </c>
      <c r="R16" s="9">
        <v>44459</v>
      </c>
      <c r="S16" s="6">
        <v>44464</v>
      </c>
      <c r="T16" s="4" t="s">
        <v>33</v>
      </c>
      <c r="U16" s="4">
        <v>765.86</v>
      </c>
      <c r="V16" s="4">
        <v>0</v>
      </c>
      <c r="W16" s="4">
        <v>0</v>
      </c>
      <c r="X16" s="4">
        <v>2260055</v>
      </c>
      <c r="Y16" s="4">
        <v>2109200014</v>
      </c>
    </row>
    <row r="17" s="4" customFormat="1" spans="1:24">
      <c r="A17" s="4">
        <v>16330792169</v>
      </c>
      <c r="B17" s="4" t="s">
        <v>25</v>
      </c>
      <c r="C17" s="4" t="s">
        <v>26</v>
      </c>
      <c r="D17" s="4" t="s">
        <v>69</v>
      </c>
      <c r="E17" s="4" t="s">
        <v>70</v>
      </c>
      <c r="F17" s="6">
        <v>44460</v>
      </c>
      <c r="G17" s="6">
        <v>44461</v>
      </c>
      <c r="H17" s="4">
        <v>1</v>
      </c>
      <c r="I17" s="4">
        <v>1</v>
      </c>
      <c r="J17" s="4">
        <v>1</v>
      </c>
      <c r="K17" s="4" t="s">
        <v>29</v>
      </c>
      <c r="L17" s="4">
        <v>105.12</v>
      </c>
      <c r="M17" s="4">
        <v>105.12</v>
      </c>
      <c r="N17" s="4" t="s">
        <v>71</v>
      </c>
      <c r="O17" s="4" t="s">
        <v>31</v>
      </c>
      <c r="P17" s="4" t="s">
        <v>32</v>
      </c>
      <c r="Q17" s="4">
        <v>0</v>
      </c>
      <c r="R17" s="9">
        <v>44460</v>
      </c>
      <c r="S17" s="6">
        <v>44464</v>
      </c>
      <c r="T17" s="4" t="s">
        <v>33</v>
      </c>
      <c r="U17" s="4">
        <v>105.12</v>
      </c>
      <c r="V17" s="4">
        <v>0</v>
      </c>
      <c r="W17" s="4">
        <v>0</v>
      </c>
      <c r="X17" s="4">
        <v>2260204</v>
      </c>
    </row>
    <row r="18" s="4" customFormat="1" spans="1:25">
      <c r="A18" s="4">
        <v>16330809458</v>
      </c>
      <c r="B18" s="4" t="s">
        <v>25</v>
      </c>
      <c r="C18" s="4" t="s">
        <v>26</v>
      </c>
      <c r="D18" s="4" t="s">
        <v>72</v>
      </c>
      <c r="E18" s="4" t="s">
        <v>73</v>
      </c>
      <c r="F18" s="6">
        <v>44460</v>
      </c>
      <c r="G18" s="6">
        <v>44461</v>
      </c>
      <c r="H18" s="4">
        <v>1</v>
      </c>
      <c r="I18" s="4">
        <v>1</v>
      </c>
      <c r="J18" s="4">
        <v>1</v>
      </c>
      <c r="K18" s="4" t="s">
        <v>29</v>
      </c>
      <c r="L18" s="4">
        <v>187.7</v>
      </c>
      <c r="M18" s="4">
        <v>187.7</v>
      </c>
      <c r="N18" s="4" t="s">
        <v>74</v>
      </c>
      <c r="O18" s="4" t="s">
        <v>31</v>
      </c>
      <c r="P18" s="4" t="s">
        <v>32</v>
      </c>
      <c r="Q18" s="4">
        <v>0</v>
      </c>
      <c r="R18" s="9">
        <v>44460</v>
      </c>
      <c r="S18" s="6">
        <v>44464</v>
      </c>
      <c r="T18" s="4" t="s">
        <v>33</v>
      </c>
      <c r="U18" s="4">
        <v>187.7</v>
      </c>
      <c r="V18" s="4">
        <v>0</v>
      </c>
      <c r="W18" s="4">
        <v>0</v>
      </c>
      <c r="X18" s="4">
        <v>2260211</v>
      </c>
      <c r="Y18" s="4">
        <v>103878979204</v>
      </c>
    </row>
    <row r="19" s="4" customFormat="1" spans="1:24">
      <c r="A19" s="4">
        <v>16330853633</v>
      </c>
      <c r="B19" s="4" t="s">
        <v>25</v>
      </c>
      <c r="C19" s="4" t="s">
        <v>26</v>
      </c>
      <c r="D19" s="4" t="s">
        <v>75</v>
      </c>
      <c r="E19" s="4" t="s">
        <v>76</v>
      </c>
      <c r="F19" s="6">
        <v>44460</v>
      </c>
      <c r="G19" s="6">
        <v>44461</v>
      </c>
      <c r="H19" s="4">
        <v>1</v>
      </c>
      <c r="I19" s="4">
        <v>1</v>
      </c>
      <c r="J19" s="4">
        <v>1</v>
      </c>
      <c r="K19" s="4" t="s">
        <v>29</v>
      </c>
      <c r="L19" s="4">
        <v>170.52</v>
      </c>
      <c r="M19" s="4">
        <v>170.52</v>
      </c>
      <c r="N19" s="4" t="s">
        <v>77</v>
      </c>
      <c r="O19" s="4" t="s">
        <v>31</v>
      </c>
      <c r="P19" s="4" t="s">
        <v>32</v>
      </c>
      <c r="Q19" s="4">
        <v>0</v>
      </c>
      <c r="R19" s="9">
        <v>44460</v>
      </c>
      <c r="S19" s="6">
        <v>44464</v>
      </c>
      <c r="T19" s="4" t="s">
        <v>33</v>
      </c>
      <c r="U19" s="4">
        <v>170.52</v>
      </c>
      <c r="V19" s="4">
        <v>0</v>
      </c>
      <c r="W19" s="4">
        <v>0</v>
      </c>
      <c r="X19" s="4">
        <v>2260227</v>
      </c>
    </row>
    <row r="20" s="4" customFormat="1" spans="1:23">
      <c r="A20" s="4">
        <v>16330925782</v>
      </c>
      <c r="B20" s="4" t="s">
        <v>25</v>
      </c>
      <c r="C20" s="4" t="s">
        <v>26</v>
      </c>
      <c r="D20" s="4" t="s">
        <v>78</v>
      </c>
      <c r="E20" s="4" t="s">
        <v>79</v>
      </c>
      <c r="F20" s="6">
        <v>44460</v>
      </c>
      <c r="G20" s="6">
        <v>44461</v>
      </c>
      <c r="H20" s="4">
        <v>1</v>
      </c>
      <c r="I20" s="4">
        <v>1</v>
      </c>
      <c r="J20" s="4">
        <v>1</v>
      </c>
      <c r="K20" s="4" t="s">
        <v>29</v>
      </c>
      <c r="L20" s="4">
        <v>182.48</v>
      </c>
      <c r="M20" s="4">
        <v>182.48</v>
      </c>
      <c r="N20" s="4" t="s">
        <v>80</v>
      </c>
      <c r="O20" s="4" t="s">
        <v>31</v>
      </c>
      <c r="P20" s="4" t="s">
        <v>32</v>
      </c>
      <c r="Q20" s="4">
        <v>0</v>
      </c>
      <c r="R20" s="9">
        <v>44460</v>
      </c>
      <c r="S20" s="6">
        <v>44464</v>
      </c>
      <c r="T20" s="4" t="s">
        <v>33</v>
      </c>
      <c r="U20" s="4">
        <v>182.48</v>
      </c>
      <c r="V20" s="4">
        <v>0</v>
      </c>
      <c r="W20" s="4">
        <v>0</v>
      </c>
    </row>
    <row r="21" s="4" customFormat="1" spans="1:23">
      <c r="A21" s="4">
        <v>16330925782</v>
      </c>
      <c r="B21" s="4" t="s">
        <v>25</v>
      </c>
      <c r="C21" s="4" t="s">
        <v>47</v>
      </c>
      <c r="D21" s="4" t="s">
        <v>78</v>
      </c>
      <c r="E21" s="4" t="s">
        <v>79</v>
      </c>
      <c r="F21" s="6">
        <v>44460</v>
      </c>
      <c r="G21" s="6">
        <v>44461</v>
      </c>
      <c r="H21" s="4">
        <v>1</v>
      </c>
      <c r="I21" s="4">
        <v>1</v>
      </c>
      <c r="J21" s="4">
        <v>1</v>
      </c>
      <c r="K21" s="4" t="s">
        <v>29</v>
      </c>
      <c r="L21" s="4">
        <v>-182.48</v>
      </c>
      <c r="M21" s="4">
        <v>-182.48</v>
      </c>
      <c r="N21" s="4" t="s">
        <v>80</v>
      </c>
      <c r="O21" s="4" t="s">
        <v>31</v>
      </c>
      <c r="P21" s="4" t="s">
        <v>32</v>
      </c>
      <c r="Q21" s="4">
        <v>0</v>
      </c>
      <c r="R21" s="9">
        <v>44460</v>
      </c>
      <c r="S21" s="6">
        <v>44464</v>
      </c>
      <c r="T21" s="4" t="s">
        <v>33</v>
      </c>
      <c r="U21" s="4">
        <v>-182.48</v>
      </c>
      <c r="V21" s="4">
        <v>0</v>
      </c>
      <c r="W21" s="4">
        <v>0</v>
      </c>
    </row>
    <row r="22" s="4" customFormat="1" spans="1:24">
      <c r="A22" s="4">
        <v>16331070787</v>
      </c>
      <c r="B22" s="4" t="s">
        <v>25</v>
      </c>
      <c r="C22" s="4" t="s">
        <v>26</v>
      </c>
      <c r="D22" s="4" t="s">
        <v>81</v>
      </c>
      <c r="E22" s="4" t="s">
        <v>61</v>
      </c>
      <c r="F22" s="6">
        <v>44460</v>
      </c>
      <c r="G22" s="6">
        <v>44461</v>
      </c>
      <c r="H22" s="4">
        <v>1</v>
      </c>
      <c r="I22" s="4">
        <v>1</v>
      </c>
      <c r="J22" s="4">
        <v>1</v>
      </c>
      <c r="K22" s="4" t="s">
        <v>29</v>
      </c>
      <c r="L22" s="4">
        <v>150.22</v>
      </c>
      <c r="M22" s="4">
        <v>150.22</v>
      </c>
      <c r="N22" s="4" t="s">
        <v>82</v>
      </c>
      <c r="O22" s="4" t="s">
        <v>31</v>
      </c>
      <c r="P22" s="4" t="s">
        <v>32</v>
      </c>
      <c r="Q22" s="4">
        <v>0</v>
      </c>
      <c r="R22" s="9">
        <v>44460</v>
      </c>
      <c r="S22" s="6">
        <v>44464</v>
      </c>
      <c r="T22" s="4" t="s">
        <v>33</v>
      </c>
      <c r="U22" s="4">
        <v>150.22</v>
      </c>
      <c r="V22" s="4">
        <v>0</v>
      </c>
      <c r="W22" s="4">
        <v>0</v>
      </c>
      <c r="X22" s="4">
        <v>2260285</v>
      </c>
    </row>
    <row r="23" s="4" customFormat="1" spans="1:24">
      <c r="A23" s="4">
        <v>16331157500</v>
      </c>
      <c r="B23" s="4" t="s">
        <v>25</v>
      </c>
      <c r="C23" s="4" t="s">
        <v>26</v>
      </c>
      <c r="D23" s="4" t="s">
        <v>48</v>
      </c>
      <c r="E23" s="4" t="s">
        <v>83</v>
      </c>
      <c r="F23" s="6">
        <v>44460</v>
      </c>
      <c r="G23" s="6">
        <v>44461</v>
      </c>
      <c r="H23" s="4">
        <v>1</v>
      </c>
      <c r="I23" s="4">
        <v>1</v>
      </c>
      <c r="J23" s="4">
        <v>1</v>
      </c>
      <c r="K23" s="4" t="s">
        <v>29</v>
      </c>
      <c r="L23" s="4">
        <v>471.39</v>
      </c>
      <c r="M23" s="4">
        <v>471.39</v>
      </c>
      <c r="N23" s="4" t="s">
        <v>84</v>
      </c>
      <c r="O23" s="4" t="s">
        <v>31</v>
      </c>
      <c r="P23" s="4" t="s">
        <v>32</v>
      </c>
      <c r="Q23" s="4">
        <v>0</v>
      </c>
      <c r="R23" s="9">
        <v>44460</v>
      </c>
      <c r="S23" s="6">
        <v>44464</v>
      </c>
      <c r="T23" s="4" t="s">
        <v>33</v>
      </c>
      <c r="U23" s="4">
        <v>471.39</v>
      </c>
      <c r="V23" s="4">
        <v>0</v>
      </c>
      <c r="W23" s="4">
        <v>0</v>
      </c>
      <c r="X23" s="4">
        <v>2260296</v>
      </c>
    </row>
    <row r="24" s="4" customFormat="1" spans="1:25">
      <c r="A24" s="4">
        <v>16331183644</v>
      </c>
      <c r="B24" s="4" t="s">
        <v>25</v>
      </c>
      <c r="C24" s="4" t="s">
        <v>26</v>
      </c>
      <c r="D24" s="4" t="s">
        <v>85</v>
      </c>
      <c r="E24" s="4" t="s">
        <v>86</v>
      </c>
      <c r="F24" s="6">
        <v>44460</v>
      </c>
      <c r="G24" s="6">
        <v>44461</v>
      </c>
      <c r="H24" s="4">
        <v>1</v>
      </c>
      <c r="I24" s="4">
        <v>1</v>
      </c>
      <c r="J24" s="4">
        <v>1</v>
      </c>
      <c r="K24" s="4" t="s">
        <v>29</v>
      </c>
      <c r="L24" s="4">
        <v>124.37</v>
      </c>
      <c r="M24" s="4">
        <v>124.37</v>
      </c>
      <c r="N24" s="4" t="s">
        <v>87</v>
      </c>
      <c r="O24" s="4" t="s">
        <v>31</v>
      </c>
      <c r="P24" s="4" t="s">
        <v>32</v>
      </c>
      <c r="Q24" s="4">
        <v>0</v>
      </c>
      <c r="R24" s="9">
        <v>44460</v>
      </c>
      <c r="S24" s="6">
        <v>44464</v>
      </c>
      <c r="T24" s="4" t="s">
        <v>33</v>
      </c>
      <c r="U24" s="4">
        <v>124.37</v>
      </c>
      <c r="V24" s="4">
        <v>0</v>
      </c>
      <c r="W24" s="4">
        <v>0</v>
      </c>
      <c r="X24" s="4">
        <v>2260301</v>
      </c>
      <c r="Y24" s="4">
        <v>103879287094</v>
      </c>
    </row>
    <row r="25" s="4" customFormat="1" spans="1:23">
      <c r="A25" s="4">
        <v>16331198677</v>
      </c>
      <c r="B25" s="4" t="s">
        <v>25</v>
      </c>
      <c r="C25" s="4" t="s">
        <v>26</v>
      </c>
      <c r="D25" s="4" t="s">
        <v>88</v>
      </c>
      <c r="E25" s="4" t="s">
        <v>73</v>
      </c>
      <c r="F25" s="6">
        <v>44460</v>
      </c>
      <c r="G25" s="6">
        <v>44461</v>
      </c>
      <c r="H25" s="4">
        <v>1</v>
      </c>
      <c r="I25" s="4">
        <v>1</v>
      </c>
      <c r="J25" s="4">
        <v>1</v>
      </c>
      <c r="K25" s="4" t="s">
        <v>29</v>
      </c>
      <c r="L25" s="4">
        <v>155.03</v>
      </c>
      <c r="M25" s="4">
        <v>155.03</v>
      </c>
      <c r="N25" s="4" t="s">
        <v>89</v>
      </c>
      <c r="O25" s="4" t="s">
        <v>31</v>
      </c>
      <c r="P25" s="4" t="s">
        <v>32</v>
      </c>
      <c r="Q25" s="4">
        <v>0</v>
      </c>
      <c r="R25" s="9">
        <v>44460</v>
      </c>
      <c r="S25" s="6">
        <v>44464</v>
      </c>
      <c r="T25" s="4" t="s">
        <v>33</v>
      </c>
      <c r="U25" s="4">
        <v>155.03</v>
      </c>
      <c r="V25" s="4">
        <v>0</v>
      </c>
      <c r="W25" s="4">
        <v>0</v>
      </c>
    </row>
    <row r="26" s="4" customFormat="1" spans="1:25">
      <c r="A26" s="4">
        <v>16331533473</v>
      </c>
      <c r="B26" s="4" t="s">
        <v>25</v>
      </c>
      <c r="C26" s="4" t="s">
        <v>26</v>
      </c>
      <c r="D26" s="4" t="s">
        <v>90</v>
      </c>
      <c r="E26" s="4" t="s">
        <v>91</v>
      </c>
      <c r="F26" s="6">
        <v>44460</v>
      </c>
      <c r="G26" s="6">
        <v>44461</v>
      </c>
      <c r="H26" s="4">
        <v>1</v>
      </c>
      <c r="I26" s="4">
        <v>1</v>
      </c>
      <c r="J26" s="4">
        <v>1</v>
      </c>
      <c r="K26" s="4" t="s">
        <v>29</v>
      </c>
      <c r="L26" s="4">
        <v>180.76</v>
      </c>
      <c r="M26" s="4">
        <v>180.76</v>
      </c>
      <c r="N26" s="4" t="s">
        <v>92</v>
      </c>
      <c r="O26" s="4" t="s">
        <v>31</v>
      </c>
      <c r="P26" s="4" t="s">
        <v>32</v>
      </c>
      <c r="Q26" s="4">
        <v>0</v>
      </c>
      <c r="R26" s="9">
        <v>44460</v>
      </c>
      <c r="S26" s="6">
        <v>44464</v>
      </c>
      <c r="T26" s="4" t="s">
        <v>33</v>
      </c>
      <c r="U26" s="4">
        <v>180.76</v>
      </c>
      <c r="V26" s="4">
        <v>0</v>
      </c>
      <c r="W26" s="4">
        <v>0</v>
      </c>
      <c r="X26" s="4">
        <v>2260366</v>
      </c>
      <c r="Y26" s="4">
        <v>103879433344</v>
      </c>
    </row>
    <row r="27" s="4" customFormat="1" spans="1:24">
      <c r="A27" s="4">
        <v>16331546167</v>
      </c>
      <c r="B27" s="4" t="s">
        <v>25</v>
      </c>
      <c r="C27" s="4" t="s">
        <v>26</v>
      </c>
      <c r="D27" s="4" t="s">
        <v>81</v>
      </c>
      <c r="E27" s="4" t="s">
        <v>61</v>
      </c>
      <c r="F27" s="6">
        <v>44460</v>
      </c>
      <c r="G27" s="6">
        <v>44461</v>
      </c>
      <c r="H27" s="4">
        <v>1</v>
      </c>
      <c r="I27" s="4">
        <v>1</v>
      </c>
      <c r="J27" s="4">
        <v>1</v>
      </c>
      <c r="K27" s="4" t="s">
        <v>29</v>
      </c>
      <c r="L27" s="4">
        <v>150.22</v>
      </c>
      <c r="M27" s="4">
        <v>150.22</v>
      </c>
      <c r="N27" s="4" t="s">
        <v>93</v>
      </c>
      <c r="O27" s="4" t="s">
        <v>31</v>
      </c>
      <c r="P27" s="4" t="s">
        <v>32</v>
      </c>
      <c r="Q27" s="4">
        <v>0</v>
      </c>
      <c r="R27" s="9">
        <v>44460</v>
      </c>
      <c r="S27" s="6">
        <v>44464</v>
      </c>
      <c r="T27" s="4" t="s">
        <v>33</v>
      </c>
      <c r="U27" s="4">
        <v>150.22</v>
      </c>
      <c r="V27" s="4">
        <v>0</v>
      </c>
      <c r="W27" s="4">
        <v>0</v>
      </c>
      <c r="X27" s="4">
        <v>2260371</v>
      </c>
    </row>
    <row r="28" s="4" customFormat="1" spans="1:24">
      <c r="A28" s="4">
        <v>16331583885</v>
      </c>
      <c r="B28" s="4" t="s">
        <v>25</v>
      </c>
      <c r="C28" s="4" t="s">
        <v>26</v>
      </c>
      <c r="D28" s="4" t="s">
        <v>94</v>
      </c>
      <c r="E28" s="4" t="s">
        <v>95</v>
      </c>
      <c r="F28" s="6">
        <v>44460</v>
      </c>
      <c r="G28" s="6">
        <v>44461</v>
      </c>
      <c r="H28" s="4">
        <v>1</v>
      </c>
      <c r="I28" s="4">
        <v>1</v>
      </c>
      <c r="J28" s="4">
        <v>1</v>
      </c>
      <c r="K28" s="4" t="s">
        <v>29</v>
      </c>
      <c r="L28" s="4">
        <v>158.34</v>
      </c>
      <c r="M28" s="4">
        <v>158.34</v>
      </c>
      <c r="N28" s="4" t="s">
        <v>96</v>
      </c>
      <c r="O28" s="4" t="s">
        <v>31</v>
      </c>
      <c r="P28" s="4" t="s">
        <v>32</v>
      </c>
      <c r="Q28" s="4">
        <v>0</v>
      </c>
      <c r="R28" s="9">
        <v>44460</v>
      </c>
      <c r="S28" s="6">
        <v>44464</v>
      </c>
      <c r="T28" s="4" t="s">
        <v>33</v>
      </c>
      <c r="U28" s="4">
        <v>158.34</v>
      </c>
      <c r="V28" s="4">
        <v>0</v>
      </c>
      <c r="W28" s="4">
        <v>0</v>
      </c>
      <c r="X28" s="4">
        <v>2260375</v>
      </c>
    </row>
    <row r="29" s="4" customFormat="1" spans="1:24">
      <c r="A29" s="4">
        <v>16331779794</v>
      </c>
      <c r="B29" s="4" t="s">
        <v>25</v>
      </c>
      <c r="C29" s="4" t="s">
        <v>26</v>
      </c>
      <c r="D29" s="4" t="s">
        <v>97</v>
      </c>
      <c r="E29" s="4" t="s">
        <v>73</v>
      </c>
      <c r="F29" s="6">
        <v>44460</v>
      </c>
      <c r="G29" s="6">
        <v>44461</v>
      </c>
      <c r="H29" s="4">
        <v>1</v>
      </c>
      <c r="I29" s="4">
        <v>1</v>
      </c>
      <c r="J29" s="4">
        <v>1</v>
      </c>
      <c r="K29" s="4" t="s">
        <v>29</v>
      </c>
      <c r="L29" s="4">
        <v>150.06</v>
      </c>
      <c r="M29" s="4">
        <v>150.06</v>
      </c>
      <c r="N29" s="4" t="s">
        <v>98</v>
      </c>
      <c r="O29" s="4" t="s">
        <v>31</v>
      </c>
      <c r="P29" s="4" t="s">
        <v>32</v>
      </c>
      <c r="Q29" s="4">
        <v>0</v>
      </c>
      <c r="R29" s="9">
        <v>44460</v>
      </c>
      <c r="S29" s="6">
        <v>44464</v>
      </c>
      <c r="T29" s="4" t="s">
        <v>33</v>
      </c>
      <c r="U29" s="4">
        <v>150.06</v>
      </c>
      <c r="V29" s="4">
        <v>0</v>
      </c>
      <c r="W29" s="4">
        <v>0</v>
      </c>
      <c r="X29" s="4">
        <v>2260397</v>
      </c>
    </row>
    <row r="30" s="4" customFormat="1" spans="1:24">
      <c r="A30" s="4">
        <v>16332016922</v>
      </c>
      <c r="B30" s="4" t="s">
        <v>25</v>
      </c>
      <c r="C30" s="4" t="s">
        <v>26</v>
      </c>
      <c r="D30" s="4" t="s">
        <v>94</v>
      </c>
      <c r="E30" s="4" t="s">
        <v>95</v>
      </c>
      <c r="F30" s="6">
        <v>44460</v>
      </c>
      <c r="G30" s="6">
        <v>44461</v>
      </c>
      <c r="H30" s="4">
        <v>1</v>
      </c>
      <c r="I30" s="4">
        <v>1</v>
      </c>
      <c r="J30" s="4">
        <v>1</v>
      </c>
      <c r="K30" s="4" t="s">
        <v>29</v>
      </c>
      <c r="L30" s="4">
        <v>158.34</v>
      </c>
      <c r="M30" s="4">
        <v>158.34</v>
      </c>
      <c r="N30" s="4" t="s">
        <v>99</v>
      </c>
      <c r="O30" s="4" t="s">
        <v>31</v>
      </c>
      <c r="P30" s="4" t="s">
        <v>32</v>
      </c>
      <c r="Q30" s="4">
        <v>0</v>
      </c>
      <c r="R30" s="9">
        <v>44460</v>
      </c>
      <c r="S30" s="6">
        <v>44464</v>
      </c>
      <c r="T30" s="4" t="s">
        <v>33</v>
      </c>
      <c r="U30" s="4">
        <v>158.34</v>
      </c>
      <c r="V30" s="4">
        <v>0</v>
      </c>
      <c r="W30" s="4">
        <v>0</v>
      </c>
      <c r="X30" s="4">
        <v>2260422</v>
      </c>
    </row>
    <row r="31" s="4" customFormat="1" spans="1:24">
      <c r="A31" s="4">
        <v>16332166864</v>
      </c>
      <c r="B31" s="4" t="s">
        <v>25</v>
      </c>
      <c r="C31" s="4" t="s">
        <v>26</v>
      </c>
      <c r="D31" s="4" t="s">
        <v>100</v>
      </c>
      <c r="E31" s="4" t="s">
        <v>101</v>
      </c>
      <c r="F31" s="6">
        <v>44460</v>
      </c>
      <c r="G31" s="6">
        <v>44461</v>
      </c>
      <c r="H31" s="4">
        <v>1</v>
      </c>
      <c r="I31" s="4">
        <v>1</v>
      </c>
      <c r="J31" s="4">
        <v>1</v>
      </c>
      <c r="K31" s="4" t="s">
        <v>29</v>
      </c>
      <c r="L31" s="4">
        <v>116.73</v>
      </c>
      <c r="M31" s="4">
        <v>116.73</v>
      </c>
      <c r="N31" s="4" t="s">
        <v>102</v>
      </c>
      <c r="O31" s="4" t="s">
        <v>31</v>
      </c>
      <c r="P31" s="4" t="s">
        <v>32</v>
      </c>
      <c r="Q31" s="4">
        <v>0</v>
      </c>
      <c r="R31" s="9">
        <v>44460</v>
      </c>
      <c r="S31" s="6">
        <v>44464</v>
      </c>
      <c r="T31" s="4" t="s">
        <v>33</v>
      </c>
      <c r="U31" s="4">
        <v>116.73</v>
      </c>
      <c r="V31" s="4">
        <v>0</v>
      </c>
      <c r="W31" s="4">
        <v>0</v>
      </c>
      <c r="X31" s="4">
        <v>2260441</v>
      </c>
    </row>
    <row r="32" s="4" customFormat="1" spans="1:24">
      <c r="A32" s="4">
        <v>16332198394</v>
      </c>
      <c r="B32" s="4" t="s">
        <v>25</v>
      </c>
      <c r="C32" s="4" t="s">
        <v>26</v>
      </c>
      <c r="D32" s="4" t="s">
        <v>103</v>
      </c>
      <c r="E32" s="4" t="s">
        <v>73</v>
      </c>
      <c r="F32" s="6">
        <v>44460</v>
      </c>
      <c r="G32" s="6">
        <v>44461</v>
      </c>
      <c r="H32" s="4">
        <v>1</v>
      </c>
      <c r="I32" s="4">
        <v>1</v>
      </c>
      <c r="J32" s="4">
        <v>1</v>
      </c>
      <c r="K32" s="4" t="s">
        <v>29</v>
      </c>
      <c r="L32" s="4">
        <v>293.34</v>
      </c>
      <c r="M32" s="4">
        <v>293.34</v>
      </c>
      <c r="N32" s="4" t="s">
        <v>104</v>
      </c>
      <c r="O32" s="4" t="s">
        <v>31</v>
      </c>
      <c r="P32" s="4" t="s">
        <v>32</v>
      </c>
      <c r="Q32" s="4">
        <v>0</v>
      </c>
      <c r="R32" s="9">
        <v>44460</v>
      </c>
      <c r="S32" s="6">
        <v>44464</v>
      </c>
      <c r="T32" s="4" t="s">
        <v>33</v>
      </c>
      <c r="U32" s="4">
        <v>293.34</v>
      </c>
      <c r="V32" s="4">
        <v>0</v>
      </c>
      <c r="W32" s="4">
        <v>0</v>
      </c>
      <c r="X32" s="4">
        <v>2260444</v>
      </c>
    </row>
    <row r="33" s="4" customFormat="1" spans="1:24">
      <c r="A33" s="4">
        <v>16332202593</v>
      </c>
      <c r="B33" s="4" t="s">
        <v>25</v>
      </c>
      <c r="C33" s="4" t="s">
        <v>26</v>
      </c>
      <c r="D33" s="4" t="s">
        <v>105</v>
      </c>
      <c r="E33" s="4" t="s">
        <v>101</v>
      </c>
      <c r="F33" s="6">
        <v>44460</v>
      </c>
      <c r="G33" s="6">
        <v>44461</v>
      </c>
      <c r="H33" s="4">
        <v>1</v>
      </c>
      <c r="I33" s="4">
        <v>1</v>
      </c>
      <c r="J33" s="4">
        <v>1</v>
      </c>
      <c r="K33" s="4" t="s">
        <v>29</v>
      </c>
      <c r="L33" s="4">
        <v>116.73</v>
      </c>
      <c r="M33" s="4">
        <v>116.73</v>
      </c>
      <c r="N33" s="4" t="s">
        <v>106</v>
      </c>
      <c r="O33" s="4" t="s">
        <v>31</v>
      </c>
      <c r="P33" s="4" t="s">
        <v>32</v>
      </c>
      <c r="Q33" s="4">
        <v>0</v>
      </c>
      <c r="R33" s="9">
        <v>44460</v>
      </c>
      <c r="S33" s="6">
        <v>44464</v>
      </c>
      <c r="T33" s="4" t="s">
        <v>33</v>
      </c>
      <c r="U33" s="4">
        <v>116.73</v>
      </c>
      <c r="V33" s="4">
        <v>0</v>
      </c>
      <c r="W33" s="4">
        <v>0</v>
      </c>
      <c r="X33" s="4">
        <v>2260446</v>
      </c>
    </row>
    <row r="34" s="4" customFormat="1" spans="1:24">
      <c r="A34" s="4">
        <v>16328762211</v>
      </c>
      <c r="B34" s="4" t="s">
        <v>25</v>
      </c>
      <c r="C34" s="4" t="s">
        <v>47</v>
      </c>
      <c r="D34" s="4" t="s">
        <v>57</v>
      </c>
      <c r="E34" s="4" t="s">
        <v>58</v>
      </c>
      <c r="F34" s="6">
        <v>44460</v>
      </c>
      <c r="G34" s="6">
        <v>44461</v>
      </c>
      <c r="H34" s="4">
        <v>1</v>
      </c>
      <c r="I34" s="4">
        <v>1</v>
      </c>
      <c r="J34" s="4">
        <v>1</v>
      </c>
      <c r="K34" s="4" t="s">
        <v>29</v>
      </c>
      <c r="L34" s="4">
        <v>-420.85</v>
      </c>
      <c r="M34" s="4">
        <v>-420.85</v>
      </c>
      <c r="N34" s="4" t="s">
        <v>59</v>
      </c>
      <c r="O34" s="4" t="s">
        <v>31</v>
      </c>
      <c r="P34" s="4" t="s">
        <v>32</v>
      </c>
      <c r="Q34" s="4">
        <v>0</v>
      </c>
      <c r="R34" s="9">
        <v>44459</v>
      </c>
      <c r="S34" s="6">
        <v>44464</v>
      </c>
      <c r="T34" s="4" t="s">
        <v>33</v>
      </c>
      <c r="U34" s="4">
        <v>-420.85</v>
      </c>
      <c r="V34" s="4">
        <v>0</v>
      </c>
      <c r="W34" s="4">
        <v>0</v>
      </c>
      <c r="X34" s="4">
        <v>2259851</v>
      </c>
    </row>
    <row r="35" s="4" customFormat="1" spans="1:24">
      <c r="A35" s="4">
        <v>16332202593</v>
      </c>
      <c r="B35" s="4" t="s">
        <v>25</v>
      </c>
      <c r="C35" s="4" t="s">
        <v>47</v>
      </c>
      <c r="D35" s="4" t="s">
        <v>105</v>
      </c>
      <c r="E35" s="4" t="s">
        <v>101</v>
      </c>
      <c r="F35" s="6">
        <v>44460</v>
      </c>
      <c r="G35" s="6">
        <v>44461</v>
      </c>
      <c r="H35" s="4">
        <v>1</v>
      </c>
      <c r="I35" s="4">
        <v>1</v>
      </c>
      <c r="J35" s="4">
        <v>1</v>
      </c>
      <c r="K35" s="4" t="s">
        <v>29</v>
      </c>
      <c r="L35" s="4">
        <v>-116.73</v>
      </c>
      <c r="M35" s="4">
        <v>-116.73</v>
      </c>
      <c r="N35" s="4" t="s">
        <v>106</v>
      </c>
      <c r="O35" s="4" t="s">
        <v>31</v>
      </c>
      <c r="P35" s="4" t="s">
        <v>32</v>
      </c>
      <c r="Q35" s="4">
        <v>0</v>
      </c>
      <c r="R35" s="9">
        <v>44460</v>
      </c>
      <c r="S35" s="6">
        <v>44464</v>
      </c>
      <c r="T35" s="4" t="s">
        <v>33</v>
      </c>
      <c r="U35" s="4">
        <v>-116.73</v>
      </c>
      <c r="V35" s="4">
        <v>0</v>
      </c>
      <c r="W35" s="4">
        <v>0</v>
      </c>
      <c r="X35" s="4">
        <v>2260446</v>
      </c>
    </row>
    <row r="36" s="4" customFormat="1" spans="1:23">
      <c r="A36" s="4">
        <v>16332363256</v>
      </c>
      <c r="B36" s="4" t="s">
        <v>25</v>
      </c>
      <c r="C36" s="4" t="s">
        <v>26</v>
      </c>
      <c r="D36" s="4" t="s">
        <v>107</v>
      </c>
      <c r="E36" s="4" t="s">
        <v>108</v>
      </c>
      <c r="F36" s="6">
        <v>44460</v>
      </c>
      <c r="G36" s="6">
        <v>44461</v>
      </c>
      <c r="H36" s="4">
        <v>1</v>
      </c>
      <c r="I36" s="4">
        <v>1</v>
      </c>
      <c r="J36" s="4">
        <v>1</v>
      </c>
      <c r="K36" s="4" t="s">
        <v>29</v>
      </c>
      <c r="L36" s="4">
        <v>216.2</v>
      </c>
      <c r="M36" s="4">
        <v>216.2</v>
      </c>
      <c r="N36" s="4" t="s">
        <v>109</v>
      </c>
      <c r="O36" s="4" t="s">
        <v>31</v>
      </c>
      <c r="P36" s="4" t="s">
        <v>32</v>
      </c>
      <c r="Q36" s="4">
        <v>0</v>
      </c>
      <c r="R36" s="9">
        <v>44460</v>
      </c>
      <c r="S36" s="6">
        <v>44464</v>
      </c>
      <c r="T36" s="4" t="s">
        <v>33</v>
      </c>
      <c r="U36" s="4">
        <v>216.2</v>
      </c>
      <c r="V36" s="4">
        <v>0</v>
      </c>
      <c r="W36" s="4">
        <v>0</v>
      </c>
    </row>
    <row r="37" s="4" customFormat="1" spans="1:25">
      <c r="A37" s="4">
        <v>16334652483</v>
      </c>
      <c r="B37" s="4" t="s">
        <v>25</v>
      </c>
      <c r="C37" s="4" t="s">
        <v>26</v>
      </c>
      <c r="D37" s="4" t="s">
        <v>110</v>
      </c>
      <c r="E37" s="4" t="s">
        <v>111</v>
      </c>
      <c r="F37" s="6">
        <v>44460</v>
      </c>
      <c r="G37" s="6">
        <v>44461</v>
      </c>
      <c r="H37" s="4">
        <v>1</v>
      </c>
      <c r="I37" s="4">
        <v>1</v>
      </c>
      <c r="J37" s="4">
        <v>1</v>
      </c>
      <c r="K37" s="4" t="s">
        <v>29</v>
      </c>
      <c r="L37" s="4">
        <v>304.57</v>
      </c>
      <c r="M37" s="4">
        <v>304.57</v>
      </c>
      <c r="N37" s="4" t="s">
        <v>112</v>
      </c>
      <c r="O37" s="4" t="s">
        <v>31</v>
      </c>
      <c r="P37" s="4" t="s">
        <v>32</v>
      </c>
      <c r="Q37" s="4">
        <v>0</v>
      </c>
      <c r="R37" s="9">
        <v>44460</v>
      </c>
      <c r="S37" s="6">
        <v>44464</v>
      </c>
      <c r="T37" s="4" t="s">
        <v>33</v>
      </c>
      <c r="U37" s="4">
        <v>304.57</v>
      </c>
      <c r="V37" s="4">
        <v>0</v>
      </c>
      <c r="W37" s="4">
        <v>0</v>
      </c>
      <c r="X37" s="4">
        <v>2260528</v>
      </c>
      <c r="Y37" s="4">
        <v>103880022934</v>
      </c>
    </row>
    <row r="38" s="4" customFormat="1" spans="1:23">
      <c r="A38" s="4">
        <v>16334826158</v>
      </c>
      <c r="B38" s="4" t="s">
        <v>25</v>
      </c>
      <c r="C38" s="4" t="s">
        <v>26</v>
      </c>
      <c r="D38" s="4" t="s">
        <v>113</v>
      </c>
      <c r="E38" s="4" t="s">
        <v>114</v>
      </c>
      <c r="F38" s="6">
        <v>44460</v>
      </c>
      <c r="G38" s="6">
        <v>44461</v>
      </c>
      <c r="H38" s="4">
        <v>1</v>
      </c>
      <c r="I38" s="4">
        <v>1</v>
      </c>
      <c r="J38" s="4">
        <v>1</v>
      </c>
      <c r="K38" s="4" t="s">
        <v>29</v>
      </c>
      <c r="L38" s="4">
        <v>460</v>
      </c>
      <c r="M38" s="4">
        <v>460</v>
      </c>
      <c r="N38" s="4" t="s">
        <v>115</v>
      </c>
      <c r="O38" s="4" t="s">
        <v>31</v>
      </c>
      <c r="P38" s="4" t="s">
        <v>32</v>
      </c>
      <c r="Q38" s="4">
        <v>0</v>
      </c>
      <c r="R38" s="9">
        <v>44460</v>
      </c>
      <c r="S38" s="6">
        <v>44464</v>
      </c>
      <c r="T38" s="4" t="s">
        <v>33</v>
      </c>
      <c r="U38" s="4">
        <v>460</v>
      </c>
      <c r="V38" s="4">
        <v>0</v>
      </c>
      <c r="W38" s="4">
        <v>0</v>
      </c>
    </row>
    <row r="39" s="4" customFormat="1" spans="1:25">
      <c r="A39" s="4">
        <v>16335076403</v>
      </c>
      <c r="B39" s="4" t="s">
        <v>25</v>
      </c>
      <c r="C39" s="4" t="s">
        <v>26</v>
      </c>
      <c r="D39" s="4" t="s">
        <v>116</v>
      </c>
      <c r="E39" s="4" t="s">
        <v>117</v>
      </c>
      <c r="F39" s="6">
        <v>44460</v>
      </c>
      <c r="G39" s="6">
        <v>44461</v>
      </c>
      <c r="H39" s="4">
        <v>1</v>
      </c>
      <c r="I39" s="4">
        <v>1</v>
      </c>
      <c r="J39" s="4">
        <v>1</v>
      </c>
      <c r="K39" s="4" t="s">
        <v>29</v>
      </c>
      <c r="L39" s="4">
        <v>125.93</v>
      </c>
      <c r="M39" s="4">
        <v>125.93</v>
      </c>
      <c r="N39" s="4" t="s">
        <v>118</v>
      </c>
      <c r="O39" s="4" t="s">
        <v>31</v>
      </c>
      <c r="P39" s="4" t="s">
        <v>32</v>
      </c>
      <c r="Q39" s="4">
        <v>0</v>
      </c>
      <c r="R39" s="9">
        <v>44460</v>
      </c>
      <c r="S39" s="6">
        <v>44464</v>
      </c>
      <c r="T39" s="4" t="s">
        <v>33</v>
      </c>
      <c r="U39" s="4">
        <v>125.93</v>
      </c>
      <c r="V39" s="4">
        <v>0</v>
      </c>
      <c r="W39" s="4">
        <v>0</v>
      </c>
      <c r="X39" s="4">
        <v>2260598</v>
      </c>
      <c r="Y39" s="4">
        <v>103880198374</v>
      </c>
    </row>
    <row r="40" s="4" customFormat="1" spans="1:24">
      <c r="A40" s="4">
        <v>16335289322</v>
      </c>
      <c r="B40" s="4" t="s">
        <v>25</v>
      </c>
      <c r="C40" s="4" t="s">
        <v>26</v>
      </c>
      <c r="D40" s="4" t="s">
        <v>119</v>
      </c>
      <c r="E40" s="4" t="s">
        <v>120</v>
      </c>
      <c r="F40" s="6">
        <v>44460</v>
      </c>
      <c r="G40" s="6">
        <v>44461</v>
      </c>
      <c r="H40" s="4">
        <v>1</v>
      </c>
      <c r="I40" s="4">
        <v>1</v>
      </c>
      <c r="J40" s="4">
        <v>1</v>
      </c>
      <c r="K40" s="4" t="s">
        <v>29</v>
      </c>
      <c r="L40" s="4">
        <v>123.81</v>
      </c>
      <c r="M40" s="4">
        <v>123.81</v>
      </c>
      <c r="N40" s="4" t="s">
        <v>121</v>
      </c>
      <c r="O40" s="4" t="s">
        <v>31</v>
      </c>
      <c r="P40" s="4" t="s">
        <v>32</v>
      </c>
      <c r="Q40" s="4">
        <v>0</v>
      </c>
      <c r="R40" s="9">
        <v>44460</v>
      </c>
      <c r="S40" s="6">
        <v>44464</v>
      </c>
      <c r="T40" s="4" t="s">
        <v>33</v>
      </c>
      <c r="U40" s="4">
        <v>123.81</v>
      </c>
      <c r="V40" s="4">
        <v>0</v>
      </c>
      <c r="W40" s="4">
        <v>0</v>
      </c>
      <c r="X40" s="4">
        <v>2260633</v>
      </c>
    </row>
    <row r="41" s="4" customFormat="1" spans="1:25">
      <c r="A41" s="4">
        <v>16335590231</v>
      </c>
      <c r="B41" s="4" t="s">
        <v>25</v>
      </c>
      <c r="C41" s="4" t="s">
        <v>26</v>
      </c>
      <c r="D41" s="4" t="s">
        <v>116</v>
      </c>
      <c r="E41" s="4" t="s">
        <v>117</v>
      </c>
      <c r="F41" s="6">
        <v>44460</v>
      </c>
      <c r="G41" s="6">
        <v>44461</v>
      </c>
      <c r="H41" s="4">
        <v>1</v>
      </c>
      <c r="I41" s="4">
        <v>1</v>
      </c>
      <c r="J41" s="4">
        <v>1</v>
      </c>
      <c r="K41" s="4" t="s">
        <v>29</v>
      </c>
      <c r="L41" s="4">
        <v>125.93</v>
      </c>
      <c r="M41" s="4">
        <v>125.93</v>
      </c>
      <c r="N41" s="4" t="s">
        <v>122</v>
      </c>
      <c r="O41" s="4" t="s">
        <v>31</v>
      </c>
      <c r="P41" s="4" t="s">
        <v>32</v>
      </c>
      <c r="Q41" s="4">
        <v>0</v>
      </c>
      <c r="R41" s="9">
        <v>44460</v>
      </c>
      <c r="S41" s="6">
        <v>44464</v>
      </c>
      <c r="T41" s="4" t="s">
        <v>33</v>
      </c>
      <c r="U41" s="4">
        <v>125.93</v>
      </c>
      <c r="V41" s="4">
        <v>0</v>
      </c>
      <c r="W41" s="4">
        <v>0</v>
      </c>
      <c r="X41" s="4">
        <v>2260678</v>
      </c>
      <c r="Y41" s="4">
        <v>103880421694</v>
      </c>
    </row>
    <row r="42" s="4" customFormat="1" spans="1:23">
      <c r="A42" s="4">
        <v>16335759910</v>
      </c>
      <c r="B42" s="4" t="s">
        <v>25</v>
      </c>
      <c r="C42" s="4" t="s">
        <v>26</v>
      </c>
      <c r="D42" s="4" t="s">
        <v>123</v>
      </c>
      <c r="E42" s="4" t="s">
        <v>120</v>
      </c>
      <c r="F42" s="6">
        <v>44460</v>
      </c>
      <c r="G42" s="6">
        <v>44461</v>
      </c>
      <c r="H42" s="4">
        <v>1</v>
      </c>
      <c r="I42" s="4">
        <v>1</v>
      </c>
      <c r="J42" s="4">
        <v>1</v>
      </c>
      <c r="K42" s="4" t="s">
        <v>29</v>
      </c>
      <c r="L42" s="4">
        <v>113.68</v>
      </c>
      <c r="M42" s="4">
        <v>113.68</v>
      </c>
      <c r="N42" s="4" t="s">
        <v>124</v>
      </c>
      <c r="O42" s="4" t="s">
        <v>31</v>
      </c>
      <c r="P42" s="4" t="s">
        <v>32</v>
      </c>
      <c r="Q42" s="4">
        <v>0</v>
      </c>
      <c r="R42" s="9">
        <v>44460</v>
      </c>
      <c r="S42" s="6">
        <v>44464</v>
      </c>
      <c r="T42" s="4" t="s">
        <v>33</v>
      </c>
      <c r="U42" s="4">
        <v>113.68</v>
      </c>
      <c r="V42" s="4">
        <v>0</v>
      </c>
      <c r="W42" s="4">
        <v>0</v>
      </c>
    </row>
    <row r="43" s="4" customFormat="1" spans="1:25">
      <c r="A43" s="4">
        <v>16280003495</v>
      </c>
      <c r="B43" s="4" t="s">
        <v>25</v>
      </c>
      <c r="C43" s="4" t="s">
        <v>125</v>
      </c>
      <c r="D43" s="4" t="s">
        <v>126</v>
      </c>
      <c r="E43" s="4" t="s">
        <v>127</v>
      </c>
      <c r="F43" s="6">
        <v>44455</v>
      </c>
      <c r="G43" s="6">
        <v>44456</v>
      </c>
      <c r="H43" s="4">
        <v>1</v>
      </c>
      <c r="I43" s="4">
        <v>1</v>
      </c>
      <c r="J43" s="4">
        <v>1</v>
      </c>
      <c r="K43" s="4" t="s">
        <v>29</v>
      </c>
      <c r="L43" s="4">
        <v>-556.31</v>
      </c>
      <c r="M43" s="4">
        <v>-556.31</v>
      </c>
      <c r="N43" s="4" t="s">
        <v>128</v>
      </c>
      <c r="O43" s="4" t="s">
        <v>31</v>
      </c>
      <c r="P43" s="4" t="s">
        <v>32</v>
      </c>
      <c r="Q43" s="4">
        <v>0</v>
      </c>
      <c r="R43" s="9">
        <v>44452</v>
      </c>
      <c r="S43" s="6">
        <v>44464</v>
      </c>
      <c r="T43" s="4" t="s">
        <v>33</v>
      </c>
      <c r="U43" s="4">
        <v>-556.31</v>
      </c>
      <c r="V43" s="4">
        <v>0</v>
      </c>
      <c r="W43" s="4">
        <v>0</v>
      </c>
      <c r="X43" s="4">
        <v>2252694</v>
      </c>
      <c r="Y43" s="4">
        <v>103859052204</v>
      </c>
    </row>
    <row r="44" s="4" customFormat="1" spans="1:25">
      <c r="A44" s="4">
        <v>16239788035</v>
      </c>
      <c r="B44" s="4" t="s">
        <v>25</v>
      </c>
      <c r="C44" s="4" t="s">
        <v>125</v>
      </c>
      <c r="D44" s="4" t="s">
        <v>129</v>
      </c>
      <c r="E44" s="4" t="s">
        <v>130</v>
      </c>
      <c r="F44" s="6">
        <v>44448</v>
      </c>
      <c r="G44" s="6">
        <v>44449</v>
      </c>
      <c r="H44" s="4">
        <v>2</v>
      </c>
      <c r="I44" s="4">
        <v>1</v>
      </c>
      <c r="J44" s="4">
        <v>2</v>
      </c>
      <c r="K44" s="4" t="s">
        <v>29</v>
      </c>
      <c r="L44" s="4">
        <v>-435.98</v>
      </c>
      <c r="M44" s="4">
        <v>-435.98</v>
      </c>
      <c r="N44" s="4" t="s">
        <v>131</v>
      </c>
      <c r="O44" s="4" t="s">
        <v>31</v>
      </c>
      <c r="P44" s="4" t="s">
        <v>32</v>
      </c>
      <c r="Q44" s="4">
        <v>0</v>
      </c>
      <c r="R44" s="9">
        <v>44448</v>
      </c>
      <c r="S44" s="6">
        <v>44464</v>
      </c>
      <c r="T44" s="4" t="s">
        <v>33</v>
      </c>
      <c r="U44" s="4">
        <v>-435.98</v>
      </c>
      <c r="V44" s="4">
        <v>0</v>
      </c>
      <c r="W44" s="4">
        <v>0</v>
      </c>
      <c r="X44" s="4">
        <v>2247696</v>
      </c>
      <c r="Y44" s="4">
        <v>103844411004</v>
      </c>
    </row>
    <row r="45" s="4" customFormat="1" spans="1:25">
      <c r="A45" s="4">
        <v>16331183644</v>
      </c>
      <c r="B45" s="4" t="s">
        <v>25</v>
      </c>
      <c r="C45" s="4" t="s">
        <v>125</v>
      </c>
      <c r="D45" s="4" t="s">
        <v>85</v>
      </c>
      <c r="E45" s="4" t="s">
        <v>86</v>
      </c>
      <c r="F45" s="6">
        <v>44460</v>
      </c>
      <c r="G45" s="6">
        <v>44461</v>
      </c>
      <c r="H45" s="4">
        <v>1</v>
      </c>
      <c r="I45" s="4">
        <v>1</v>
      </c>
      <c r="J45" s="4">
        <v>1</v>
      </c>
      <c r="K45" s="4" t="s">
        <v>29</v>
      </c>
      <c r="L45" s="4">
        <v>-124.37</v>
      </c>
      <c r="M45" s="4">
        <v>-124.37</v>
      </c>
      <c r="N45" s="4" t="s">
        <v>87</v>
      </c>
      <c r="O45" s="4" t="s">
        <v>31</v>
      </c>
      <c r="P45" s="4" t="s">
        <v>32</v>
      </c>
      <c r="Q45" s="4">
        <v>0</v>
      </c>
      <c r="R45" s="9">
        <v>44460</v>
      </c>
      <c r="S45" s="6">
        <v>44464</v>
      </c>
      <c r="T45" s="4" t="s">
        <v>33</v>
      </c>
      <c r="U45" s="4">
        <v>-124.37</v>
      </c>
      <c r="V45" s="4">
        <v>0</v>
      </c>
      <c r="W45" s="4">
        <v>0</v>
      </c>
      <c r="X45" s="4">
        <v>2260301</v>
      </c>
      <c r="Y45" s="4">
        <v>103879287094</v>
      </c>
    </row>
    <row r="46" s="4" customFormat="1" spans="1:24">
      <c r="A46" s="4">
        <v>16295993661</v>
      </c>
      <c r="B46" s="4" t="s">
        <v>25</v>
      </c>
      <c r="C46" s="4" t="s">
        <v>125</v>
      </c>
      <c r="D46" s="4" t="s">
        <v>132</v>
      </c>
      <c r="E46" s="4" t="s">
        <v>49</v>
      </c>
      <c r="F46" s="6">
        <v>44458</v>
      </c>
      <c r="G46" s="6">
        <v>44459</v>
      </c>
      <c r="H46" s="4">
        <v>1</v>
      </c>
      <c r="I46" s="4">
        <v>1</v>
      </c>
      <c r="J46" s="4">
        <v>1</v>
      </c>
      <c r="K46" s="4" t="s">
        <v>29</v>
      </c>
      <c r="L46" s="4">
        <v>-117.74</v>
      </c>
      <c r="M46" s="4">
        <v>-117.74</v>
      </c>
      <c r="N46" s="4" t="s">
        <v>133</v>
      </c>
      <c r="O46" s="4" t="s">
        <v>31</v>
      </c>
      <c r="P46" s="4" t="s">
        <v>32</v>
      </c>
      <c r="Q46" s="4">
        <v>0</v>
      </c>
      <c r="R46" s="9">
        <v>44455</v>
      </c>
      <c r="S46" s="6">
        <v>44464</v>
      </c>
      <c r="T46" s="4" t="s">
        <v>33</v>
      </c>
      <c r="U46" s="4">
        <v>-117.74</v>
      </c>
      <c r="V46" s="4">
        <v>0</v>
      </c>
      <c r="W46" s="4">
        <v>0</v>
      </c>
      <c r="X46" s="4">
        <v>2255346</v>
      </c>
    </row>
    <row r="47" s="4" customFormat="1" spans="1:24">
      <c r="A47" s="4">
        <v>16258642273</v>
      </c>
      <c r="B47" s="4" t="s">
        <v>25</v>
      </c>
      <c r="C47" s="4" t="s">
        <v>26</v>
      </c>
      <c r="D47" s="4" t="s">
        <v>38</v>
      </c>
      <c r="E47" s="4" t="s">
        <v>39</v>
      </c>
      <c r="F47" s="6">
        <v>44459</v>
      </c>
      <c r="G47" s="6">
        <v>44462</v>
      </c>
      <c r="H47" s="4">
        <v>1</v>
      </c>
      <c r="I47" s="4">
        <v>3</v>
      </c>
      <c r="J47" s="4">
        <v>3</v>
      </c>
      <c r="K47" s="4" t="s">
        <v>29</v>
      </c>
      <c r="L47" s="4">
        <v>730.71</v>
      </c>
      <c r="M47" s="4">
        <v>730.71</v>
      </c>
      <c r="N47" s="4" t="s">
        <v>134</v>
      </c>
      <c r="O47" s="4" t="s">
        <v>135</v>
      </c>
      <c r="P47" s="4" t="s">
        <v>32</v>
      </c>
      <c r="Q47" s="4">
        <v>0</v>
      </c>
      <c r="R47" s="9">
        <v>44450</v>
      </c>
      <c r="S47" s="6">
        <v>44465</v>
      </c>
      <c r="T47" s="4" t="s">
        <v>33</v>
      </c>
      <c r="U47" s="4">
        <v>730.71</v>
      </c>
      <c r="V47" s="4">
        <v>0</v>
      </c>
      <c r="W47" s="4">
        <v>0</v>
      </c>
      <c r="X47" s="4">
        <v>2250099</v>
      </c>
    </row>
    <row r="48" s="4" customFormat="1" spans="1:24">
      <c r="A48" s="4">
        <v>16287724298</v>
      </c>
      <c r="B48" s="4" t="s">
        <v>25</v>
      </c>
      <c r="C48" s="4" t="s">
        <v>26</v>
      </c>
      <c r="D48" s="4" t="s">
        <v>136</v>
      </c>
      <c r="E48" s="4" t="s">
        <v>137</v>
      </c>
      <c r="F48" s="6">
        <v>44461</v>
      </c>
      <c r="G48" s="6">
        <v>44462</v>
      </c>
      <c r="H48" s="4">
        <v>1</v>
      </c>
      <c r="I48" s="4">
        <v>1</v>
      </c>
      <c r="J48" s="4">
        <v>1</v>
      </c>
      <c r="K48" s="4" t="s">
        <v>29</v>
      </c>
      <c r="L48" s="4">
        <v>226.82</v>
      </c>
      <c r="M48" s="4">
        <v>226.82</v>
      </c>
      <c r="N48" s="4" t="s">
        <v>138</v>
      </c>
      <c r="O48" s="4" t="s">
        <v>135</v>
      </c>
      <c r="P48" s="4" t="s">
        <v>32</v>
      </c>
      <c r="Q48" s="4">
        <v>0</v>
      </c>
      <c r="R48" s="9">
        <v>44453</v>
      </c>
      <c r="S48" s="6">
        <v>44465</v>
      </c>
      <c r="T48" s="4" t="s">
        <v>33</v>
      </c>
      <c r="U48" s="4">
        <v>226.82</v>
      </c>
      <c r="V48" s="4">
        <v>0</v>
      </c>
      <c r="W48" s="4">
        <v>0</v>
      </c>
      <c r="X48" s="4">
        <v>2253881</v>
      </c>
    </row>
    <row r="49" s="4" customFormat="1" spans="1:24">
      <c r="A49" s="4">
        <v>16287724298</v>
      </c>
      <c r="B49" s="4" t="s">
        <v>25</v>
      </c>
      <c r="C49" s="4" t="s">
        <v>47</v>
      </c>
      <c r="D49" s="4" t="s">
        <v>136</v>
      </c>
      <c r="E49" s="4" t="s">
        <v>137</v>
      </c>
      <c r="F49" s="6">
        <v>44461</v>
      </c>
      <c r="G49" s="6">
        <v>44462</v>
      </c>
      <c r="H49" s="4">
        <v>1</v>
      </c>
      <c r="I49" s="4">
        <v>1</v>
      </c>
      <c r="J49" s="4">
        <v>1</v>
      </c>
      <c r="K49" s="4" t="s">
        <v>29</v>
      </c>
      <c r="L49" s="4">
        <v>-226.82</v>
      </c>
      <c r="M49" s="4">
        <v>-226.82</v>
      </c>
      <c r="N49" s="4" t="s">
        <v>138</v>
      </c>
      <c r="O49" s="4" t="s">
        <v>135</v>
      </c>
      <c r="P49" s="4" t="s">
        <v>32</v>
      </c>
      <c r="Q49" s="4">
        <v>0</v>
      </c>
      <c r="R49" s="9">
        <v>44453</v>
      </c>
      <c r="S49" s="6">
        <v>44465</v>
      </c>
      <c r="T49" s="4" t="s">
        <v>33</v>
      </c>
      <c r="U49" s="4">
        <v>-226.82</v>
      </c>
      <c r="V49" s="4">
        <v>0</v>
      </c>
      <c r="W49" s="4">
        <v>0</v>
      </c>
      <c r="X49" s="4">
        <v>2253881</v>
      </c>
    </row>
    <row r="50" s="4" customFormat="1" spans="1:25">
      <c r="A50" s="4">
        <v>16303110822</v>
      </c>
      <c r="B50" s="4" t="s">
        <v>25</v>
      </c>
      <c r="C50" s="4" t="s">
        <v>26</v>
      </c>
      <c r="D50" s="4" t="s">
        <v>41</v>
      </c>
      <c r="E50" s="4" t="s">
        <v>139</v>
      </c>
      <c r="F50" s="6">
        <v>44461</v>
      </c>
      <c r="G50" s="6">
        <v>44462</v>
      </c>
      <c r="H50" s="4">
        <v>3</v>
      </c>
      <c r="I50" s="4">
        <v>1</v>
      </c>
      <c r="J50" s="4">
        <v>3</v>
      </c>
      <c r="K50" s="4" t="s">
        <v>29</v>
      </c>
      <c r="L50" s="4">
        <v>720.45</v>
      </c>
      <c r="M50" s="4">
        <v>720.45</v>
      </c>
      <c r="N50" s="4" t="s">
        <v>140</v>
      </c>
      <c r="O50" s="4" t="s">
        <v>135</v>
      </c>
      <c r="P50" s="4" t="s">
        <v>32</v>
      </c>
      <c r="Q50" s="4">
        <v>0</v>
      </c>
      <c r="R50" s="9">
        <v>44456</v>
      </c>
      <c r="S50" s="6">
        <v>44465</v>
      </c>
      <c r="T50" s="4" t="s">
        <v>33</v>
      </c>
      <c r="U50" s="4">
        <v>720.45</v>
      </c>
      <c r="V50" s="4">
        <v>0</v>
      </c>
      <c r="W50" s="4">
        <v>0</v>
      </c>
      <c r="X50" s="4">
        <v>2256443</v>
      </c>
      <c r="Y50" s="4">
        <v>250953</v>
      </c>
    </row>
    <row r="51" s="4" customFormat="1" spans="1:24">
      <c r="A51" s="4">
        <v>16320458330</v>
      </c>
      <c r="B51" s="4" t="s">
        <v>25</v>
      </c>
      <c r="C51" s="4" t="s">
        <v>26</v>
      </c>
      <c r="D51" s="4" t="s">
        <v>141</v>
      </c>
      <c r="E51" s="4" t="s">
        <v>120</v>
      </c>
      <c r="F51" s="6">
        <v>44458</v>
      </c>
      <c r="G51" s="6">
        <v>44462</v>
      </c>
      <c r="H51" s="4">
        <v>1</v>
      </c>
      <c r="I51" s="4">
        <v>4</v>
      </c>
      <c r="J51" s="4">
        <v>4</v>
      </c>
      <c r="K51" s="4" t="s">
        <v>29</v>
      </c>
      <c r="L51" s="4">
        <v>548.12</v>
      </c>
      <c r="M51" s="4">
        <v>548.12</v>
      </c>
      <c r="N51" s="4" t="s">
        <v>142</v>
      </c>
      <c r="O51" s="4" t="s">
        <v>135</v>
      </c>
      <c r="P51" s="4" t="s">
        <v>32</v>
      </c>
      <c r="Q51" s="4">
        <v>0</v>
      </c>
      <c r="R51" s="9">
        <v>44458</v>
      </c>
      <c r="S51" s="6">
        <v>44465</v>
      </c>
      <c r="T51" s="4" t="s">
        <v>33</v>
      </c>
      <c r="U51" s="4">
        <v>548.12</v>
      </c>
      <c r="V51" s="4">
        <v>0</v>
      </c>
      <c r="W51" s="4">
        <v>0</v>
      </c>
      <c r="X51" s="4">
        <v>2258987</v>
      </c>
    </row>
    <row r="52" s="4" customFormat="1" spans="1:25">
      <c r="A52" s="4">
        <v>16326055776</v>
      </c>
      <c r="B52" s="4" t="s">
        <v>25</v>
      </c>
      <c r="C52" s="4" t="s">
        <v>26</v>
      </c>
      <c r="D52" s="4" t="s">
        <v>66</v>
      </c>
      <c r="E52" s="4" t="s">
        <v>143</v>
      </c>
      <c r="F52" s="6">
        <v>44461</v>
      </c>
      <c r="G52" s="6">
        <v>44462</v>
      </c>
      <c r="H52" s="4">
        <v>1</v>
      </c>
      <c r="I52" s="4">
        <v>1</v>
      </c>
      <c r="J52" s="4">
        <v>1</v>
      </c>
      <c r="K52" s="4" t="s">
        <v>29</v>
      </c>
      <c r="L52" s="4">
        <v>523.58</v>
      </c>
      <c r="M52" s="4">
        <v>523.58</v>
      </c>
      <c r="N52" s="4" t="s">
        <v>144</v>
      </c>
      <c r="O52" s="4" t="s">
        <v>135</v>
      </c>
      <c r="P52" s="4" t="s">
        <v>32</v>
      </c>
      <c r="Q52" s="4">
        <v>0</v>
      </c>
      <c r="R52" s="9">
        <v>44459</v>
      </c>
      <c r="S52" s="6">
        <v>44465</v>
      </c>
      <c r="T52" s="4" t="s">
        <v>33</v>
      </c>
      <c r="U52" s="4">
        <v>523.58</v>
      </c>
      <c r="V52" s="4">
        <v>0</v>
      </c>
      <c r="W52" s="4">
        <v>0</v>
      </c>
      <c r="X52" s="4">
        <v>2259669</v>
      </c>
      <c r="Y52" s="4">
        <v>2109200008</v>
      </c>
    </row>
    <row r="53" s="4" customFormat="1" spans="1:24">
      <c r="A53" s="4">
        <v>16328596141</v>
      </c>
      <c r="B53" s="4" t="s">
        <v>25</v>
      </c>
      <c r="C53" s="4" t="s">
        <v>26</v>
      </c>
      <c r="D53" s="4" t="s">
        <v>145</v>
      </c>
      <c r="E53" s="4" t="s">
        <v>146</v>
      </c>
      <c r="F53" s="6">
        <v>44461</v>
      </c>
      <c r="G53" s="6">
        <v>44462</v>
      </c>
      <c r="H53" s="4">
        <v>1</v>
      </c>
      <c r="I53" s="4">
        <v>1</v>
      </c>
      <c r="J53" s="4">
        <v>1</v>
      </c>
      <c r="K53" s="4" t="s">
        <v>29</v>
      </c>
      <c r="L53" s="4">
        <v>327.9</v>
      </c>
      <c r="M53" s="4">
        <v>327.9</v>
      </c>
      <c r="N53" s="4" t="s">
        <v>147</v>
      </c>
      <c r="O53" s="4" t="s">
        <v>135</v>
      </c>
      <c r="P53" s="4" t="s">
        <v>32</v>
      </c>
      <c r="Q53" s="4">
        <v>0</v>
      </c>
      <c r="R53" s="9">
        <v>44459</v>
      </c>
      <c r="S53" s="6">
        <v>44465</v>
      </c>
      <c r="T53" s="4" t="s">
        <v>33</v>
      </c>
      <c r="U53" s="4">
        <v>327.9</v>
      </c>
      <c r="V53" s="4">
        <v>0</v>
      </c>
      <c r="W53" s="4">
        <v>0</v>
      </c>
      <c r="X53" s="4">
        <v>2259833</v>
      </c>
    </row>
    <row r="54" s="4" customFormat="1" spans="1:25">
      <c r="A54" s="4">
        <v>16329011335</v>
      </c>
      <c r="B54" s="4" t="s">
        <v>25</v>
      </c>
      <c r="C54" s="4" t="s">
        <v>26</v>
      </c>
      <c r="D54" s="4" t="s">
        <v>148</v>
      </c>
      <c r="E54" s="4" t="s">
        <v>149</v>
      </c>
      <c r="F54" s="6">
        <v>44461</v>
      </c>
      <c r="G54" s="6">
        <v>44462</v>
      </c>
      <c r="H54" s="4">
        <v>1</v>
      </c>
      <c r="I54" s="4">
        <v>1</v>
      </c>
      <c r="J54" s="4">
        <v>1</v>
      </c>
      <c r="K54" s="4" t="s">
        <v>29</v>
      </c>
      <c r="L54" s="4">
        <v>181.28</v>
      </c>
      <c r="M54" s="4">
        <v>181.28</v>
      </c>
      <c r="N54" s="4" t="s">
        <v>150</v>
      </c>
      <c r="O54" s="4" t="s">
        <v>135</v>
      </c>
      <c r="P54" s="4" t="s">
        <v>32</v>
      </c>
      <c r="Q54" s="4">
        <v>0</v>
      </c>
      <c r="R54" s="9">
        <v>44459</v>
      </c>
      <c r="S54" s="6">
        <v>44465</v>
      </c>
      <c r="T54" s="4" t="s">
        <v>33</v>
      </c>
      <c r="U54" s="4">
        <v>181.28</v>
      </c>
      <c r="V54" s="4">
        <v>0</v>
      </c>
      <c r="W54" s="4">
        <v>0</v>
      </c>
      <c r="X54" s="4">
        <v>2259868</v>
      </c>
      <c r="Y54" s="4">
        <v>103878087244</v>
      </c>
    </row>
    <row r="55" s="4" customFormat="1" spans="1:25">
      <c r="A55" s="4">
        <v>16329565679</v>
      </c>
      <c r="B55" s="4" t="s">
        <v>25</v>
      </c>
      <c r="C55" s="4" t="s">
        <v>26</v>
      </c>
      <c r="D55" s="4" t="s">
        <v>151</v>
      </c>
      <c r="E55" s="4" t="s">
        <v>120</v>
      </c>
      <c r="F55" s="6">
        <v>44460</v>
      </c>
      <c r="G55" s="6">
        <v>44462</v>
      </c>
      <c r="H55" s="4">
        <v>1</v>
      </c>
      <c r="I55" s="4">
        <v>2</v>
      </c>
      <c r="J55" s="4">
        <v>2</v>
      </c>
      <c r="K55" s="4" t="s">
        <v>29</v>
      </c>
      <c r="L55" s="4">
        <v>342.36</v>
      </c>
      <c r="M55" s="4">
        <v>342.36</v>
      </c>
      <c r="N55" s="4" t="s">
        <v>152</v>
      </c>
      <c r="O55" s="4" t="s">
        <v>135</v>
      </c>
      <c r="P55" s="4" t="s">
        <v>32</v>
      </c>
      <c r="Q55" s="4">
        <v>0</v>
      </c>
      <c r="R55" s="9">
        <v>44459</v>
      </c>
      <c r="S55" s="6">
        <v>44465</v>
      </c>
      <c r="T55" s="4" t="s">
        <v>33</v>
      </c>
      <c r="U55" s="4">
        <v>342.36</v>
      </c>
      <c r="V55" s="4">
        <v>0</v>
      </c>
      <c r="W55" s="4">
        <v>0</v>
      </c>
      <c r="X55" s="4">
        <v>2259949</v>
      </c>
      <c r="Y55" s="4" t="s">
        <v>153</v>
      </c>
    </row>
    <row r="56" s="4" customFormat="1" spans="1:25">
      <c r="A56" s="4">
        <v>16330264075</v>
      </c>
      <c r="B56" s="4" t="s">
        <v>25</v>
      </c>
      <c r="C56" s="4" t="s">
        <v>26</v>
      </c>
      <c r="D56" s="4" t="s">
        <v>154</v>
      </c>
      <c r="E56" s="4" t="s">
        <v>155</v>
      </c>
      <c r="F56" s="6">
        <v>44461</v>
      </c>
      <c r="G56" s="6">
        <v>44462</v>
      </c>
      <c r="H56" s="4">
        <v>1</v>
      </c>
      <c r="I56" s="4">
        <v>1</v>
      </c>
      <c r="J56" s="4">
        <v>1</v>
      </c>
      <c r="K56" s="4" t="s">
        <v>29</v>
      </c>
      <c r="L56" s="4">
        <v>237.66</v>
      </c>
      <c r="M56" s="4">
        <v>237.66</v>
      </c>
      <c r="N56" s="4" t="s">
        <v>156</v>
      </c>
      <c r="O56" s="4" t="s">
        <v>135</v>
      </c>
      <c r="P56" s="4" t="s">
        <v>32</v>
      </c>
      <c r="Q56" s="4">
        <v>0</v>
      </c>
      <c r="R56" s="9">
        <v>44459</v>
      </c>
      <c r="S56" s="6">
        <v>44465</v>
      </c>
      <c r="T56" s="4" t="s">
        <v>33</v>
      </c>
      <c r="U56" s="4">
        <v>237.66</v>
      </c>
      <c r="V56" s="4">
        <v>0</v>
      </c>
      <c r="W56" s="4">
        <v>0</v>
      </c>
      <c r="X56" s="4">
        <v>2260092</v>
      </c>
      <c r="Y56" s="4">
        <v>103878667694</v>
      </c>
    </row>
    <row r="57" s="4" customFormat="1" spans="1:23">
      <c r="A57" s="4">
        <v>16330559610</v>
      </c>
      <c r="B57" s="4" t="s">
        <v>25</v>
      </c>
      <c r="C57" s="4" t="s">
        <v>26</v>
      </c>
      <c r="D57" s="4" t="s">
        <v>157</v>
      </c>
      <c r="E57" s="4" t="s">
        <v>158</v>
      </c>
      <c r="F57" s="6">
        <v>44461</v>
      </c>
      <c r="G57" s="6">
        <v>44462</v>
      </c>
      <c r="H57" s="4">
        <v>1</v>
      </c>
      <c r="I57" s="4">
        <v>1</v>
      </c>
      <c r="J57" s="4">
        <v>1</v>
      </c>
      <c r="K57" s="4" t="s">
        <v>29</v>
      </c>
      <c r="L57" s="4">
        <v>162.6</v>
      </c>
      <c r="M57" s="4">
        <v>162.6</v>
      </c>
      <c r="N57" s="4" t="s">
        <v>159</v>
      </c>
      <c r="O57" s="4" t="s">
        <v>135</v>
      </c>
      <c r="P57" s="4" t="s">
        <v>32</v>
      </c>
      <c r="Q57" s="4">
        <v>0</v>
      </c>
      <c r="R57" s="9">
        <v>44460</v>
      </c>
      <c r="S57" s="6">
        <v>44465</v>
      </c>
      <c r="T57" s="4" t="s">
        <v>33</v>
      </c>
      <c r="U57" s="4">
        <v>162.6</v>
      </c>
      <c r="V57" s="4">
        <v>0</v>
      </c>
      <c r="W57" s="4">
        <v>0</v>
      </c>
    </row>
    <row r="58" s="4" customFormat="1" spans="1:23">
      <c r="A58" s="4">
        <v>16330559610</v>
      </c>
      <c r="B58" s="4" t="s">
        <v>25</v>
      </c>
      <c r="C58" s="4" t="s">
        <v>47</v>
      </c>
      <c r="D58" s="4" t="s">
        <v>157</v>
      </c>
      <c r="E58" s="4" t="s">
        <v>158</v>
      </c>
      <c r="F58" s="6">
        <v>44461</v>
      </c>
      <c r="G58" s="6">
        <v>44462</v>
      </c>
      <c r="H58" s="4">
        <v>1</v>
      </c>
      <c r="I58" s="4">
        <v>1</v>
      </c>
      <c r="J58" s="4">
        <v>1</v>
      </c>
      <c r="K58" s="4" t="s">
        <v>29</v>
      </c>
      <c r="L58" s="4">
        <v>-162.6</v>
      </c>
      <c r="M58" s="4">
        <v>-162.6</v>
      </c>
      <c r="N58" s="4" t="s">
        <v>159</v>
      </c>
      <c r="O58" s="4" t="s">
        <v>135</v>
      </c>
      <c r="P58" s="4" t="s">
        <v>32</v>
      </c>
      <c r="Q58" s="4">
        <v>0</v>
      </c>
      <c r="R58" s="9">
        <v>44460</v>
      </c>
      <c r="S58" s="6">
        <v>44465</v>
      </c>
      <c r="T58" s="4" t="s">
        <v>33</v>
      </c>
      <c r="U58" s="4">
        <v>-162.6</v>
      </c>
      <c r="V58" s="4">
        <v>0</v>
      </c>
      <c r="W58" s="4">
        <v>0</v>
      </c>
    </row>
    <row r="59" s="4" customFormat="1" spans="1:24">
      <c r="A59" s="4">
        <v>16334285627</v>
      </c>
      <c r="B59" s="4" t="s">
        <v>25</v>
      </c>
      <c r="C59" s="4" t="s">
        <v>26</v>
      </c>
      <c r="D59" s="4" t="s">
        <v>63</v>
      </c>
      <c r="E59" s="4" t="s">
        <v>160</v>
      </c>
      <c r="F59" s="6">
        <v>44461</v>
      </c>
      <c r="G59" s="6">
        <v>44462</v>
      </c>
      <c r="H59" s="4">
        <v>2</v>
      </c>
      <c r="I59" s="4">
        <v>1</v>
      </c>
      <c r="J59" s="4">
        <v>2</v>
      </c>
      <c r="K59" s="4" t="s">
        <v>29</v>
      </c>
      <c r="L59" s="4">
        <v>2316.24</v>
      </c>
      <c r="M59" s="4">
        <v>2316.24</v>
      </c>
      <c r="N59" s="4" t="s">
        <v>161</v>
      </c>
      <c r="O59" s="4" t="s">
        <v>135</v>
      </c>
      <c r="P59" s="4" t="s">
        <v>32</v>
      </c>
      <c r="Q59" s="4">
        <v>0</v>
      </c>
      <c r="R59" s="9">
        <v>44460</v>
      </c>
      <c r="S59" s="6">
        <v>44465</v>
      </c>
      <c r="T59" s="4" t="s">
        <v>33</v>
      </c>
      <c r="U59" s="4">
        <v>2316.24</v>
      </c>
      <c r="V59" s="4">
        <v>0</v>
      </c>
      <c r="W59" s="4">
        <v>0</v>
      </c>
      <c r="X59" s="4">
        <v>2260496</v>
      </c>
    </row>
    <row r="60" s="4" customFormat="1" spans="1:25">
      <c r="A60" s="4">
        <v>16335245278</v>
      </c>
      <c r="B60" s="4" t="s">
        <v>25</v>
      </c>
      <c r="C60" s="4" t="s">
        <v>26</v>
      </c>
      <c r="D60" s="4" t="s">
        <v>162</v>
      </c>
      <c r="E60" s="4" t="s">
        <v>45</v>
      </c>
      <c r="F60" s="6">
        <v>44461</v>
      </c>
      <c r="G60" s="6">
        <v>44462</v>
      </c>
      <c r="H60" s="4">
        <v>1</v>
      </c>
      <c r="I60" s="4">
        <v>1</v>
      </c>
      <c r="J60" s="4">
        <v>1</v>
      </c>
      <c r="K60" s="4" t="s">
        <v>29</v>
      </c>
      <c r="L60" s="4">
        <v>1173.04</v>
      </c>
      <c r="M60" s="4">
        <v>1173.04</v>
      </c>
      <c r="N60" s="4" t="s">
        <v>163</v>
      </c>
      <c r="O60" s="4" t="s">
        <v>135</v>
      </c>
      <c r="P60" s="4" t="s">
        <v>32</v>
      </c>
      <c r="Q60" s="4">
        <v>0</v>
      </c>
      <c r="R60" s="9">
        <v>44460</v>
      </c>
      <c r="S60" s="6">
        <v>44465</v>
      </c>
      <c r="T60" s="4" t="s">
        <v>33</v>
      </c>
      <c r="U60" s="4">
        <v>1173.04</v>
      </c>
      <c r="V60" s="4">
        <v>0</v>
      </c>
      <c r="W60" s="4">
        <v>0</v>
      </c>
      <c r="X60" s="4">
        <v>2260621</v>
      </c>
      <c r="Y60" s="4">
        <v>3196179561</v>
      </c>
    </row>
    <row r="61" s="4" customFormat="1" spans="1:23">
      <c r="A61" s="4">
        <v>16335551335</v>
      </c>
      <c r="B61" s="4" t="s">
        <v>25</v>
      </c>
      <c r="C61" s="4" t="s">
        <v>26</v>
      </c>
      <c r="D61" s="4" t="s">
        <v>113</v>
      </c>
      <c r="E61" s="4" t="s">
        <v>164</v>
      </c>
      <c r="F61" s="6">
        <v>44461</v>
      </c>
      <c r="G61" s="6">
        <v>44462</v>
      </c>
      <c r="H61" s="4">
        <v>1</v>
      </c>
      <c r="I61" s="4">
        <v>1</v>
      </c>
      <c r="J61" s="4">
        <v>1</v>
      </c>
      <c r="K61" s="4" t="s">
        <v>29</v>
      </c>
      <c r="L61" s="4">
        <v>400</v>
      </c>
      <c r="M61" s="4">
        <v>400</v>
      </c>
      <c r="N61" s="4" t="s">
        <v>165</v>
      </c>
      <c r="O61" s="4" t="s">
        <v>135</v>
      </c>
      <c r="P61" s="4" t="s">
        <v>32</v>
      </c>
      <c r="Q61" s="4">
        <v>0</v>
      </c>
      <c r="R61" s="9">
        <v>44460</v>
      </c>
      <c r="S61" s="6">
        <v>44465</v>
      </c>
      <c r="T61" s="4" t="s">
        <v>33</v>
      </c>
      <c r="U61" s="4">
        <v>400</v>
      </c>
      <c r="V61" s="4">
        <v>0</v>
      </c>
      <c r="W61" s="4">
        <v>0</v>
      </c>
    </row>
    <row r="62" s="4" customFormat="1" spans="1:25">
      <c r="A62" s="4">
        <v>16335732978</v>
      </c>
      <c r="B62" s="4" t="s">
        <v>25</v>
      </c>
      <c r="C62" s="4" t="s">
        <v>26</v>
      </c>
      <c r="D62" s="4" t="s">
        <v>166</v>
      </c>
      <c r="E62" s="4" t="s">
        <v>167</v>
      </c>
      <c r="F62" s="6">
        <v>44461</v>
      </c>
      <c r="G62" s="6">
        <v>44462</v>
      </c>
      <c r="H62" s="4">
        <v>1</v>
      </c>
      <c r="I62" s="4">
        <v>1</v>
      </c>
      <c r="J62" s="4">
        <v>1</v>
      </c>
      <c r="K62" s="4" t="s">
        <v>29</v>
      </c>
      <c r="L62" s="4">
        <v>271.17</v>
      </c>
      <c r="M62" s="4">
        <v>271.17</v>
      </c>
      <c r="N62" s="4" t="s">
        <v>168</v>
      </c>
      <c r="O62" s="4" t="s">
        <v>135</v>
      </c>
      <c r="P62" s="4" t="s">
        <v>32</v>
      </c>
      <c r="Q62" s="4">
        <v>0</v>
      </c>
      <c r="R62" s="9">
        <v>44460</v>
      </c>
      <c r="S62" s="6">
        <v>44465</v>
      </c>
      <c r="T62" s="4" t="s">
        <v>33</v>
      </c>
      <c r="U62" s="4">
        <v>271.17</v>
      </c>
      <c r="V62" s="4">
        <v>0</v>
      </c>
      <c r="W62" s="4">
        <v>0</v>
      </c>
      <c r="X62" s="4">
        <v>2260698</v>
      </c>
      <c r="Y62" s="4">
        <v>103880485664</v>
      </c>
    </row>
    <row r="63" s="4" customFormat="1" spans="1:25">
      <c r="A63" s="4">
        <v>16336337880</v>
      </c>
      <c r="B63" s="4" t="s">
        <v>25</v>
      </c>
      <c r="C63" s="4" t="s">
        <v>26</v>
      </c>
      <c r="D63" s="4" t="s">
        <v>169</v>
      </c>
      <c r="E63" s="4" t="s">
        <v>170</v>
      </c>
      <c r="F63" s="6">
        <v>44461</v>
      </c>
      <c r="G63" s="6">
        <v>44462</v>
      </c>
      <c r="H63" s="4">
        <v>1</v>
      </c>
      <c r="I63" s="4">
        <v>1</v>
      </c>
      <c r="J63" s="4">
        <v>1</v>
      </c>
      <c r="K63" s="4" t="s">
        <v>29</v>
      </c>
      <c r="L63" s="4">
        <v>298.62</v>
      </c>
      <c r="M63" s="4">
        <v>298.62</v>
      </c>
      <c r="N63" s="4" t="s">
        <v>171</v>
      </c>
      <c r="O63" s="4" t="s">
        <v>135</v>
      </c>
      <c r="P63" s="4" t="s">
        <v>32</v>
      </c>
      <c r="Q63" s="4">
        <v>0</v>
      </c>
      <c r="R63" s="9">
        <v>44461</v>
      </c>
      <c r="S63" s="6">
        <v>44465</v>
      </c>
      <c r="T63" s="4" t="s">
        <v>33</v>
      </c>
      <c r="U63" s="4">
        <v>298.62</v>
      </c>
      <c r="V63" s="4">
        <v>0</v>
      </c>
      <c r="W63" s="4">
        <v>0</v>
      </c>
      <c r="X63" s="4">
        <v>2260842</v>
      </c>
      <c r="Y63" s="4">
        <v>3187867476</v>
      </c>
    </row>
    <row r="64" s="4" customFormat="1" spans="1:24">
      <c r="A64" s="4">
        <v>16336453764</v>
      </c>
      <c r="B64" s="4" t="s">
        <v>25</v>
      </c>
      <c r="C64" s="4" t="s">
        <v>26</v>
      </c>
      <c r="D64" s="4" t="s">
        <v>172</v>
      </c>
      <c r="E64" s="4" t="s">
        <v>173</v>
      </c>
      <c r="F64" s="6">
        <v>44461</v>
      </c>
      <c r="G64" s="6">
        <v>44462</v>
      </c>
      <c r="H64" s="4">
        <v>1</v>
      </c>
      <c r="I64" s="4">
        <v>1</v>
      </c>
      <c r="J64" s="4">
        <v>1</v>
      </c>
      <c r="K64" s="4" t="s">
        <v>29</v>
      </c>
      <c r="L64" s="4">
        <v>175.6</v>
      </c>
      <c r="M64" s="4">
        <v>175.6</v>
      </c>
      <c r="N64" s="4" t="s">
        <v>174</v>
      </c>
      <c r="O64" s="4" t="s">
        <v>135</v>
      </c>
      <c r="P64" s="4" t="s">
        <v>32</v>
      </c>
      <c r="Q64" s="4">
        <v>0</v>
      </c>
      <c r="R64" s="9">
        <v>44461</v>
      </c>
      <c r="S64" s="6">
        <v>44465</v>
      </c>
      <c r="T64" s="4" t="s">
        <v>33</v>
      </c>
      <c r="U64" s="4">
        <v>175.6</v>
      </c>
      <c r="V64" s="4">
        <v>0</v>
      </c>
      <c r="W64" s="4">
        <v>0</v>
      </c>
      <c r="X64" s="4">
        <v>2260875</v>
      </c>
    </row>
    <row r="65" s="4" customFormat="1" spans="1:24">
      <c r="A65" s="4">
        <v>16336857148</v>
      </c>
      <c r="B65" s="4" t="s">
        <v>25</v>
      </c>
      <c r="C65" s="4" t="s">
        <v>26</v>
      </c>
      <c r="D65" s="4" t="s">
        <v>41</v>
      </c>
      <c r="E65" s="4" t="s">
        <v>139</v>
      </c>
      <c r="F65" s="6">
        <v>44461</v>
      </c>
      <c r="G65" s="6">
        <v>44462</v>
      </c>
      <c r="H65" s="4">
        <v>1</v>
      </c>
      <c r="I65" s="4">
        <v>1</v>
      </c>
      <c r="J65" s="4">
        <v>1</v>
      </c>
      <c r="K65" s="4" t="s">
        <v>29</v>
      </c>
      <c r="L65" s="4">
        <v>240.15</v>
      </c>
      <c r="M65" s="4">
        <v>240.15</v>
      </c>
      <c r="N65" s="4" t="s">
        <v>175</v>
      </c>
      <c r="O65" s="4" t="s">
        <v>135</v>
      </c>
      <c r="P65" s="4" t="s">
        <v>32</v>
      </c>
      <c r="Q65" s="4">
        <v>0</v>
      </c>
      <c r="R65" s="9">
        <v>44461</v>
      </c>
      <c r="S65" s="6">
        <v>44465</v>
      </c>
      <c r="T65" s="4" t="s">
        <v>33</v>
      </c>
      <c r="U65" s="4">
        <v>240.15</v>
      </c>
      <c r="V65" s="4">
        <v>0</v>
      </c>
      <c r="W65" s="4">
        <v>0</v>
      </c>
      <c r="X65" s="4">
        <v>2260957</v>
      </c>
    </row>
    <row r="66" s="4" customFormat="1" spans="1:24">
      <c r="A66" s="4">
        <v>16336857148</v>
      </c>
      <c r="B66" s="4" t="s">
        <v>25</v>
      </c>
      <c r="C66" s="4" t="s">
        <v>47</v>
      </c>
      <c r="D66" s="4" t="s">
        <v>41</v>
      </c>
      <c r="E66" s="4" t="s">
        <v>139</v>
      </c>
      <c r="F66" s="6">
        <v>44461</v>
      </c>
      <c r="G66" s="6">
        <v>44462</v>
      </c>
      <c r="H66" s="4">
        <v>1</v>
      </c>
      <c r="I66" s="4">
        <v>1</v>
      </c>
      <c r="J66" s="4">
        <v>1</v>
      </c>
      <c r="K66" s="4" t="s">
        <v>29</v>
      </c>
      <c r="L66" s="4">
        <v>-240.15</v>
      </c>
      <c r="M66" s="4">
        <v>-240.15</v>
      </c>
      <c r="N66" s="4" t="s">
        <v>175</v>
      </c>
      <c r="O66" s="4" t="s">
        <v>135</v>
      </c>
      <c r="P66" s="4" t="s">
        <v>32</v>
      </c>
      <c r="Q66" s="4">
        <v>0</v>
      </c>
      <c r="R66" s="9">
        <v>44461</v>
      </c>
      <c r="S66" s="6">
        <v>44465</v>
      </c>
      <c r="T66" s="4" t="s">
        <v>33</v>
      </c>
      <c r="U66" s="4">
        <v>-240.15</v>
      </c>
      <c r="V66" s="4">
        <v>0</v>
      </c>
      <c r="W66" s="4">
        <v>0</v>
      </c>
      <c r="X66" s="4">
        <v>2260957</v>
      </c>
    </row>
    <row r="67" s="4" customFormat="1" spans="1:24">
      <c r="A67" s="4">
        <v>16337044785</v>
      </c>
      <c r="B67" s="4" t="s">
        <v>25</v>
      </c>
      <c r="C67" s="4" t="s">
        <v>26</v>
      </c>
      <c r="D67" s="4" t="s">
        <v>97</v>
      </c>
      <c r="E67" s="4" t="s">
        <v>73</v>
      </c>
      <c r="F67" s="6">
        <v>44461</v>
      </c>
      <c r="G67" s="6">
        <v>44462</v>
      </c>
      <c r="H67" s="4">
        <v>1</v>
      </c>
      <c r="I67" s="4">
        <v>1</v>
      </c>
      <c r="J67" s="4">
        <v>1</v>
      </c>
      <c r="K67" s="4" t="s">
        <v>29</v>
      </c>
      <c r="L67" s="4">
        <v>150.33</v>
      </c>
      <c r="M67" s="4">
        <v>150.33</v>
      </c>
      <c r="N67" s="4" t="s">
        <v>98</v>
      </c>
      <c r="O67" s="4" t="s">
        <v>135</v>
      </c>
      <c r="P67" s="4" t="s">
        <v>32</v>
      </c>
      <c r="Q67" s="4">
        <v>0</v>
      </c>
      <c r="R67" s="9">
        <v>44461</v>
      </c>
      <c r="S67" s="6">
        <v>44465</v>
      </c>
      <c r="T67" s="4" t="s">
        <v>33</v>
      </c>
      <c r="U67" s="4">
        <v>150.33</v>
      </c>
      <c r="V67" s="4">
        <v>0</v>
      </c>
      <c r="W67" s="4">
        <v>0</v>
      </c>
      <c r="X67" s="4">
        <v>2260986</v>
      </c>
    </row>
    <row r="68" s="4" customFormat="1" spans="1:24">
      <c r="A68" s="4">
        <v>16337060424</v>
      </c>
      <c r="B68" s="4" t="s">
        <v>25</v>
      </c>
      <c r="C68" s="4" t="s">
        <v>26</v>
      </c>
      <c r="D68" s="4" t="s">
        <v>176</v>
      </c>
      <c r="E68" s="4" t="s">
        <v>177</v>
      </c>
      <c r="F68" s="6">
        <v>44461</v>
      </c>
      <c r="G68" s="6">
        <v>44462</v>
      </c>
      <c r="H68" s="4">
        <v>1</v>
      </c>
      <c r="I68" s="4">
        <v>1</v>
      </c>
      <c r="J68" s="4">
        <v>1</v>
      </c>
      <c r="K68" s="4" t="s">
        <v>29</v>
      </c>
      <c r="L68" s="4">
        <v>266.8</v>
      </c>
      <c r="M68" s="4">
        <v>266.8</v>
      </c>
      <c r="N68" s="4" t="s">
        <v>178</v>
      </c>
      <c r="O68" s="4" t="s">
        <v>135</v>
      </c>
      <c r="P68" s="4" t="s">
        <v>32</v>
      </c>
      <c r="Q68" s="4">
        <v>0</v>
      </c>
      <c r="R68" s="9">
        <v>44461</v>
      </c>
      <c r="S68" s="6">
        <v>44465</v>
      </c>
      <c r="T68" s="4" t="s">
        <v>33</v>
      </c>
      <c r="U68" s="4">
        <v>266.8</v>
      </c>
      <c r="V68" s="4">
        <v>0</v>
      </c>
      <c r="W68" s="4">
        <v>0</v>
      </c>
      <c r="X68" s="4">
        <v>2260990</v>
      </c>
    </row>
    <row r="69" s="4" customFormat="1" spans="1:24">
      <c r="A69" s="4">
        <v>16337060424</v>
      </c>
      <c r="B69" s="4" t="s">
        <v>25</v>
      </c>
      <c r="C69" s="4" t="s">
        <v>47</v>
      </c>
      <c r="D69" s="4" t="s">
        <v>176</v>
      </c>
      <c r="E69" s="4" t="s">
        <v>177</v>
      </c>
      <c r="F69" s="6">
        <v>44461</v>
      </c>
      <c r="G69" s="6">
        <v>44462</v>
      </c>
      <c r="H69" s="4">
        <v>1</v>
      </c>
      <c r="I69" s="4">
        <v>1</v>
      </c>
      <c r="J69" s="4">
        <v>1</v>
      </c>
      <c r="K69" s="4" t="s">
        <v>29</v>
      </c>
      <c r="L69" s="4">
        <v>-266.8</v>
      </c>
      <c r="M69" s="4">
        <v>-266.8</v>
      </c>
      <c r="N69" s="4" t="s">
        <v>178</v>
      </c>
      <c r="O69" s="4" t="s">
        <v>135</v>
      </c>
      <c r="P69" s="4" t="s">
        <v>32</v>
      </c>
      <c r="Q69" s="4">
        <v>0</v>
      </c>
      <c r="R69" s="9">
        <v>44461</v>
      </c>
      <c r="S69" s="6">
        <v>44465</v>
      </c>
      <c r="T69" s="4" t="s">
        <v>33</v>
      </c>
      <c r="U69" s="4">
        <v>-266.8</v>
      </c>
      <c r="V69" s="4">
        <v>0</v>
      </c>
      <c r="W69" s="4">
        <v>0</v>
      </c>
      <c r="X69" s="4">
        <v>2260990</v>
      </c>
    </row>
    <row r="70" s="4" customFormat="1" spans="1:24">
      <c r="A70" s="4">
        <v>16337249854</v>
      </c>
      <c r="B70" s="4" t="s">
        <v>25</v>
      </c>
      <c r="C70" s="4" t="s">
        <v>26</v>
      </c>
      <c r="D70" s="4" t="s">
        <v>179</v>
      </c>
      <c r="E70" s="4" t="s">
        <v>158</v>
      </c>
      <c r="F70" s="6">
        <v>44461</v>
      </c>
      <c r="G70" s="6">
        <v>44462</v>
      </c>
      <c r="H70" s="4">
        <v>1</v>
      </c>
      <c r="I70" s="4">
        <v>1</v>
      </c>
      <c r="J70" s="4">
        <v>1</v>
      </c>
      <c r="K70" s="4" t="s">
        <v>29</v>
      </c>
      <c r="L70" s="4">
        <v>136.01</v>
      </c>
      <c r="M70" s="4">
        <v>136.01</v>
      </c>
      <c r="N70" s="4" t="s">
        <v>180</v>
      </c>
      <c r="O70" s="4" t="s">
        <v>135</v>
      </c>
      <c r="P70" s="4" t="s">
        <v>32</v>
      </c>
      <c r="Q70" s="4">
        <v>0</v>
      </c>
      <c r="R70" s="9">
        <v>44461</v>
      </c>
      <c r="S70" s="6">
        <v>44465</v>
      </c>
      <c r="T70" s="4" t="s">
        <v>33</v>
      </c>
      <c r="U70" s="4">
        <v>136.01</v>
      </c>
      <c r="V70" s="4">
        <v>0</v>
      </c>
      <c r="W70" s="4">
        <v>0</v>
      </c>
      <c r="X70" s="4">
        <v>2261014</v>
      </c>
    </row>
    <row r="71" s="4" customFormat="1" spans="1:24">
      <c r="A71" s="4">
        <v>16337638073</v>
      </c>
      <c r="B71" s="4" t="s">
        <v>25</v>
      </c>
      <c r="C71" s="4" t="s">
        <v>26</v>
      </c>
      <c r="D71" s="4" t="s">
        <v>181</v>
      </c>
      <c r="E71" s="4" t="s">
        <v>61</v>
      </c>
      <c r="F71" s="6">
        <v>44461</v>
      </c>
      <c r="G71" s="6">
        <v>44462</v>
      </c>
      <c r="H71" s="4">
        <v>1</v>
      </c>
      <c r="I71" s="4">
        <v>1</v>
      </c>
      <c r="J71" s="4">
        <v>1</v>
      </c>
      <c r="K71" s="4" t="s">
        <v>29</v>
      </c>
      <c r="L71" s="4">
        <v>174.58</v>
      </c>
      <c r="M71" s="4">
        <v>174.58</v>
      </c>
      <c r="N71" s="4" t="s">
        <v>182</v>
      </c>
      <c r="O71" s="4" t="s">
        <v>135</v>
      </c>
      <c r="P71" s="4" t="s">
        <v>32</v>
      </c>
      <c r="Q71" s="4">
        <v>0</v>
      </c>
      <c r="R71" s="9">
        <v>44461</v>
      </c>
      <c r="S71" s="6">
        <v>44465</v>
      </c>
      <c r="T71" s="4" t="s">
        <v>33</v>
      </c>
      <c r="U71" s="4">
        <v>174.58</v>
      </c>
      <c r="V71" s="4">
        <v>0</v>
      </c>
      <c r="W71" s="4">
        <v>0</v>
      </c>
      <c r="X71" s="4">
        <v>2261070</v>
      </c>
    </row>
    <row r="72" s="4" customFormat="1" spans="1:25">
      <c r="A72" s="4">
        <v>16337910905</v>
      </c>
      <c r="B72" s="4" t="s">
        <v>25</v>
      </c>
      <c r="C72" s="4" t="s">
        <v>26</v>
      </c>
      <c r="D72" s="4" t="s">
        <v>72</v>
      </c>
      <c r="E72" s="4" t="s">
        <v>73</v>
      </c>
      <c r="F72" s="6">
        <v>44461</v>
      </c>
      <c r="G72" s="6">
        <v>44462</v>
      </c>
      <c r="H72" s="4">
        <v>1</v>
      </c>
      <c r="I72" s="4">
        <v>1</v>
      </c>
      <c r="J72" s="4">
        <v>1</v>
      </c>
      <c r="K72" s="4" t="s">
        <v>29</v>
      </c>
      <c r="L72" s="4">
        <v>180.1</v>
      </c>
      <c r="M72" s="4">
        <v>180.1</v>
      </c>
      <c r="N72" s="4" t="s">
        <v>74</v>
      </c>
      <c r="O72" s="4" t="s">
        <v>135</v>
      </c>
      <c r="P72" s="4" t="s">
        <v>32</v>
      </c>
      <c r="Q72" s="4">
        <v>0</v>
      </c>
      <c r="R72" s="9">
        <v>44461</v>
      </c>
      <c r="S72" s="6">
        <v>44465</v>
      </c>
      <c r="T72" s="4" t="s">
        <v>33</v>
      </c>
      <c r="U72" s="4">
        <v>180.1</v>
      </c>
      <c r="V72" s="4">
        <v>0</v>
      </c>
      <c r="W72" s="4">
        <v>0</v>
      </c>
      <c r="X72" s="4">
        <v>2261096</v>
      </c>
      <c r="Y72" s="4">
        <v>103881688474</v>
      </c>
    </row>
    <row r="73" s="4" customFormat="1" spans="1:25">
      <c r="A73" s="4">
        <v>16339798057</v>
      </c>
      <c r="B73" s="4" t="s">
        <v>25</v>
      </c>
      <c r="C73" s="4" t="s">
        <v>26</v>
      </c>
      <c r="D73" s="4" t="s">
        <v>183</v>
      </c>
      <c r="E73" s="4" t="s">
        <v>49</v>
      </c>
      <c r="F73" s="6">
        <v>44461</v>
      </c>
      <c r="G73" s="6">
        <v>44462</v>
      </c>
      <c r="H73" s="4">
        <v>1</v>
      </c>
      <c r="I73" s="4">
        <v>1</v>
      </c>
      <c r="J73" s="4">
        <v>1</v>
      </c>
      <c r="K73" s="4" t="s">
        <v>29</v>
      </c>
      <c r="L73" s="4">
        <v>270.24</v>
      </c>
      <c r="M73" s="4">
        <v>270.24</v>
      </c>
      <c r="N73" s="4" t="s">
        <v>184</v>
      </c>
      <c r="O73" s="4" t="s">
        <v>135</v>
      </c>
      <c r="P73" s="4" t="s">
        <v>32</v>
      </c>
      <c r="Q73" s="4">
        <v>0</v>
      </c>
      <c r="R73" s="9">
        <v>44461</v>
      </c>
      <c r="S73" s="6">
        <v>44465</v>
      </c>
      <c r="T73" s="4" t="s">
        <v>33</v>
      </c>
      <c r="U73" s="4">
        <v>270.24</v>
      </c>
      <c r="V73" s="4">
        <v>0</v>
      </c>
      <c r="W73" s="4">
        <v>0</v>
      </c>
      <c r="X73" s="4">
        <v>2261118</v>
      </c>
      <c r="Y73" s="4">
        <v>103881764704</v>
      </c>
    </row>
    <row r="74" s="4" customFormat="1" spans="1:25">
      <c r="A74" s="4">
        <v>16340068515</v>
      </c>
      <c r="B74" s="4" t="s">
        <v>25</v>
      </c>
      <c r="C74" s="4" t="s">
        <v>26</v>
      </c>
      <c r="D74" s="4" t="s">
        <v>185</v>
      </c>
      <c r="E74" s="4" t="s">
        <v>73</v>
      </c>
      <c r="F74" s="6">
        <v>44461</v>
      </c>
      <c r="G74" s="6">
        <v>44462</v>
      </c>
      <c r="H74" s="4">
        <v>1</v>
      </c>
      <c r="I74" s="4">
        <v>1</v>
      </c>
      <c r="J74" s="4">
        <v>1</v>
      </c>
      <c r="K74" s="4" t="s">
        <v>29</v>
      </c>
      <c r="L74" s="4">
        <v>220.71</v>
      </c>
      <c r="M74" s="4">
        <v>220.71</v>
      </c>
      <c r="N74" s="4" t="s">
        <v>186</v>
      </c>
      <c r="O74" s="4" t="s">
        <v>135</v>
      </c>
      <c r="P74" s="4" t="s">
        <v>32</v>
      </c>
      <c r="Q74" s="4">
        <v>0</v>
      </c>
      <c r="R74" s="9">
        <v>44461</v>
      </c>
      <c r="S74" s="6">
        <v>44465</v>
      </c>
      <c r="T74" s="4" t="s">
        <v>33</v>
      </c>
      <c r="U74" s="4">
        <v>220.71</v>
      </c>
      <c r="V74" s="4">
        <v>0</v>
      </c>
      <c r="W74" s="4">
        <v>0</v>
      </c>
      <c r="X74" s="4">
        <v>2261139</v>
      </c>
      <c r="Y74" s="4">
        <v>103881835804</v>
      </c>
    </row>
    <row r="75" s="4" customFormat="1" spans="1:23">
      <c r="A75" s="4">
        <v>16340092270</v>
      </c>
      <c r="B75" s="4" t="s">
        <v>25</v>
      </c>
      <c r="C75" s="4" t="s">
        <v>26</v>
      </c>
      <c r="D75" s="4" t="s">
        <v>75</v>
      </c>
      <c r="E75" s="4" t="s">
        <v>187</v>
      </c>
      <c r="F75" s="6">
        <v>44461</v>
      </c>
      <c r="G75" s="6">
        <v>44462</v>
      </c>
      <c r="H75" s="4">
        <v>1</v>
      </c>
      <c r="I75" s="4">
        <v>1</v>
      </c>
      <c r="J75" s="4">
        <v>1</v>
      </c>
      <c r="K75" s="4" t="s">
        <v>29</v>
      </c>
      <c r="L75" s="4">
        <v>153.27</v>
      </c>
      <c r="M75" s="4">
        <v>153.27</v>
      </c>
      <c r="N75" s="4" t="s">
        <v>188</v>
      </c>
      <c r="O75" s="4" t="s">
        <v>135</v>
      </c>
      <c r="P75" s="4" t="s">
        <v>32</v>
      </c>
      <c r="Q75" s="4">
        <v>0</v>
      </c>
      <c r="R75" s="9">
        <v>44461</v>
      </c>
      <c r="S75" s="6">
        <v>44465</v>
      </c>
      <c r="T75" s="4" t="s">
        <v>33</v>
      </c>
      <c r="U75" s="4">
        <v>153.27</v>
      </c>
      <c r="V75" s="4">
        <v>0</v>
      </c>
      <c r="W75" s="4">
        <v>0</v>
      </c>
    </row>
    <row r="76" s="4" customFormat="1" spans="1:23">
      <c r="A76" s="4">
        <v>16340184291</v>
      </c>
      <c r="B76" s="4" t="s">
        <v>25</v>
      </c>
      <c r="C76" s="4" t="s">
        <v>26</v>
      </c>
      <c r="D76" s="4" t="s">
        <v>94</v>
      </c>
      <c r="E76" s="4" t="s">
        <v>95</v>
      </c>
      <c r="F76" s="6">
        <v>44461</v>
      </c>
      <c r="G76" s="6">
        <v>44462</v>
      </c>
      <c r="H76" s="4">
        <v>1</v>
      </c>
      <c r="I76" s="4">
        <v>1</v>
      </c>
      <c r="J76" s="4">
        <v>1</v>
      </c>
      <c r="K76" s="4" t="s">
        <v>29</v>
      </c>
      <c r="L76" s="4">
        <v>158.34</v>
      </c>
      <c r="M76" s="4">
        <v>158.34</v>
      </c>
      <c r="N76" s="4" t="s">
        <v>96</v>
      </c>
      <c r="O76" s="4" t="s">
        <v>135</v>
      </c>
      <c r="P76" s="4" t="s">
        <v>32</v>
      </c>
      <c r="Q76" s="4">
        <v>0</v>
      </c>
      <c r="R76" s="9">
        <v>44461</v>
      </c>
      <c r="S76" s="6">
        <v>44465</v>
      </c>
      <c r="T76" s="4" t="s">
        <v>33</v>
      </c>
      <c r="U76" s="4">
        <v>158.34</v>
      </c>
      <c r="V76" s="4">
        <v>0</v>
      </c>
      <c r="W76" s="4">
        <v>0</v>
      </c>
    </row>
    <row r="77" s="4" customFormat="1" spans="1:25">
      <c r="A77" s="4">
        <v>16340270865</v>
      </c>
      <c r="B77" s="4" t="s">
        <v>25</v>
      </c>
      <c r="C77" s="4" t="s">
        <v>26</v>
      </c>
      <c r="D77" s="4" t="s">
        <v>189</v>
      </c>
      <c r="E77" s="4" t="s">
        <v>49</v>
      </c>
      <c r="F77" s="6">
        <v>44461</v>
      </c>
      <c r="G77" s="6">
        <v>44462</v>
      </c>
      <c r="H77" s="4">
        <v>1</v>
      </c>
      <c r="I77" s="4">
        <v>1</v>
      </c>
      <c r="J77" s="4">
        <v>1</v>
      </c>
      <c r="K77" s="4" t="s">
        <v>29</v>
      </c>
      <c r="L77" s="4">
        <v>286.78</v>
      </c>
      <c r="M77" s="4">
        <v>286.78</v>
      </c>
      <c r="N77" s="4" t="s">
        <v>190</v>
      </c>
      <c r="O77" s="4" t="s">
        <v>135</v>
      </c>
      <c r="P77" s="4" t="s">
        <v>32</v>
      </c>
      <c r="Q77" s="4">
        <v>0</v>
      </c>
      <c r="R77" s="9">
        <v>44461</v>
      </c>
      <c r="S77" s="6">
        <v>44465</v>
      </c>
      <c r="T77" s="4" t="s">
        <v>33</v>
      </c>
      <c r="U77" s="4">
        <v>286.78</v>
      </c>
      <c r="V77" s="4">
        <v>0</v>
      </c>
      <c r="W77" s="4">
        <v>0</v>
      </c>
      <c r="X77" s="4">
        <v>2261164</v>
      </c>
      <c r="Y77" s="4">
        <v>103881906524</v>
      </c>
    </row>
    <row r="78" s="4" customFormat="1" spans="1:25">
      <c r="A78" s="4">
        <v>16340449383</v>
      </c>
      <c r="B78" s="4" t="s">
        <v>25</v>
      </c>
      <c r="C78" s="4" t="s">
        <v>26</v>
      </c>
      <c r="D78" s="4" t="s">
        <v>66</v>
      </c>
      <c r="E78" s="4" t="s">
        <v>191</v>
      </c>
      <c r="F78" s="6">
        <v>44461</v>
      </c>
      <c r="G78" s="6">
        <v>44462</v>
      </c>
      <c r="H78" s="4">
        <v>1</v>
      </c>
      <c r="I78" s="4">
        <v>1</v>
      </c>
      <c r="J78" s="4">
        <v>1</v>
      </c>
      <c r="K78" s="4" t="s">
        <v>29</v>
      </c>
      <c r="L78" s="4">
        <v>675.74</v>
      </c>
      <c r="M78" s="4">
        <v>675.74</v>
      </c>
      <c r="N78" s="4" t="s">
        <v>192</v>
      </c>
      <c r="O78" s="4" t="s">
        <v>135</v>
      </c>
      <c r="P78" s="4" t="s">
        <v>32</v>
      </c>
      <c r="Q78" s="4">
        <v>0</v>
      </c>
      <c r="R78" s="9">
        <v>44461</v>
      </c>
      <c r="S78" s="6">
        <v>44465</v>
      </c>
      <c r="T78" s="4" t="s">
        <v>33</v>
      </c>
      <c r="U78" s="4">
        <v>675.74</v>
      </c>
      <c r="V78" s="4">
        <v>0</v>
      </c>
      <c r="W78" s="4">
        <v>0</v>
      </c>
      <c r="X78" s="4">
        <v>2261191</v>
      </c>
      <c r="Y78" s="4">
        <v>2109220013</v>
      </c>
    </row>
    <row r="79" s="4" customFormat="1" spans="1:24">
      <c r="A79" s="4">
        <v>16340545753</v>
      </c>
      <c r="B79" s="4" t="s">
        <v>25</v>
      </c>
      <c r="C79" s="4" t="s">
        <v>26</v>
      </c>
      <c r="D79" s="4" t="s">
        <v>193</v>
      </c>
      <c r="E79" s="4" t="s">
        <v>194</v>
      </c>
      <c r="F79" s="6">
        <v>44461</v>
      </c>
      <c r="G79" s="6">
        <v>44462</v>
      </c>
      <c r="H79" s="4">
        <v>1</v>
      </c>
      <c r="I79" s="4">
        <v>1</v>
      </c>
      <c r="J79" s="4">
        <v>1</v>
      </c>
      <c r="K79" s="4" t="s">
        <v>29</v>
      </c>
      <c r="L79" s="4">
        <v>130.3</v>
      </c>
      <c r="M79" s="4">
        <v>130.3</v>
      </c>
      <c r="N79" s="4" t="s">
        <v>195</v>
      </c>
      <c r="O79" s="4" t="s">
        <v>135</v>
      </c>
      <c r="P79" s="4" t="s">
        <v>32</v>
      </c>
      <c r="Q79" s="4">
        <v>0</v>
      </c>
      <c r="R79" s="9">
        <v>44461</v>
      </c>
      <c r="S79" s="6">
        <v>44465</v>
      </c>
      <c r="T79" s="4" t="s">
        <v>33</v>
      </c>
      <c r="U79" s="4">
        <v>130.3</v>
      </c>
      <c r="V79" s="4">
        <v>0</v>
      </c>
      <c r="W79" s="4">
        <v>0</v>
      </c>
      <c r="X79" s="4">
        <v>2261206</v>
      </c>
    </row>
    <row r="80" s="4" customFormat="1" spans="1:24">
      <c r="A80" s="4">
        <v>16340564947</v>
      </c>
      <c r="B80" s="4" t="s">
        <v>25</v>
      </c>
      <c r="C80" s="4" t="s">
        <v>26</v>
      </c>
      <c r="D80" s="4" t="s">
        <v>196</v>
      </c>
      <c r="E80" s="4" t="s">
        <v>197</v>
      </c>
      <c r="F80" s="6">
        <v>44461</v>
      </c>
      <c r="G80" s="6">
        <v>44462</v>
      </c>
      <c r="H80" s="4">
        <v>1</v>
      </c>
      <c r="I80" s="4">
        <v>1</v>
      </c>
      <c r="J80" s="4">
        <v>1</v>
      </c>
      <c r="K80" s="4" t="s">
        <v>29</v>
      </c>
      <c r="L80" s="4">
        <v>236.5</v>
      </c>
      <c r="M80" s="4">
        <v>236.5</v>
      </c>
      <c r="N80" s="4" t="s">
        <v>198</v>
      </c>
      <c r="O80" s="4" t="s">
        <v>135</v>
      </c>
      <c r="P80" s="4" t="s">
        <v>32</v>
      </c>
      <c r="Q80" s="4">
        <v>0</v>
      </c>
      <c r="R80" s="9">
        <v>44461</v>
      </c>
      <c r="S80" s="6">
        <v>44465</v>
      </c>
      <c r="T80" s="4" t="s">
        <v>33</v>
      </c>
      <c r="U80" s="4">
        <v>236.5</v>
      </c>
      <c r="V80" s="4">
        <v>0</v>
      </c>
      <c r="W80" s="4">
        <v>0</v>
      </c>
      <c r="X80" s="4">
        <v>2261213</v>
      </c>
    </row>
    <row r="81" s="4" customFormat="1" spans="1:24">
      <c r="A81" s="4">
        <v>16340659583</v>
      </c>
      <c r="B81" s="4" t="s">
        <v>25</v>
      </c>
      <c r="C81" s="4" t="s">
        <v>26</v>
      </c>
      <c r="D81" s="4" t="s">
        <v>199</v>
      </c>
      <c r="E81" s="4" t="s">
        <v>200</v>
      </c>
      <c r="F81" s="6">
        <v>44461</v>
      </c>
      <c r="G81" s="6">
        <v>44462</v>
      </c>
      <c r="H81" s="4">
        <v>1</v>
      </c>
      <c r="I81" s="4">
        <v>1</v>
      </c>
      <c r="J81" s="4">
        <v>1</v>
      </c>
      <c r="K81" s="4" t="s">
        <v>29</v>
      </c>
      <c r="L81" s="4">
        <v>229.49</v>
      </c>
      <c r="M81" s="4">
        <v>229.49</v>
      </c>
      <c r="N81" s="4" t="s">
        <v>201</v>
      </c>
      <c r="O81" s="4" t="s">
        <v>135</v>
      </c>
      <c r="P81" s="4" t="s">
        <v>32</v>
      </c>
      <c r="Q81" s="4">
        <v>0</v>
      </c>
      <c r="R81" s="9">
        <v>44461</v>
      </c>
      <c r="S81" s="6">
        <v>44465</v>
      </c>
      <c r="T81" s="4" t="s">
        <v>33</v>
      </c>
      <c r="U81" s="4">
        <v>229.49</v>
      </c>
      <c r="V81" s="4">
        <v>0</v>
      </c>
      <c r="W81" s="4">
        <v>0</v>
      </c>
      <c r="X81" s="4">
        <v>2261226</v>
      </c>
    </row>
    <row r="82" s="4" customFormat="1" spans="1:23">
      <c r="A82" s="4">
        <v>16340843397</v>
      </c>
      <c r="B82" s="4" t="s">
        <v>25</v>
      </c>
      <c r="C82" s="4" t="s">
        <v>26</v>
      </c>
      <c r="D82" s="4" t="s">
        <v>107</v>
      </c>
      <c r="E82" s="4" t="s">
        <v>202</v>
      </c>
      <c r="F82" s="6">
        <v>44461</v>
      </c>
      <c r="G82" s="6">
        <v>44462</v>
      </c>
      <c r="H82" s="4">
        <v>1</v>
      </c>
      <c r="I82" s="4">
        <v>1</v>
      </c>
      <c r="J82" s="4">
        <v>1</v>
      </c>
      <c r="K82" s="4" t="s">
        <v>29</v>
      </c>
      <c r="L82" s="4">
        <v>216.2</v>
      </c>
      <c r="M82" s="4">
        <v>216.2</v>
      </c>
      <c r="N82" s="4" t="s">
        <v>203</v>
      </c>
      <c r="O82" s="4" t="s">
        <v>135</v>
      </c>
      <c r="P82" s="4" t="s">
        <v>32</v>
      </c>
      <c r="Q82" s="4">
        <v>0</v>
      </c>
      <c r="R82" s="9">
        <v>44461</v>
      </c>
      <c r="S82" s="6">
        <v>44465</v>
      </c>
      <c r="T82" s="4" t="s">
        <v>33</v>
      </c>
      <c r="U82" s="4">
        <v>216.2</v>
      </c>
      <c r="V82" s="4">
        <v>0</v>
      </c>
      <c r="W82" s="4">
        <v>0</v>
      </c>
    </row>
    <row r="83" s="4" customFormat="1" spans="1:24">
      <c r="A83" s="4">
        <v>16340934735</v>
      </c>
      <c r="B83" s="4" t="s">
        <v>25</v>
      </c>
      <c r="C83" s="4" t="s">
        <v>26</v>
      </c>
      <c r="D83" s="4" t="s">
        <v>204</v>
      </c>
      <c r="E83" s="4" t="s">
        <v>205</v>
      </c>
      <c r="F83" s="6">
        <v>44461</v>
      </c>
      <c r="G83" s="6">
        <v>44462</v>
      </c>
      <c r="H83" s="4">
        <v>1</v>
      </c>
      <c r="I83" s="4">
        <v>1</v>
      </c>
      <c r="J83" s="4">
        <v>1</v>
      </c>
      <c r="K83" s="4" t="s">
        <v>29</v>
      </c>
      <c r="L83" s="4">
        <v>182.73</v>
      </c>
      <c r="M83" s="4">
        <v>182.73</v>
      </c>
      <c r="N83" s="4" t="s">
        <v>206</v>
      </c>
      <c r="O83" s="4" t="s">
        <v>135</v>
      </c>
      <c r="P83" s="4" t="s">
        <v>32</v>
      </c>
      <c r="Q83" s="4">
        <v>0</v>
      </c>
      <c r="R83" s="9">
        <v>44461</v>
      </c>
      <c r="S83" s="6">
        <v>44465</v>
      </c>
      <c r="T83" s="4" t="s">
        <v>33</v>
      </c>
      <c r="U83" s="4">
        <v>182.73</v>
      </c>
      <c r="V83" s="4">
        <v>0</v>
      </c>
      <c r="W83" s="4">
        <v>0</v>
      </c>
      <c r="X83" s="4">
        <v>2261270</v>
      </c>
    </row>
    <row r="84" s="4" customFormat="1" spans="1:24">
      <c r="A84" s="4">
        <v>16341047476</v>
      </c>
      <c r="B84" s="4" t="s">
        <v>25</v>
      </c>
      <c r="C84" s="4" t="s">
        <v>26</v>
      </c>
      <c r="D84" s="4" t="s">
        <v>207</v>
      </c>
      <c r="E84" s="4" t="s">
        <v>197</v>
      </c>
      <c r="F84" s="6">
        <v>44461</v>
      </c>
      <c r="G84" s="6">
        <v>44462</v>
      </c>
      <c r="H84" s="4">
        <v>1</v>
      </c>
      <c r="I84" s="4">
        <v>1</v>
      </c>
      <c r="J84" s="4">
        <v>1</v>
      </c>
      <c r="K84" s="4" t="s">
        <v>29</v>
      </c>
      <c r="L84" s="4">
        <v>156.31</v>
      </c>
      <c r="M84" s="4">
        <v>156.31</v>
      </c>
      <c r="N84" s="4" t="s">
        <v>208</v>
      </c>
      <c r="O84" s="4" t="s">
        <v>135</v>
      </c>
      <c r="P84" s="4" t="s">
        <v>32</v>
      </c>
      <c r="Q84" s="4">
        <v>0</v>
      </c>
      <c r="R84" s="9">
        <v>44461</v>
      </c>
      <c r="S84" s="6">
        <v>44465</v>
      </c>
      <c r="T84" s="4" t="s">
        <v>33</v>
      </c>
      <c r="U84" s="4">
        <v>156.31</v>
      </c>
      <c r="V84" s="4">
        <v>0</v>
      </c>
      <c r="W84" s="4">
        <v>0</v>
      </c>
      <c r="X84" s="4">
        <v>2261287</v>
      </c>
    </row>
    <row r="85" s="4" customFormat="1" spans="1:24">
      <c r="A85" s="4">
        <v>16341198487</v>
      </c>
      <c r="B85" s="4" t="s">
        <v>25</v>
      </c>
      <c r="C85" s="4" t="s">
        <v>26</v>
      </c>
      <c r="D85" s="4" t="s">
        <v>209</v>
      </c>
      <c r="E85" s="4" t="s">
        <v>210</v>
      </c>
      <c r="F85" s="6">
        <v>44461</v>
      </c>
      <c r="G85" s="6">
        <v>44462</v>
      </c>
      <c r="H85" s="4">
        <v>1</v>
      </c>
      <c r="I85" s="4">
        <v>1</v>
      </c>
      <c r="J85" s="4">
        <v>1</v>
      </c>
      <c r="K85" s="4" t="s">
        <v>29</v>
      </c>
      <c r="L85" s="4">
        <v>243.15</v>
      </c>
      <c r="M85" s="4">
        <v>243.15</v>
      </c>
      <c r="N85" s="4" t="s">
        <v>211</v>
      </c>
      <c r="O85" s="4" t="s">
        <v>135</v>
      </c>
      <c r="P85" s="4" t="s">
        <v>32</v>
      </c>
      <c r="Q85" s="4">
        <v>0</v>
      </c>
      <c r="R85" s="9">
        <v>44461</v>
      </c>
      <c r="S85" s="6">
        <v>44465</v>
      </c>
      <c r="T85" s="4" t="s">
        <v>33</v>
      </c>
      <c r="U85" s="4">
        <v>243.15</v>
      </c>
      <c r="V85" s="4">
        <v>0</v>
      </c>
      <c r="W85" s="4">
        <v>0</v>
      </c>
      <c r="X85" s="4">
        <v>2261308</v>
      </c>
    </row>
    <row r="86" s="4" customFormat="1" spans="1:24">
      <c r="A86" s="4">
        <v>16341200750</v>
      </c>
      <c r="B86" s="4" t="s">
        <v>25</v>
      </c>
      <c r="C86" s="4" t="s">
        <v>26</v>
      </c>
      <c r="D86" s="4" t="s">
        <v>212</v>
      </c>
      <c r="E86" s="4" t="s">
        <v>213</v>
      </c>
      <c r="F86" s="6">
        <v>44461</v>
      </c>
      <c r="G86" s="6">
        <v>44462</v>
      </c>
      <c r="H86" s="4">
        <v>1</v>
      </c>
      <c r="I86" s="4">
        <v>1</v>
      </c>
      <c r="J86" s="4">
        <v>1</v>
      </c>
      <c r="K86" s="4" t="s">
        <v>29</v>
      </c>
      <c r="L86" s="4">
        <v>191.27</v>
      </c>
      <c r="M86" s="4">
        <v>191.27</v>
      </c>
      <c r="N86" s="4" t="s">
        <v>214</v>
      </c>
      <c r="O86" s="4" t="s">
        <v>135</v>
      </c>
      <c r="P86" s="4" t="s">
        <v>32</v>
      </c>
      <c r="Q86" s="4">
        <v>0</v>
      </c>
      <c r="R86" s="9">
        <v>44461</v>
      </c>
      <c r="S86" s="6">
        <v>44465</v>
      </c>
      <c r="T86" s="4" t="s">
        <v>33</v>
      </c>
      <c r="U86" s="4">
        <v>191.27</v>
      </c>
      <c r="V86" s="4">
        <v>0</v>
      </c>
      <c r="W86" s="4">
        <v>0</v>
      </c>
      <c r="X86" s="4">
        <v>2261309</v>
      </c>
    </row>
    <row r="87" s="4" customFormat="1" spans="1:24">
      <c r="A87" s="4">
        <v>16341213570</v>
      </c>
      <c r="B87" s="4" t="s">
        <v>25</v>
      </c>
      <c r="C87" s="4" t="s">
        <v>26</v>
      </c>
      <c r="D87" s="4" t="s">
        <v>212</v>
      </c>
      <c r="E87" s="4" t="s">
        <v>213</v>
      </c>
      <c r="F87" s="6">
        <v>44461</v>
      </c>
      <c r="G87" s="6">
        <v>44462</v>
      </c>
      <c r="H87" s="4">
        <v>1</v>
      </c>
      <c r="I87" s="4">
        <v>1</v>
      </c>
      <c r="J87" s="4">
        <v>1</v>
      </c>
      <c r="K87" s="4" t="s">
        <v>29</v>
      </c>
      <c r="L87" s="4">
        <v>191.27</v>
      </c>
      <c r="M87" s="4">
        <v>191.27</v>
      </c>
      <c r="N87" s="4" t="s">
        <v>215</v>
      </c>
      <c r="O87" s="4" t="s">
        <v>135</v>
      </c>
      <c r="P87" s="4" t="s">
        <v>32</v>
      </c>
      <c r="Q87" s="4">
        <v>0</v>
      </c>
      <c r="R87" s="9">
        <v>44461</v>
      </c>
      <c r="S87" s="6">
        <v>44465</v>
      </c>
      <c r="T87" s="4" t="s">
        <v>33</v>
      </c>
      <c r="U87" s="4">
        <v>191.27</v>
      </c>
      <c r="V87" s="4">
        <v>0</v>
      </c>
      <c r="W87" s="4">
        <v>0</v>
      </c>
      <c r="X87" s="4">
        <v>2261311</v>
      </c>
    </row>
    <row r="88" s="4" customFormat="1" spans="1:24">
      <c r="A88" s="4">
        <v>16341595318</v>
      </c>
      <c r="B88" s="4" t="s">
        <v>25</v>
      </c>
      <c r="C88" s="4" t="s">
        <v>26</v>
      </c>
      <c r="D88" s="4" t="s">
        <v>216</v>
      </c>
      <c r="E88" s="4" t="s">
        <v>95</v>
      </c>
      <c r="F88" s="6">
        <v>44461</v>
      </c>
      <c r="G88" s="6">
        <v>44462</v>
      </c>
      <c r="H88" s="4">
        <v>1</v>
      </c>
      <c r="I88" s="4">
        <v>1</v>
      </c>
      <c r="J88" s="4">
        <v>1</v>
      </c>
      <c r="K88" s="4" t="s">
        <v>29</v>
      </c>
      <c r="L88" s="4">
        <v>145.76</v>
      </c>
      <c r="M88" s="4">
        <v>145.76</v>
      </c>
      <c r="N88" s="4" t="s">
        <v>217</v>
      </c>
      <c r="O88" s="4" t="s">
        <v>135</v>
      </c>
      <c r="P88" s="4" t="s">
        <v>32</v>
      </c>
      <c r="Q88" s="4">
        <v>0</v>
      </c>
      <c r="R88" s="9">
        <v>44461</v>
      </c>
      <c r="S88" s="6">
        <v>44465</v>
      </c>
      <c r="T88" s="4" t="s">
        <v>33</v>
      </c>
      <c r="U88" s="4">
        <v>145.76</v>
      </c>
      <c r="V88" s="4">
        <v>0</v>
      </c>
      <c r="W88" s="4">
        <v>0</v>
      </c>
      <c r="X88" s="4">
        <v>2261399</v>
      </c>
    </row>
    <row r="89" s="4" customFormat="1" spans="1:24">
      <c r="A89" s="4">
        <v>16341927268</v>
      </c>
      <c r="B89" s="4" t="s">
        <v>25</v>
      </c>
      <c r="C89" s="4" t="s">
        <v>26</v>
      </c>
      <c r="D89" s="4" t="s">
        <v>218</v>
      </c>
      <c r="E89" s="4" t="s">
        <v>120</v>
      </c>
      <c r="F89" s="6">
        <v>44461</v>
      </c>
      <c r="G89" s="6">
        <v>44462</v>
      </c>
      <c r="H89" s="4">
        <v>1</v>
      </c>
      <c r="I89" s="4">
        <v>1</v>
      </c>
      <c r="J89" s="4">
        <v>1</v>
      </c>
      <c r="K89" s="4" t="s">
        <v>29</v>
      </c>
      <c r="L89" s="4">
        <v>115.71</v>
      </c>
      <c r="M89" s="4">
        <v>115.71</v>
      </c>
      <c r="N89" s="4" t="s">
        <v>219</v>
      </c>
      <c r="O89" s="4" t="s">
        <v>135</v>
      </c>
      <c r="P89" s="4" t="s">
        <v>32</v>
      </c>
      <c r="Q89" s="4">
        <v>0</v>
      </c>
      <c r="R89" s="9">
        <v>44461</v>
      </c>
      <c r="S89" s="6">
        <v>44465</v>
      </c>
      <c r="T89" s="4" t="s">
        <v>33</v>
      </c>
      <c r="U89" s="4">
        <v>115.71</v>
      </c>
      <c r="V89" s="4">
        <v>0</v>
      </c>
      <c r="W89" s="4">
        <v>0</v>
      </c>
      <c r="X89" s="4">
        <v>2261458</v>
      </c>
    </row>
    <row r="90" s="4" customFormat="1" spans="1:24">
      <c r="A90" s="4">
        <v>16342131427</v>
      </c>
      <c r="B90" s="4" t="s">
        <v>25</v>
      </c>
      <c r="C90" s="4" t="s">
        <v>26</v>
      </c>
      <c r="D90" s="4" t="s">
        <v>220</v>
      </c>
      <c r="E90" s="4" t="s">
        <v>221</v>
      </c>
      <c r="F90" s="6">
        <v>44461</v>
      </c>
      <c r="G90" s="6">
        <v>44462</v>
      </c>
      <c r="H90" s="4">
        <v>1</v>
      </c>
      <c r="I90" s="4">
        <v>1</v>
      </c>
      <c r="J90" s="4">
        <v>1</v>
      </c>
      <c r="K90" s="4" t="s">
        <v>29</v>
      </c>
      <c r="L90" s="4">
        <v>160.37</v>
      </c>
      <c r="M90" s="4">
        <v>160.37</v>
      </c>
      <c r="N90" s="4" t="s">
        <v>222</v>
      </c>
      <c r="O90" s="4" t="s">
        <v>135</v>
      </c>
      <c r="P90" s="4" t="s">
        <v>32</v>
      </c>
      <c r="Q90" s="4">
        <v>0</v>
      </c>
      <c r="R90" s="9">
        <v>44461</v>
      </c>
      <c r="S90" s="6">
        <v>44465</v>
      </c>
      <c r="T90" s="4" t="s">
        <v>33</v>
      </c>
      <c r="U90" s="4">
        <v>160.37</v>
      </c>
      <c r="V90" s="4">
        <v>0</v>
      </c>
      <c r="W90" s="4">
        <v>0</v>
      </c>
      <c r="X90" s="4">
        <v>2261489</v>
      </c>
    </row>
    <row r="91" s="4" customFormat="1" spans="1:24">
      <c r="A91" s="4">
        <v>16342157585</v>
      </c>
      <c r="B91" s="4" t="s">
        <v>25</v>
      </c>
      <c r="C91" s="4" t="s">
        <v>26</v>
      </c>
      <c r="D91" s="4" t="s">
        <v>223</v>
      </c>
      <c r="E91" s="4" t="s">
        <v>120</v>
      </c>
      <c r="F91" s="6">
        <v>44461</v>
      </c>
      <c r="G91" s="6">
        <v>44462</v>
      </c>
      <c r="H91" s="4">
        <v>1</v>
      </c>
      <c r="I91" s="4">
        <v>1</v>
      </c>
      <c r="J91" s="4">
        <v>1</v>
      </c>
      <c r="K91" s="4" t="s">
        <v>29</v>
      </c>
      <c r="L91" s="4">
        <v>104.55</v>
      </c>
      <c r="M91" s="4">
        <v>104.55</v>
      </c>
      <c r="N91" s="4" t="s">
        <v>224</v>
      </c>
      <c r="O91" s="4" t="s">
        <v>135</v>
      </c>
      <c r="P91" s="4" t="s">
        <v>32</v>
      </c>
      <c r="Q91" s="4">
        <v>0</v>
      </c>
      <c r="R91" s="9">
        <v>44461</v>
      </c>
      <c r="S91" s="6">
        <v>44465</v>
      </c>
      <c r="T91" s="4" t="s">
        <v>33</v>
      </c>
      <c r="U91" s="4">
        <v>104.55</v>
      </c>
      <c r="V91" s="4">
        <v>0</v>
      </c>
      <c r="W91" s="4">
        <v>0</v>
      </c>
      <c r="X91" s="4">
        <v>2261491</v>
      </c>
    </row>
    <row r="92" s="4" customFormat="1" spans="1:25">
      <c r="A92" s="4">
        <v>16342166478</v>
      </c>
      <c r="B92" s="4" t="s">
        <v>25</v>
      </c>
      <c r="C92" s="4" t="s">
        <v>26</v>
      </c>
      <c r="D92" s="4" t="s">
        <v>225</v>
      </c>
      <c r="E92" s="4" t="s">
        <v>79</v>
      </c>
      <c r="F92" s="6">
        <v>44461</v>
      </c>
      <c r="G92" s="6">
        <v>44462</v>
      </c>
      <c r="H92" s="4">
        <v>1</v>
      </c>
      <c r="I92" s="4">
        <v>1</v>
      </c>
      <c r="J92" s="4">
        <v>1</v>
      </c>
      <c r="K92" s="4" t="s">
        <v>29</v>
      </c>
      <c r="L92" s="4">
        <v>180.76</v>
      </c>
      <c r="M92" s="4">
        <v>180.76</v>
      </c>
      <c r="N92" s="4" t="s">
        <v>226</v>
      </c>
      <c r="O92" s="4" t="s">
        <v>135</v>
      </c>
      <c r="P92" s="4" t="s">
        <v>32</v>
      </c>
      <c r="Q92" s="4">
        <v>0</v>
      </c>
      <c r="R92" s="9">
        <v>44461</v>
      </c>
      <c r="S92" s="6">
        <v>44465</v>
      </c>
      <c r="T92" s="4" t="s">
        <v>33</v>
      </c>
      <c r="U92" s="4">
        <v>180.76</v>
      </c>
      <c r="V92" s="4">
        <v>0</v>
      </c>
      <c r="W92" s="4">
        <v>0</v>
      </c>
      <c r="X92" s="4">
        <v>2261496</v>
      </c>
      <c r="Y92" s="4">
        <v>103882910814</v>
      </c>
    </row>
    <row r="93" s="4" customFormat="1" spans="1:24">
      <c r="A93" s="4">
        <v>16342157585</v>
      </c>
      <c r="B93" s="4" t="s">
        <v>25</v>
      </c>
      <c r="C93" s="4" t="s">
        <v>47</v>
      </c>
      <c r="D93" s="4" t="s">
        <v>223</v>
      </c>
      <c r="E93" s="4" t="s">
        <v>120</v>
      </c>
      <c r="F93" s="6">
        <v>44461</v>
      </c>
      <c r="G93" s="6">
        <v>44462</v>
      </c>
      <c r="H93" s="4">
        <v>1</v>
      </c>
      <c r="I93" s="4">
        <v>1</v>
      </c>
      <c r="J93" s="4">
        <v>1</v>
      </c>
      <c r="K93" s="4" t="s">
        <v>29</v>
      </c>
      <c r="L93" s="4">
        <v>-104.55</v>
      </c>
      <c r="M93" s="4">
        <v>-104.55</v>
      </c>
      <c r="N93" s="4" t="s">
        <v>224</v>
      </c>
      <c r="O93" s="4" t="s">
        <v>135</v>
      </c>
      <c r="P93" s="4" t="s">
        <v>32</v>
      </c>
      <c r="Q93" s="4">
        <v>0</v>
      </c>
      <c r="R93" s="9">
        <v>44461</v>
      </c>
      <c r="S93" s="6">
        <v>44465</v>
      </c>
      <c r="T93" s="4" t="s">
        <v>33</v>
      </c>
      <c r="U93" s="4">
        <v>-104.55</v>
      </c>
      <c r="V93" s="4">
        <v>0</v>
      </c>
      <c r="W93" s="4">
        <v>0</v>
      </c>
      <c r="X93" s="4">
        <v>2261491</v>
      </c>
    </row>
    <row r="94" s="4" customFormat="1" spans="1:25">
      <c r="A94" s="4">
        <v>16342565875</v>
      </c>
      <c r="B94" s="4" t="s">
        <v>25</v>
      </c>
      <c r="C94" s="4" t="s">
        <v>26</v>
      </c>
      <c r="D94" s="4" t="s">
        <v>185</v>
      </c>
      <c r="E94" s="4" t="s">
        <v>73</v>
      </c>
      <c r="F94" s="6">
        <v>44461</v>
      </c>
      <c r="G94" s="6">
        <v>44462</v>
      </c>
      <c r="H94" s="4">
        <v>1</v>
      </c>
      <c r="I94" s="4">
        <v>1</v>
      </c>
      <c r="J94" s="4">
        <v>1</v>
      </c>
      <c r="K94" s="4" t="s">
        <v>29</v>
      </c>
      <c r="L94" s="4">
        <v>220.69</v>
      </c>
      <c r="M94" s="4">
        <v>220.69</v>
      </c>
      <c r="N94" s="4" t="s">
        <v>227</v>
      </c>
      <c r="O94" s="4" t="s">
        <v>135</v>
      </c>
      <c r="P94" s="4" t="s">
        <v>32</v>
      </c>
      <c r="Q94" s="4">
        <v>0</v>
      </c>
      <c r="R94" s="9">
        <v>44461</v>
      </c>
      <c r="S94" s="6">
        <v>44465</v>
      </c>
      <c r="T94" s="4" t="s">
        <v>33</v>
      </c>
      <c r="U94" s="4">
        <v>220.69</v>
      </c>
      <c r="V94" s="4">
        <v>0</v>
      </c>
      <c r="W94" s="4">
        <v>0</v>
      </c>
      <c r="X94" s="4">
        <v>2261566</v>
      </c>
      <c r="Y94" s="4">
        <v>103883111624</v>
      </c>
    </row>
    <row r="95" s="4" customFormat="1" spans="1:24">
      <c r="A95" s="4">
        <v>16342585787</v>
      </c>
      <c r="B95" s="4" t="s">
        <v>25</v>
      </c>
      <c r="C95" s="4" t="s">
        <v>26</v>
      </c>
      <c r="D95" s="4" t="s">
        <v>228</v>
      </c>
      <c r="E95" s="4" t="s">
        <v>229</v>
      </c>
      <c r="F95" s="6">
        <v>44461</v>
      </c>
      <c r="G95" s="6">
        <v>44462</v>
      </c>
      <c r="H95" s="4">
        <v>1</v>
      </c>
      <c r="I95" s="4">
        <v>1</v>
      </c>
      <c r="J95" s="4">
        <v>1</v>
      </c>
      <c r="K95" s="4" t="s">
        <v>29</v>
      </c>
      <c r="L95" s="4">
        <v>284.64</v>
      </c>
      <c r="M95" s="4">
        <v>284.64</v>
      </c>
      <c r="N95" s="4" t="s">
        <v>230</v>
      </c>
      <c r="O95" s="4" t="s">
        <v>135</v>
      </c>
      <c r="P95" s="4" t="s">
        <v>32</v>
      </c>
      <c r="Q95" s="4">
        <v>0</v>
      </c>
      <c r="R95" s="9">
        <v>44461</v>
      </c>
      <c r="S95" s="6">
        <v>44465</v>
      </c>
      <c r="T95" s="4" t="s">
        <v>33</v>
      </c>
      <c r="U95" s="4">
        <v>284.64</v>
      </c>
      <c r="V95" s="4">
        <v>0</v>
      </c>
      <c r="W95" s="4">
        <v>0</v>
      </c>
      <c r="X95" s="4">
        <v>2261573</v>
      </c>
    </row>
    <row r="96" s="4" customFormat="1" spans="1:25">
      <c r="A96" s="4">
        <v>16342740216</v>
      </c>
      <c r="B96" s="4" t="s">
        <v>25</v>
      </c>
      <c r="C96" s="4" t="s">
        <v>26</v>
      </c>
      <c r="D96" s="4" t="s">
        <v>183</v>
      </c>
      <c r="E96" s="4" t="s">
        <v>231</v>
      </c>
      <c r="F96" s="6">
        <v>44461</v>
      </c>
      <c r="G96" s="6">
        <v>44462</v>
      </c>
      <c r="H96" s="4">
        <v>1</v>
      </c>
      <c r="I96" s="4">
        <v>1</v>
      </c>
      <c r="J96" s="4">
        <v>1</v>
      </c>
      <c r="K96" s="4" t="s">
        <v>29</v>
      </c>
      <c r="L96" s="4">
        <v>303.29</v>
      </c>
      <c r="M96" s="4">
        <v>303.29</v>
      </c>
      <c r="N96" s="4" t="s">
        <v>232</v>
      </c>
      <c r="O96" s="4" t="s">
        <v>135</v>
      </c>
      <c r="P96" s="4" t="s">
        <v>32</v>
      </c>
      <c r="Q96" s="4">
        <v>0</v>
      </c>
      <c r="R96" s="9">
        <v>44461</v>
      </c>
      <c r="S96" s="6">
        <v>44465</v>
      </c>
      <c r="T96" s="4" t="s">
        <v>33</v>
      </c>
      <c r="U96" s="4">
        <v>303.29</v>
      </c>
      <c r="V96" s="4">
        <v>0</v>
      </c>
      <c r="W96" s="4">
        <v>0</v>
      </c>
      <c r="X96" s="4">
        <v>2261608</v>
      </c>
      <c r="Y96" s="4">
        <v>103883195254</v>
      </c>
    </row>
    <row r="97" s="4" customFormat="1" spans="1:24">
      <c r="A97" s="4">
        <v>16342922737</v>
      </c>
      <c r="B97" s="4" t="s">
        <v>25</v>
      </c>
      <c r="C97" s="4" t="s">
        <v>26</v>
      </c>
      <c r="D97" s="4" t="s">
        <v>233</v>
      </c>
      <c r="E97" s="4" t="s">
        <v>73</v>
      </c>
      <c r="F97" s="6">
        <v>44461</v>
      </c>
      <c r="G97" s="6">
        <v>44462</v>
      </c>
      <c r="H97" s="4">
        <v>1</v>
      </c>
      <c r="I97" s="4">
        <v>1</v>
      </c>
      <c r="J97" s="4">
        <v>1</v>
      </c>
      <c r="K97" s="4" t="s">
        <v>29</v>
      </c>
      <c r="L97" s="4">
        <v>183.93</v>
      </c>
      <c r="M97" s="4">
        <v>183.93</v>
      </c>
      <c r="N97" s="4" t="s">
        <v>234</v>
      </c>
      <c r="O97" s="4" t="s">
        <v>135</v>
      </c>
      <c r="P97" s="4" t="s">
        <v>32</v>
      </c>
      <c r="Q97" s="4">
        <v>0</v>
      </c>
      <c r="R97" s="9">
        <v>44461</v>
      </c>
      <c r="S97" s="6">
        <v>44465</v>
      </c>
      <c r="T97" s="4" t="s">
        <v>33</v>
      </c>
      <c r="U97" s="4">
        <v>183.93</v>
      </c>
      <c r="V97" s="4">
        <v>0</v>
      </c>
      <c r="W97" s="4">
        <v>0</v>
      </c>
      <c r="X97" s="4">
        <v>2261636</v>
      </c>
    </row>
    <row r="98" s="4" customFormat="1" spans="1:24">
      <c r="A98" s="4">
        <v>16300449764</v>
      </c>
      <c r="B98" s="4" t="s">
        <v>25</v>
      </c>
      <c r="C98" s="4" t="s">
        <v>125</v>
      </c>
      <c r="D98" s="4" t="s">
        <v>235</v>
      </c>
      <c r="E98" s="4" t="s">
        <v>236</v>
      </c>
      <c r="F98" s="6">
        <v>44455</v>
      </c>
      <c r="G98" s="6">
        <v>44456</v>
      </c>
      <c r="H98" s="4">
        <v>1</v>
      </c>
      <c r="I98" s="4">
        <v>1</v>
      </c>
      <c r="J98" s="4">
        <v>1</v>
      </c>
      <c r="K98" s="4" t="s">
        <v>29</v>
      </c>
      <c r="L98" s="4">
        <v>-303.09</v>
      </c>
      <c r="M98" s="4">
        <v>-303.09</v>
      </c>
      <c r="N98" s="4" t="s">
        <v>237</v>
      </c>
      <c r="O98" s="4" t="s">
        <v>135</v>
      </c>
      <c r="P98" s="4" t="s">
        <v>32</v>
      </c>
      <c r="Q98" s="4">
        <v>0</v>
      </c>
      <c r="R98" s="9">
        <v>44455</v>
      </c>
      <c r="S98" s="6">
        <v>44465</v>
      </c>
      <c r="T98" s="4" t="s">
        <v>33</v>
      </c>
      <c r="U98" s="4">
        <v>-303.09</v>
      </c>
      <c r="V98" s="4">
        <v>0</v>
      </c>
      <c r="W98" s="4">
        <v>0</v>
      </c>
      <c r="X98" s="4">
        <v>2255868</v>
      </c>
    </row>
    <row r="99" s="4" customFormat="1" spans="1:24">
      <c r="A99" s="4">
        <v>16309930661</v>
      </c>
      <c r="B99" s="4" t="s">
        <v>25</v>
      </c>
      <c r="C99" s="4" t="s">
        <v>125</v>
      </c>
      <c r="D99" s="4" t="s">
        <v>238</v>
      </c>
      <c r="E99" s="4" t="s">
        <v>239</v>
      </c>
      <c r="F99" s="6">
        <v>44457</v>
      </c>
      <c r="G99" s="6">
        <v>44458</v>
      </c>
      <c r="H99" s="4">
        <v>1</v>
      </c>
      <c r="I99" s="4">
        <v>1</v>
      </c>
      <c r="J99" s="4">
        <v>1</v>
      </c>
      <c r="K99" s="4" t="s">
        <v>29</v>
      </c>
      <c r="L99" s="4">
        <v>-526.44</v>
      </c>
      <c r="M99" s="4">
        <v>-526.44</v>
      </c>
      <c r="N99" s="4" t="s">
        <v>240</v>
      </c>
      <c r="O99" s="4" t="s">
        <v>135</v>
      </c>
      <c r="P99" s="4" t="s">
        <v>32</v>
      </c>
      <c r="Q99" s="4">
        <v>0</v>
      </c>
      <c r="R99" s="9">
        <v>44457</v>
      </c>
      <c r="S99" s="6">
        <v>44465</v>
      </c>
      <c r="T99" s="4" t="s">
        <v>33</v>
      </c>
      <c r="U99" s="4">
        <v>-526.44</v>
      </c>
      <c r="V99" s="4">
        <v>0</v>
      </c>
      <c r="W99" s="4">
        <v>0</v>
      </c>
      <c r="X99" s="4">
        <v>2257444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98"/>
  <sheetViews>
    <sheetView tabSelected="1" workbookViewId="0">
      <selection activeCell="A93" sqref="A93:A98"/>
    </sheetView>
  </sheetViews>
  <sheetFormatPr defaultColWidth="9" defaultRowHeight="13.5"/>
  <cols>
    <col min="1" max="1" width="16.625" style="4" customWidth="1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241</v>
      </c>
    </row>
    <row r="2" s="4" customFormat="1" hidden="1" spans="1:9">
      <c r="A2" s="4">
        <v>16240892715</v>
      </c>
      <c r="B2" s="6">
        <v>44460</v>
      </c>
      <c r="C2" s="6">
        <v>44461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 t="shared" ref="G2:G18" si="0"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16258075158</v>
      </c>
      <c r="B3" s="6">
        <v>44460</v>
      </c>
      <c r="C3" s="6">
        <v>44461</v>
      </c>
      <c r="D3" s="4">
        <v>421.45</v>
      </c>
      <c r="E3" s="4" t="str">
        <f>VLOOKUP(A3,HOP!A:L,12,0)</f>
        <v>421.45</v>
      </c>
      <c r="F3" s="4" t="str">
        <f>VLOOKUP(A3,HOP!A:C,3,0)</f>
        <v>2249937</v>
      </c>
      <c r="G3" s="4">
        <f t="shared" si="0"/>
        <v>0</v>
      </c>
      <c r="H3" s="4" t="str">
        <f>$H$1&amp;F3</f>
        <v>，2249937</v>
      </c>
      <c r="I3" s="4" t="str">
        <f>VLOOKUP(A3,HOP!A:T,20,0)</f>
        <v>直连</v>
      </c>
    </row>
    <row r="4" s="4" customFormat="1" hidden="1" spans="1:9">
      <c r="A4" s="4">
        <v>16259126904</v>
      </c>
      <c r="B4" s="6">
        <v>44460</v>
      </c>
      <c r="C4" s="6">
        <v>44461</v>
      </c>
      <c r="D4" s="4">
        <v>229.47</v>
      </c>
      <c r="E4" s="4" t="str">
        <f>VLOOKUP(A4,HOP!A:L,12,0)</f>
        <v>229.47</v>
      </c>
      <c r="F4" s="4" t="str">
        <f>VLOOKUP(A4,HOP!A:C,3,0)</f>
        <v>2250198</v>
      </c>
      <c r="G4" s="4">
        <f t="shared" si="0"/>
        <v>0</v>
      </c>
      <c r="H4" s="4" t="str">
        <f>$H$1&amp;F4</f>
        <v>，2250198</v>
      </c>
      <c r="I4" s="4" t="str">
        <f>VLOOKUP(A4,HOP!A:T,20,0)</f>
        <v>直连</v>
      </c>
    </row>
    <row r="5" s="4" customFormat="1" hidden="1" spans="1:9">
      <c r="A5" s="4">
        <v>16305760971</v>
      </c>
      <c r="B5" s="6">
        <v>44460</v>
      </c>
      <c r="C5" s="6">
        <v>44461</v>
      </c>
      <c r="D5" s="4">
        <v>280.17</v>
      </c>
      <c r="E5" s="4" t="str">
        <f>VLOOKUP(A5,HOP!A:L,12,0)</f>
        <v>280.17</v>
      </c>
      <c r="F5" s="4" t="str">
        <f>VLOOKUP(A5,HOP!A:C,3,0)</f>
        <v>2256724</v>
      </c>
      <c r="G5" s="4">
        <f t="shared" si="0"/>
        <v>0</v>
      </c>
      <c r="H5" s="4" t="str">
        <f>$H$1&amp;F5</f>
        <v>，2256724</v>
      </c>
      <c r="I5" s="4" t="str">
        <f>VLOOKUP(A5,HOP!A:T,20,0)</f>
        <v>Saas酒店</v>
      </c>
    </row>
    <row r="6" s="4" customFormat="1" hidden="1" spans="1:9">
      <c r="A6" s="4">
        <v>16314431617</v>
      </c>
      <c r="B6" s="6">
        <v>44457</v>
      </c>
      <c r="C6" s="6">
        <v>44461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>$H$1&amp;F6</f>
        <v>#N/A</v>
      </c>
      <c r="I6" s="4" t="e">
        <f>VLOOKUP(A6,HOP!A:T,20,0)</f>
        <v>#N/A</v>
      </c>
    </row>
    <row r="7" s="4" customFormat="1" hidden="1" spans="1:9">
      <c r="A7" s="4">
        <v>16314961208</v>
      </c>
      <c r="B7" s="6">
        <v>44457</v>
      </c>
      <c r="C7" s="6">
        <v>44461</v>
      </c>
      <c r="D7" s="4">
        <v>836.36</v>
      </c>
      <c r="E7" s="4" t="str">
        <f>VLOOKUP(A7,HOP!A:L,12,0)</f>
        <v>836.36</v>
      </c>
      <c r="F7" s="4" t="str">
        <f>VLOOKUP(A7,HOP!A:C,3,0)</f>
        <v>2258151</v>
      </c>
      <c r="G7" s="4">
        <f t="shared" si="0"/>
        <v>0</v>
      </c>
      <c r="H7" s="4" t="str">
        <f>$H$1&amp;F7</f>
        <v>，2258151</v>
      </c>
      <c r="I7" s="4" t="str">
        <f>VLOOKUP(A7,HOP!A:T,20,0)</f>
        <v>直连</v>
      </c>
    </row>
    <row r="8" s="4" customFormat="1" hidden="1" spans="1:9">
      <c r="A8" s="4">
        <v>16320048116</v>
      </c>
      <c r="B8" s="6">
        <v>44459</v>
      </c>
      <c r="C8" s="6">
        <v>44461</v>
      </c>
      <c r="D8" s="4">
        <v>1143.16</v>
      </c>
      <c r="E8" s="4" t="str">
        <f>VLOOKUP(A8,HOP!A:L,12,0)</f>
        <v>1143.16</v>
      </c>
      <c r="F8" s="4" t="str">
        <f>VLOOKUP(A8,HOP!A:C,3,0)</f>
        <v>2258923</v>
      </c>
      <c r="G8" s="4">
        <f t="shared" si="0"/>
        <v>0</v>
      </c>
      <c r="H8" s="4" t="str">
        <f>$H$1&amp;F8</f>
        <v>，2258923</v>
      </c>
      <c r="I8" s="4" t="str">
        <f>VLOOKUP(A8,HOP!A:T,20,0)</f>
        <v>直连</v>
      </c>
    </row>
    <row r="9" s="4" customFormat="1" hidden="1" spans="1:9">
      <c r="A9" s="4">
        <v>16320151791</v>
      </c>
      <c r="B9" s="6">
        <v>44459</v>
      </c>
      <c r="C9" s="6">
        <v>44461</v>
      </c>
      <c r="D9" s="4">
        <v>313.98</v>
      </c>
      <c r="E9" s="4" t="str">
        <f>VLOOKUP(A9,HOP!A:L,12,0)</f>
        <v>313.98</v>
      </c>
      <c r="F9" s="4" t="str">
        <f>VLOOKUP(A9,HOP!A:C,3,0)</f>
        <v>2258936</v>
      </c>
      <c r="G9" s="4">
        <f t="shared" si="0"/>
        <v>0</v>
      </c>
      <c r="H9" s="4" t="str">
        <f>$H$1&amp;F9</f>
        <v>，2258936</v>
      </c>
      <c r="I9" s="4" t="str">
        <f>VLOOKUP(A9,HOP!A:T,20,0)</f>
        <v>直连</v>
      </c>
    </row>
    <row r="10" s="4" customFormat="1" hidden="1" spans="1:9">
      <c r="A10" s="4">
        <v>16328666420</v>
      </c>
      <c r="B10" s="6">
        <v>44459</v>
      </c>
      <c r="C10" s="6">
        <v>44461</v>
      </c>
      <c r="D10" s="4">
        <v>176.55</v>
      </c>
      <c r="E10" s="4" t="str">
        <f>VLOOKUP(A10,HOP!A:L,12,0)</f>
        <v>176.55</v>
      </c>
      <c r="F10" s="4" t="str">
        <f>VLOOKUP(A10,HOP!A:C,3,0)</f>
        <v>2259838</v>
      </c>
      <c r="G10" s="4">
        <f t="shared" si="0"/>
        <v>0</v>
      </c>
      <c r="H10" s="4" t="str">
        <f>$H$1&amp;F10</f>
        <v>，2259838</v>
      </c>
      <c r="I10" s="4" t="str">
        <f>VLOOKUP(A10,HOP!A:T,20,0)</f>
        <v>直连</v>
      </c>
    </row>
    <row r="11" s="4" customFormat="1" hidden="1" spans="1:9">
      <c r="A11" s="4">
        <v>16328762211</v>
      </c>
      <c r="B11" s="6">
        <v>44460</v>
      </c>
      <c r="C11" s="6">
        <v>44461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>$H$1&amp;F11</f>
        <v>#N/A</v>
      </c>
      <c r="I11" s="4" t="e">
        <f>VLOOKUP(A11,HOP!A:T,20,0)</f>
        <v>#N/A</v>
      </c>
    </row>
    <row r="12" s="4" customFormat="1" hidden="1" spans="1:9">
      <c r="A12" s="4">
        <v>16329112954</v>
      </c>
      <c r="B12" s="6">
        <v>44460</v>
      </c>
      <c r="C12" s="6">
        <v>44461</v>
      </c>
      <c r="D12" s="4">
        <v>125.86</v>
      </c>
      <c r="E12" s="4" t="str">
        <f>VLOOKUP(A12,HOP!A:L,12,0)</f>
        <v>125.86</v>
      </c>
      <c r="F12" s="4" t="str">
        <f>VLOOKUP(A12,HOP!A:C,3,0)</f>
        <v>2259877</v>
      </c>
      <c r="G12" s="4">
        <f t="shared" si="0"/>
        <v>0</v>
      </c>
      <c r="H12" s="4" t="str">
        <f>$H$1&amp;F12</f>
        <v>，2259877</v>
      </c>
      <c r="I12" s="4" t="str">
        <f>VLOOKUP(A12,HOP!A:T,20,0)</f>
        <v>直连</v>
      </c>
    </row>
    <row r="13" s="4" customFormat="1" hidden="1" spans="1:9">
      <c r="A13" s="4">
        <v>16329195303</v>
      </c>
      <c r="B13" s="6">
        <v>44460</v>
      </c>
      <c r="C13" s="6">
        <v>44461</v>
      </c>
      <c r="D13" s="4">
        <v>1102.29</v>
      </c>
      <c r="E13" s="4" t="str">
        <f>VLOOKUP(A13,HOP!A:L,12,0)</f>
        <v>1102.29</v>
      </c>
      <c r="F13" s="4" t="str">
        <f>VLOOKUP(A13,HOP!A:C,3,0)</f>
        <v>2259900</v>
      </c>
      <c r="G13" s="4">
        <f t="shared" si="0"/>
        <v>0</v>
      </c>
      <c r="H13" s="4" t="str">
        <f>$H$1&amp;F13</f>
        <v>，2259900</v>
      </c>
      <c r="I13" s="4" t="str">
        <f>VLOOKUP(A13,HOP!A:T,20,0)</f>
        <v>直连</v>
      </c>
    </row>
    <row r="14" s="4" customFormat="1" hidden="1" spans="1:9">
      <c r="A14" s="4">
        <v>16330059714</v>
      </c>
      <c r="B14" s="6">
        <v>44460</v>
      </c>
      <c r="C14" s="6">
        <v>44461</v>
      </c>
      <c r="D14" s="4">
        <v>765.86</v>
      </c>
      <c r="E14" s="4" t="str">
        <f>VLOOKUP(A14,HOP!A:L,12,0)</f>
        <v>765.86</v>
      </c>
      <c r="F14" s="4" t="str">
        <f>VLOOKUP(A14,HOP!A:C,3,0)</f>
        <v>2260055</v>
      </c>
      <c r="G14" s="4">
        <f t="shared" si="0"/>
        <v>0</v>
      </c>
      <c r="H14" s="4" t="str">
        <f>$H$1&amp;F14</f>
        <v>，2260055</v>
      </c>
      <c r="I14" s="4" t="str">
        <f>VLOOKUP(A14,HOP!A:T,20,0)</f>
        <v>直连</v>
      </c>
    </row>
    <row r="15" s="4" customFormat="1" hidden="1" spans="1:9">
      <c r="A15" s="4">
        <v>16330792169</v>
      </c>
      <c r="B15" s="6">
        <v>44460</v>
      </c>
      <c r="C15" s="6">
        <v>44461</v>
      </c>
      <c r="D15" s="4">
        <v>105.12</v>
      </c>
      <c r="E15" s="4" t="str">
        <f>VLOOKUP(A15,HOP!A:L,12,0)</f>
        <v>105.12</v>
      </c>
      <c r="F15" s="4" t="str">
        <f>VLOOKUP(A15,HOP!A:C,3,0)</f>
        <v>2260204</v>
      </c>
      <c r="G15" s="4">
        <f t="shared" si="0"/>
        <v>0</v>
      </c>
      <c r="H15" s="4" t="str">
        <f>$H$1&amp;F15</f>
        <v>，2260204</v>
      </c>
      <c r="I15" s="4" t="str">
        <f>VLOOKUP(A15,HOP!A:T,20,0)</f>
        <v>直连</v>
      </c>
    </row>
    <row r="16" s="4" customFormat="1" hidden="1" spans="1:9">
      <c r="A16" s="4">
        <v>16330809458</v>
      </c>
      <c r="B16" s="6">
        <v>44460</v>
      </c>
      <c r="C16" s="6">
        <v>44461</v>
      </c>
      <c r="D16" s="4">
        <v>187.7</v>
      </c>
      <c r="E16" s="4" t="str">
        <f>VLOOKUP(A16,HOP!A:L,12,0)</f>
        <v>187.70</v>
      </c>
      <c r="F16" s="4" t="str">
        <f>VLOOKUP(A16,HOP!A:C,3,0)</f>
        <v>2260211</v>
      </c>
      <c r="G16" s="4">
        <f t="shared" si="0"/>
        <v>0</v>
      </c>
      <c r="H16" s="4" t="str">
        <f>$H$1&amp;F16</f>
        <v>，2260211</v>
      </c>
      <c r="I16" s="4" t="str">
        <f>VLOOKUP(A16,HOP!A:T,20,0)</f>
        <v>直连</v>
      </c>
    </row>
    <row r="17" s="4" customFormat="1" hidden="1" spans="1:9">
      <c r="A17" s="4">
        <v>16330853633</v>
      </c>
      <c r="B17" s="6">
        <v>44460</v>
      </c>
      <c r="C17" s="6">
        <v>44461</v>
      </c>
      <c r="D17" s="4">
        <v>170.52</v>
      </c>
      <c r="E17" s="4" t="str">
        <f>VLOOKUP(A17,HOP!A:L,12,0)</f>
        <v>170.52</v>
      </c>
      <c r="F17" s="4" t="str">
        <f>VLOOKUP(A17,HOP!A:C,3,0)</f>
        <v>2260227</v>
      </c>
      <c r="G17" s="4">
        <f t="shared" si="0"/>
        <v>0</v>
      </c>
      <c r="H17" s="4" t="str">
        <f>$H$1&amp;F17</f>
        <v>，2260227</v>
      </c>
      <c r="I17" s="4" t="str">
        <f>VLOOKUP(A17,HOP!A:T,20,0)</f>
        <v>直连</v>
      </c>
    </row>
    <row r="18" s="4" customFormat="1" hidden="1" spans="1:9">
      <c r="A18" s="4">
        <v>16330925782</v>
      </c>
      <c r="B18" s="6">
        <v>44460</v>
      </c>
      <c r="C18" s="6">
        <v>44461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>$H$1&amp;F18</f>
        <v>#N/A</v>
      </c>
      <c r="I18" s="4" t="e">
        <f>VLOOKUP(A18,HOP!A:T,20,0)</f>
        <v>#N/A</v>
      </c>
    </row>
    <row r="19" s="4" customFormat="1" hidden="1" spans="1:9">
      <c r="A19" s="4">
        <v>16331070787</v>
      </c>
      <c r="B19" s="6">
        <v>44460</v>
      </c>
      <c r="C19" s="6">
        <v>44461</v>
      </c>
      <c r="D19" s="4">
        <v>150.22</v>
      </c>
      <c r="E19" s="4" t="str">
        <f>VLOOKUP(A19,HOP!A:L,12,0)</f>
        <v>150.22</v>
      </c>
      <c r="F19" s="4" t="str">
        <f>VLOOKUP(A19,HOP!A:C,3,0)</f>
        <v>2260285</v>
      </c>
      <c r="G19" s="4">
        <f t="shared" ref="G19:G42" si="1">D19-E19</f>
        <v>0</v>
      </c>
      <c r="H19" s="4" t="str">
        <f t="shared" ref="H19:H31" si="2">$H$1&amp;F19</f>
        <v>，2260285</v>
      </c>
      <c r="I19" s="4" t="str">
        <f>VLOOKUP(A19,HOP!A:T,20,0)</f>
        <v>直连</v>
      </c>
    </row>
    <row r="20" s="4" customFormat="1" hidden="1" spans="1:9">
      <c r="A20" s="4">
        <v>16331157500</v>
      </c>
      <c r="B20" s="6">
        <v>44460</v>
      </c>
      <c r="C20" s="6">
        <v>44461</v>
      </c>
      <c r="D20" s="4">
        <v>471.39</v>
      </c>
      <c r="E20" s="4" t="str">
        <f>VLOOKUP(A20,HOP!A:L,12,0)</f>
        <v>471.39</v>
      </c>
      <c r="F20" s="4" t="str">
        <f>VLOOKUP(A20,HOP!A:C,3,0)</f>
        <v>2260296</v>
      </c>
      <c r="G20" s="4">
        <f t="shared" si="1"/>
        <v>0</v>
      </c>
      <c r="H20" s="4" t="str">
        <f t="shared" si="2"/>
        <v>，2260296</v>
      </c>
      <c r="I20" s="4" t="str">
        <f>VLOOKUP(A20,HOP!A:T,20,0)</f>
        <v>直连</v>
      </c>
    </row>
    <row r="21" s="4" customFormat="1" hidden="1" spans="1:9">
      <c r="A21" s="4">
        <v>16331183644</v>
      </c>
      <c r="B21" s="6">
        <v>44460</v>
      </c>
      <c r="C21" s="6">
        <v>44461</v>
      </c>
      <c r="D21" s="4">
        <v>0</v>
      </c>
      <c r="E21" s="4" t="str">
        <f>VLOOKUP(A21,HOP!A:L,12,0)</f>
        <v>0.00</v>
      </c>
      <c r="F21" s="4" t="str">
        <f>VLOOKUP(A21,HOP!A:C,3,0)</f>
        <v>2260301</v>
      </c>
      <c r="G21" s="4">
        <f t="shared" si="1"/>
        <v>0</v>
      </c>
      <c r="H21" s="4" t="str">
        <f t="shared" si="2"/>
        <v>，2260301</v>
      </c>
      <c r="I21" s="4" t="str">
        <f>VLOOKUP(A21,HOP!A:T,20,0)</f>
        <v>直连</v>
      </c>
    </row>
    <row r="22" s="4" customFormat="1" hidden="1" spans="1:9">
      <c r="A22" s="4">
        <v>16331198677</v>
      </c>
      <c r="B22" s="6">
        <v>44460</v>
      </c>
      <c r="C22" s="6">
        <v>44461</v>
      </c>
      <c r="D22" s="4">
        <v>155.03</v>
      </c>
      <c r="E22" s="4" t="str">
        <f>VLOOKUP(A22,HOP!A:L,12,0)</f>
        <v>155.03</v>
      </c>
      <c r="F22" s="4" t="str">
        <f>VLOOKUP(A22,HOP!A:C,3,0)</f>
        <v>2260304</v>
      </c>
      <c r="G22" s="4">
        <f t="shared" si="1"/>
        <v>0</v>
      </c>
      <c r="H22" s="4" t="str">
        <f t="shared" si="2"/>
        <v>，2260304</v>
      </c>
      <c r="I22" s="4" t="str">
        <f>VLOOKUP(A22,HOP!A:T,20,0)</f>
        <v>直连</v>
      </c>
    </row>
    <row r="23" s="4" customFormat="1" hidden="1" spans="1:9">
      <c r="A23" s="4">
        <v>16331533473</v>
      </c>
      <c r="B23" s="6">
        <v>44460</v>
      </c>
      <c r="C23" s="6">
        <v>44461</v>
      </c>
      <c r="D23" s="4">
        <v>180.76</v>
      </c>
      <c r="E23" s="4" t="str">
        <f>VLOOKUP(A23,HOP!A:L,12,0)</f>
        <v>180.76</v>
      </c>
      <c r="F23" s="4" t="str">
        <f>VLOOKUP(A23,HOP!A:C,3,0)</f>
        <v>2260366</v>
      </c>
      <c r="G23" s="4">
        <f t="shared" si="1"/>
        <v>0</v>
      </c>
      <c r="H23" s="4" t="str">
        <f t="shared" si="2"/>
        <v>，2260366</v>
      </c>
      <c r="I23" s="4" t="str">
        <f>VLOOKUP(A23,HOP!A:T,20,0)</f>
        <v>直连</v>
      </c>
    </row>
    <row r="24" s="4" customFormat="1" hidden="1" spans="1:9">
      <c r="A24" s="4">
        <v>16331546167</v>
      </c>
      <c r="B24" s="6">
        <v>44460</v>
      </c>
      <c r="C24" s="6">
        <v>44461</v>
      </c>
      <c r="D24" s="4">
        <v>150.22</v>
      </c>
      <c r="E24" s="4" t="str">
        <f>VLOOKUP(A24,HOP!A:L,12,0)</f>
        <v>150.22</v>
      </c>
      <c r="F24" s="4" t="str">
        <f>VLOOKUP(A24,HOP!A:C,3,0)</f>
        <v>2260371</v>
      </c>
      <c r="G24" s="4">
        <f t="shared" si="1"/>
        <v>0</v>
      </c>
      <c r="H24" s="4" t="str">
        <f t="shared" si="2"/>
        <v>，2260371</v>
      </c>
      <c r="I24" s="4" t="str">
        <f>VLOOKUP(A24,HOP!A:T,20,0)</f>
        <v>直连</v>
      </c>
    </row>
    <row r="25" s="4" customFormat="1" hidden="1" spans="1:9">
      <c r="A25" s="4">
        <v>16331583885</v>
      </c>
      <c r="B25" s="6">
        <v>44460</v>
      </c>
      <c r="C25" s="6">
        <v>44461</v>
      </c>
      <c r="D25" s="4">
        <v>158.34</v>
      </c>
      <c r="E25" s="4" t="str">
        <f>VLOOKUP(A25,HOP!A:L,12,0)</f>
        <v>158.34</v>
      </c>
      <c r="F25" s="4" t="str">
        <f>VLOOKUP(A25,HOP!A:C,3,0)</f>
        <v>2260375</v>
      </c>
      <c r="G25" s="4">
        <f t="shared" si="1"/>
        <v>0</v>
      </c>
      <c r="H25" s="4" t="str">
        <f t="shared" si="2"/>
        <v>，2260375</v>
      </c>
      <c r="I25" s="4" t="str">
        <f>VLOOKUP(A25,HOP!A:T,20,0)</f>
        <v>直连</v>
      </c>
    </row>
    <row r="26" s="4" customFormat="1" hidden="1" spans="1:9">
      <c r="A26" s="4">
        <v>16331779794</v>
      </c>
      <c r="B26" s="6">
        <v>44460</v>
      </c>
      <c r="C26" s="6">
        <v>44461</v>
      </c>
      <c r="D26" s="4">
        <v>150.06</v>
      </c>
      <c r="E26" s="4" t="str">
        <f>VLOOKUP(A26,HOP!A:L,12,0)</f>
        <v>150.06</v>
      </c>
      <c r="F26" s="4" t="str">
        <f>VLOOKUP(A26,HOP!A:C,3,0)</f>
        <v>2260397</v>
      </c>
      <c r="G26" s="4">
        <f t="shared" si="1"/>
        <v>0</v>
      </c>
      <c r="H26" s="4" t="str">
        <f t="shared" si="2"/>
        <v>，2260397</v>
      </c>
      <c r="I26" s="4" t="str">
        <f>VLOOKUP(A26,HOP!A:T,20,0)</f>
        <v>直连</v>
      </c>
    </row>
    <row r="27" s="4" customFormat="1" hidden="1" spans="1:9">
      <c r="A27" s="4">
        <v>16332016922</v>
      </c>
      <c r="B27" s="6">
        <v>44460</v>
      </c>
      <c r="C27" s="6">
        <v>44461</v>
      </c>
      <c r="D27" s="4">
        <v>158.34</v>
      </c>
      <c r="E27" s="4" t="str">
        <f>VLOOKUP(A27,HOP!A:L,12,0)</f>
        <v>158.34</v>
      </c>
      <c r="F27" s="4" t="str">
        <f>VLOOKUP(A27,HOP!A:C,3,0)</f>
        <v>2260422</v>
      </c>
      <c r="G27" s="4">
        <f t="shared" si="1"/>
        <v>0</v>
      </c>
      <c r="H27" s="4" t="str">
        <f t="shared" si="2"/>
        <v>，2260422</v>
      </c>
      <c r="I27" s="4" t="str">
        <f>VLOOKUP(A27,HOP!A:T,20,0)</f>
        <v>直连</v>
      </c>
    </row>
    <row r="28" s="4" customFormat="1" hidden="1" spans="1:9">
      <c r="A28" s="4">
        <v>16332166864</v>
      </c>
      <c r="B28" s="6">
        <v>44460</v>
      </c>
      <c r="C28" s="6">
        <v>44461</v>
      </c>
      <c r="D28" s="4">
        <v>116.73</v>
      </c>
      <c r="E28" s="4" t="str">
        <f>VLOOKUP(A28,HOP!A:L,12,0)</f>
        <v>116.73</v>
      </c>
      <c r="F28" s="4" t="str">
        <f>VLOOKUP(A28,HOP!A:C,3,0)</f>
        <v>2260441</v>
      </c>
      <c r="G28" s="4">
        <f t="shared" si="1"/>
        <v>0</v>
      </c>
      <c r="H28" s="4" t="str">
        <f t="shared" si="2"/>
        <v>，2260441</v>
      </c>
      <c r="I28" s="4" t="str">
        <f>VLOOKUP(A28,HOP!A:T,20,0)</f>
        <v>直连</v>
      </c>
    </row>
    <row r="29" s="4" customFormat="1" hidden="1" spans="1:9">
      <c r="A29" s="4">
        <v>16332198394</v>
      </c>
      <c r="B29" s="6">
        <v>44460</v>
      </c>
      <c r="C29" s="6">
        <v>44461</v>
      </c>
      <c r="D29" s="4">
        <v>293.34</v>
      </c>
      <c r="E29" s="4" t="str">
        <f>VLOOKUP(A29,HOP!A:L,12,0)</f>
        <v>293.34</v>
      </c>
      <c r="F29" s="4" t="str">
        <f>VLOOKUP(A29,HOP!A:C,3,0)</f>
        <v>2260444</v>
      </c>
      <c r="G29" s="4">
        <f t="shared" si="1"/>
        <v>0</v>
      </c>
      <c r="H29" s="4" t="str">
        <f t="shared" si="2"/>
        <v>，2260444</v>
      </c>
      <c r="I29" s="4" t="str">
        <f>VLOOKUP(A29,HOP!A:T,20,0)</f>
        <v>直连</v>
      </c>
    </row>
    <row r="30" s="4" customFormat="1" hidden="1" spans="1:9">
      <c r="A30" s="4">
        <v>16332202593</v>
      </c>
      <c r="B30" s="6">
        <v>44460</v>
      </c>
      <c r="C30" s="6">
        <v>44461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1"/>
        <v>#N/A</v>
      </c>
      <c r="H30" s="4" t="e">
        <f t="shared" si="2"/>
        <v>#N/A</v>
      </c>
      <c r="I30" s="4" t="e">
        <f>VLOOKUP(A30,HOP!A:T,20,0)</f>
        <v>#N/A</v>
      </c>
    </row>
    <row r="31" s="4" customFormat="1" hidden="1" spans="1:9">
      <c r="A31" s="4">
        <v>16332363256</v>
      </c>
      <c r="B31" s="6">
        <v>44460</v>
      </c>
      <c r="C31" s="6">
        <v>44461</v>
      </c>
      <c r="D31" s="4">
        <v>216.2</v>
      </c>
      <c r="E31" s="4" t="str">
        <f>VLOOKUP(A31,HOP!A:L,12,0)</f>
        <v>216.20</v>
      </c>
      <c r="F31" s="4" t="str">
        <f>VLOOKUP(A31,HOP!A:C,3,0)</f>
        <v>2260469</v>
      </c>
      <c r="G31" s="4">
        <f t="shared" si="1"/>
        <v>0</v>
      </c>
      <c r="H31" s="4" t="str">
        <f>$H$1&amp;F31</f>
        <v>，2260469</v>
      </c>
      <c r="I31" s="4" t="str">
        <f>VLOOKUP(A31,HOP!A:T,20,0)</f>
        <v>直连</v>
      </c>
    </row>
    <row r="32" s="4" customFormat="1" hidden="1" spans="1:9">
      <c r="A32" s="4">
        <v>16334652483</v>
      </c>
      <c r="B32" s="6">
        <v>44460</v>
      </c>
      <c r="C32" s="6">
        <v>44461</v>
      </c>
      <c r="D32" s="4">
        <v>304.57</v>
      </c>
      <c r="E32" s="4" t="str">
        <f>VLOOKUP(A32,HOP!A:L,12,0)</f>
        <v>304.57</v>
      </c>
      <c r="F32" s="4" t="str">
        <f>VLOOKUP(A32,HOP!A:C,3,0)</f>
        <v>2260528</v>
      </c>
      <c r="G32" s="4">
        <f t="shared" si="1"/>
        <v>0</v>
      </c>
      <c r="H32" s="4" t="str">
        <f>$H$1&amp;F32</f>
        <v>，2260528</v>
      </c>
      <c r="I32" s="4" t="str">
        <f>VLOOKUP(A32,HOP!A:T,20,0)</f>
        <v>直连</v>
      </c>
    </row>
    <row r="33" s="4" customFormat="1" hidden="1" spans="1:9">
      <c r="A33" s="4">
        <v>16334826158</v>
      </c>
      <c r="B33" s="6">
        <v>44460</v>
      </c>
      <c r="C33" s="6">
        <v>44461</v>
      </c>
      <c r="D33" s="4">
        <v>460</v>
      </c>
      <c r="E33" s="4" t="str">
        <f>VLOOKUP(A33,HOP!A:L,12,0)</f>
        <v>460.00</v>
      </c>
      <c r="F33" s="4" t="str">
        <f>VLOOKUP(A33,HOP!A:C,3,0)</f>
        <v>2260557</v>
      </c>
      <c r="G33" s="4">
        <f t="shared" si="1"/>
        <v>0</v>
      </c>
      <c r="H33" s="4" t="str">
        <f>$H$1&amp;F33</f>
        <v>，2260557</v>
      </c>
      <c r="I33" s="4" t="str">
        <f>VLOOKUP(A33,HOP!A:T,20,0)</f>
        <v>直采</v>
      </c>
    </row>
    <row r="34" s="4" customFormat="1" hidden="1" spans="1:9">
      <c r="A34" s="4">
        <v>16335076403</v>
      </c>
      <c r="B34" s="6">
        <v>44460</v>
      </c>
      <c r="C34" s="6">
        <v>44461</v>
      </c>
      <c r="D34" s="4">
        <v>125.93</v>
      </c>
      <c r="E34" s="4" t="str">
        <f>VLOOKUP(A34,HOP!A:L,12,0)</f>
        <v>125.93</v>
      </c>
      <c r="F34" s="4" t="str">
        <f>VLOOKUP(A34,HOP!A:C,3,0)</f>
        <v>2260598</v>
      </c>
      <c r="G34" s="4">
        <f t="shared" si="1"/>
        <v>0</v>
      </c>
      <c r="H34" s="4" t="str">
        <f>$H$1&amp;F34</f>
        <v>，2260598</v>
      </c>
      <c r="I34" s="4" t="str">
        <f>VLOOKUP(A34,HOP!A:T,20,0)</f>
        <v>直连</v>
      </c>
    </row>
    <row r="35" s="4" customFormat="1" hidden="1" spans="1:9">
      <c r="A35" s="4">
        <v>16335289322</v>
      </c>
      <c r="B35" s="6">
        <v>44460</v>
      </c>
      <c r="C35" s="6">
        <v>44461</v>
      </c>
      <c r="D35" s="4">
        <v>123.81</v>
      </c>
      <c r="E35" s="4" t="str">
        <f>VLOOKUP(A35,HOP!A:L,12,0)</f>
        <v>123.81</v>
      </c>
      <c r="F35" s="4" t="str">
        <f>VLOOKUP(A35,HOP!A:C,3,0)</f>
        <v>2260633</v>
      </c>
      <c r="G35" s="4">
        <f t="shared" si="1"/>
        <v>0</v>
      </c>
      <c r="H35" s="4" t="str">
        <f>$H$1&amp;F35</f>
        <v>，2260633</v>
      </c>
      <c r="I35" s="4" t="str">
        <f>VLOOKUP(A35,HOP!A:T,20,0)</f>
        <v>直连</v>
      </c>
    </row>
    <row r="36" s="4" customFormat="1" hidden="1" spans="1:9">
      <c r="A36" s="4">
        <v>16335590231</v>
      </c>
      <c r="B36" s="6">
        <v>44460</v>
      </c>
      <c r="C36" s="6">
        <v>44461</v>
      </c>
      <c r="D36" s="4">
        <v>125.93</v>
      </c>
      <c r="E36" s="4" t="str">
        <f>VLOOKUP(A36,HOP!A:L,12,0)</f>
        <v>125.93</v>
      </c>
      <c r="F36" s="4" t="str">
        <f>VLOOKUP(A36,HOP!A:C,3,0)</f>
        <v>2260678</v>
      </c>
      <c r="G36" s="4">
        <f t="shared" si="1"/>
        <v>0</v>
      </c>
      <c r="H36" s="4" t="str">
        <f>$H$1&amp;F36</f>
        <v>，2260678</v>
      </c>
      <c r="I36" s="4" t="str">
        <f>VLOOKUP(A36,HOP!A:T,20,0)</f>
        <v>直连</v>
      </c>
    </row>
    <row r="37" s="4" customFormat="1" hidden="1" spans="1:9">
      <c r="A37" s="4">
        <v>16335759910</v>
      </c>
      <c r="B37" s="6">
        <v>44460</v>
      </c>
      <c r="C37" s="6">
        <v>44461</v>
      </c>
      <c r="D37" s="4">
        <v>113.68</v>
      </c>
      <c r="E37" s="4" t="str">
        <f>VLOOKUP(A37,HOP!A:L,12,0)</f>
        <v>113.68</v>
      </c>
      <c r="F37" s="4" t="str">
        <f>VLOOKUP(A37,HOP!A:C,3,0)</f>
        <v>2260701</v>
      </c>
      <c r="G37" s="4">
        <f t="shared" si="1"/>
        <v>0</v>
      </c>
      <c r="H37" s="4" t="str">
        <f>$H$1&amp;F37</f>
        <v>，2260701</v>
      </c>
      <c r="I37" s="4" t="str">
        <f>VLOOKUP(A37,HOP!A:T,20,0)</f>
        <v>直连</v>
      </c>
    </row>
    <row r="38" s="4" customFormat="1" spans="1:10">
      <c r="A38" s="4">
        <v>16280003495</v>
      </c>
      <c r="B38" s="6">
        <v>44455</v>
      </c>
      <c r="C38" s="6">
        <v>44456</v>
      </c>
      <c r="D38" s="4">
        <v>-556.31</v>
      </c>
      <c r="E38" s="4" t="e">
        <f>VLOOKUP(A38,HOP!A:L,12,0)</f>
        <v>#N/A</v>
      </c>
      <c r="F38" s="4">
        <v>2252694</v>
      </c>
      <c r="G38" s="4" t="e">
        <f t="shared" si="1"/>
        <v>#N/A</v>
      </c>
      <c r="H38" s="4" t="str">
        <f>$H$1&amp;F38</f>
        <v>，2252694</v>
      </c>
      <c r="I38" s="4" t="e">
        <f>VLOOKUP(A38,HOP!A:T,20,0)</f>
        <v>#N/A</v>
      </c>
      <c r="J38" s="4" t="s">
        <v>242</v>
      </c>
    </row>
    <row r="39" s="5" customFormat="1" spans="1:10">
      <c r="A39" s="7">
        <v>16239788035</v>
      </c>
      <c r="B39" s="8">
        <v>44448</v>
      </c>
      <c r="C39" s="8">
        <v>44449</v>
      </c>
      <c r="D39" s="7">
        <v>-435.98</v>
      </c>
      <c r="E39" s="7" t="e">
        <f>VLOOKUP(A39,HOP!A:L,12,0)</f>
        <v>#N/A</v>
      </c>
      <c r="F39" s="7">
        <v>2247696</v>
      </c>
      <c r="G39" s="7" t="e">
        <f t="shared" si="1"/>
        <v>#N/A</v>
      </c>
      <c r="H39" s="7" t="str">
        <f>$H$1&amp;F39</f>
        <v>，2247696</v>
      </c>
      <c r="I39" s="7" t="e">
        <f>VLOOKUP(A39,HOP!A:T,20,0)</f>
        <v>#N/A</v>
      </c>
      <c r="J39" s="7" t="s">
        <v>243</v>
      </c>
    </row>
    <row r="40" s="4" customFormat="1" spans="1:10">
      <c r="A40" s="4">
        <v>16295993661</v>
      </c>
      <c r="B40" s="6">
        <v>44458</v>
      </c>
      <c r="C40" s="6">
        <v>44459</v>
      </c>
      <c r="D40" s="4">
        <v>-117.74</v>
      </c>
      <c r="E40" s="4" t="e">
        <f>VLOOKUP(A40,HOP!A:L,12,0)</f>
        <v>#N/A</v>
      </c>
      <c r="F40" s="4">
        <v>2255346</v>
      </c>
      <c r="G40" s="4" t="e">
        <f t="shared" si="1"/>
        <v>#N/A</v>
      </c>
      <c r="H40" s="4" t="str">
        <f>$H$1&amp;F40</f>
        <v>，2255346</v>
      </c>
      <c r="I40" s="4" t="e">
        <f>VLOOKUP(A40,HOP!A:T,20,0)</f>
        <v>#N/A</v>
      </c>
      <c r="J40" s="4" t="s">
        <v>244</v>
      </c>
    </row>
    <row r="41" s="4" customFormat="1" hidden="1" spans="1:9">
      <c r="A41" s="4">
        <v>16258642273</v>
      </c>
      <c r="B41" s="6">
        <v>44459</v>
      </c>
      <c r="C41" s="6">
        <v>44462</v>
      </c>
      <c r="D41" s="4">
        <v>730.71</v>
      </c>
      <c r="E41" s="4" t="str">
        <f>VLOOKUP(A41,HOP!A:L,12,0)</f>
        <v>730.71</v>
      </c>
      <c r="F41" s="4" t="str">
        <f>VLOOKUP(A41,HOP!A:C,3,0)</f>
        <v>2250099</v>
      </c>
      <c r="G41" s="4">
        <f t="shared" si="1"/>
        <v>0</v>
      </c>
      <c r="H41" s="4" t="str">
        <f>$H$1&amp;F41</f>
        <v>，2250099</v>
      </c>
      <c r="I41" s="4" t="str">
        <f>VLOOKUP(A41,HOP!A:T,20,0)</f>
        <v>直连</v>
      </c>
    </row>
    <row r="42" s="4" customFormat="1" hidden="1" spans="1:9">
      <c r="A42" s="4">
        <v>16287724298</v>
      </c>
      <c r="B42" s="6">
        <v>44461</v>
      </c>
      <c r="C42" s="6">
        <v>44462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1"/>
        <v>#N/A</v>
      </c>
      <c r="H42" s="4" t="e">
        <f>$H$1&amp;F42</f>
        <v>#N/A</v>
      </c>
      <c r="I42" s="4" t="e">
        <f>VLOOKUP(A42,HOP!A:T,20,0)</f>
        <v>#N/A</v>
      </c>
    </row>
    <row r="43" s="4" customFormat="1" hidden="1" spans="1:9">
      <c r="A43" s="4">
        <v>16303110822</v>
      </c>
      <c r="B43" s="6">
        <v>44461</v>
      </c>
      <c r="C43" s="6">
        <v>44462</v>
      </c>
      <c r="D43" s="4">
        <v>720.45</v>
      </c>
      <c r="E43" s="4" t="str">
        <f>VLOOKUP(A43,HOP!A:L,12,0)</f>
        <v>720.45</v>
      </c>
      <c r="F43" s="4" t="str">
        <f>VLOOKUP(A43,HOP!A:C,3,0)</f>
        <v>2256443</v>
      </c>
      <c r="G43" s="4">
        <f t="shared" ref="G43:G59" si="3">D43-E43</f>
        <v>0</v>
      </c>
      <c r="H43" s="4" t="str">
        <f t="shared" ref="H43:H59" si="4">$H$1&amp;F43</f>
        <v>，2256443</v>
      </c>
      <c r="I43" s="4" t="str">
        <f>VLOOKUP(A43,HOP!A:T,20,0)</f>
        <v>Saas酒店</v>
      </c>
    </row>
    <row r="44" s="4" customFormat="1" hidden="1" spans="1:9">
      <c r="A44" s="4">
        <v>16320458330</v>
      </c>
      <c r="B44" s="6">
        <v>44458</v>
      </c>
      <c r="C44" s="6">
        <v>44462</v>
      </c>
      <c r="D44" s="4">
        <v>548.12</v>
      </c>
      <c r="E44" s="4" t="str">
        <f>VLOOKUP(A44,HOP!A:L,12,0)</f>
        <v>548.12</v>
      </c>
      <c r="F44" s="4" t="str">
        <f>VLOOKUP(A44,HOP!A:C,3,0)</f>
        <v>2258987</v>
      </c>
      <c r="G44" s="4">
        <f t="shared" si="3"/>
        <v>0</v>
      </c>
      <c r="H44" s="4" t="str">
        <f t="shared" si="4"/>
        <v>，2258987</v>
      </c>
      <c r="I44" s="4" t="str">
        <f>VLOOKUP(A44,HOP!A:T,20,0)</f>
        <v>直连</v>
      </c>
    </row>
    <row r="45" s="4" customFormat="1" hidden="1" spans="1:9">
      <c r="A45" s="4">
        <v>16326055776</v>
      </c>
      <c r="B45" s="6">
        <v>44461</v>
      </c>
      <c r="C45" s="6">
        <v>44462</v>
      </c>
      <c r="D45" s="4">
        <v>523.58</v>
      </c>
      <c r="E45" s="4" t="str">
        <f>VLOOKUP(A45,HOP!A:L,12,0)</f>
        <v>523.58</v>
      </c>
      <c r="F45" s="4" t="str">
        <f>VLOOKUP(A45,HOP!A:C,3,0)</f>
        <v>2259669</v>
      </c>
      <c r="G45" s="4">
        <f t="shared" si="3"/>
        <v>0</v>
      </c>
      <c r="H45" s="4" t="str">
        <f t="shared" si="4"/>
        <v>，2259669</v>
      </c>
      <c r="I45" s="4" t="str">
        <f>VLOOKUP(A45,HOP!A:T,20,0)</f>
        <v>直连</v>
      </c>
    </row>
    <row r="46" s="4" customFormat="1" hidden="1" spans="1:9">
      <c r="A46" s="4">
        <v>16328596141</v>
      </c>
      <c r="B46" s="6">
        <v>44461</v>
      </c>
      <c r="C46" s="6">
        <v>44462</v>
      </c>
      <c r="D46" s="4">
        <v>327.9</v>
      </c>
      <c r="E46" s="4" t="str">
        <f>VLOOKUP(A46,HOP!A:L,12,0)</f>
        <v>327.90</v>
      </c>
      <c r="F46" s="4" t="str">
        <f>VLOOKUP(A46,HOP!A:C,3,0)</f>
        <v>2259833</v>
      </c>
      <c r="G46" s="4">
        <f t="shared" si="3"/>
        <v>0</v>
      </c>
      <c r="H46" s="4" t="str">
        <f t="shared" si="4"/>
        <v>，2259833</v>
      </c>
      <c r="I46" s="4" t="str">
        <f>VLOOKUP(A46,HOP!A:T,20,0)</f>
        <v>直连</v>
      </c>
    </row>
    <row r="47" s="4" customFormat="1" hidden="1" spans="1:9">
      <c r="A47" s="4">
        <v>16329011335</v>
      </c>
      <c r="B47" s="6">
        <v>44461</v>
      </c>
      <c r="C47" s="6">
        <v>44462</v>
      </c>
      <c r="D47" s="4">
        <v>181.28</v>
      </c>
      <c r="E47" s="4" t="str">
        <f>VLOOKUP(A47,HOP!A:L,12,0)</f>
        <v>181.28</v>
      </c>
      <c r="F47" s="4" t="str">
        <f>VLOOKUP(A47,HOP!A:C,3,0)</f>
        <v>2259868</v>
      </c>
      <c r="G47" s="4">
        <f t="shared" si="3"/>
        <v>0</v>
      </c>
      <c r="H47" s="4" t="str">
        <f t="shared" si="4"/>
        <v>，2259868</v>
      </c>
      <c r="I47" s="4" t="str">
        <f>VLOOKUP(A47,HOP!A:T,20,0)</f>
        <v>直连</v>
      </c>
    </row>
    <row r="48" s="4" customFormat="1" hidden="1" spans="1:9">
      <c r="A48" s="4">
        <v>16329565679</v>
      </c>
      <c r="B48" s="6">
        <v>44460</v>
      </c>
      <c r="C48" s="6">
        <v>44462</v>
      </c>
      <c r="D48" s="4">
        <v>342.36</v>
      </c>
      <c r="E48" s="4" t="str">
        <f>VLOOKUP(A48,HOP!A:L,12,0)</f>
        <v>342.36</v>
      </c>
      <c r="F48" s="4" t="str">
        <f>VLOOKUP(A48,HOP!A:C,3,0)</f>
        <v>2259949</v>
      </c>
      <c r="G48" s="4">
        <f t="shared" si="3"/>
        <v>0</v>
      </c>
      <c r="H48" s="4" t="str">
        <f t="shared" si="4"/>
        <v>，2259949</v>
      </c>
      <c r="I48" s="4" t="str">
        <f>VLOOKUP(A48,HOP!A:T,20,0)</f>
        <v>直连</v>
      </c>
    </row>
    <row r="49" s="4" customFormat="1" hidden="1" spans="1:9">
      <c r="A49" s="4">
        <v>16330264075</v>
      </c>
      <c r="B49" s="6">
        <v>44461</v>
      </c>
      <c r="C49" s="6">
        <v>44462</v>
      </c>
      <c r="D49" s="4">
        <v>237.66</v>
      </c>
      <c r="E49" s="4" t="str">
        <f>VLOOKUP(A49,HOP!A:L,12,0)</f>
        <v>237.66</v>
      </c>
      <c r="F49" s="4" t="str">
        <f>VLOOKUP(A49,HOP!A:C,3,0)</f>
        <v>2260092</v>
      </c>
      <c r="G49" s="4">
        <f t="shared" si="3"/>
        <v>0</v>
      </c>
      <c r="H49" s="4" t="str">
        <f t="shared" si="4"/>
        <v>，2260092</v>
      </c>
      <c r="I49" s="4" t="str">
        <f>VLOOKUP(A49,HOP!A:T,20,0)</f>
        <v>直连</v>
      </c>
    </row>
    <row r="50" s="4" customFormat="1" hidden="1" spans="1:9">
      <c r="A50" s="4">
        <v>16330559610</v>
      </c>
      <c r="B50" s="6">
        <v>44461</v>
      </c>
      <c r="C50" s="6">
        <v>44462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3"/>
        <v>#N/A</v>
      </c>
      <c r="H50" s="4" t="e">
        <f t="shared" si="4"/>
        <v>#N/A</v>
      </c>
      <c r="I50" s="4" t="e">
        <f>VLOOKUP(A50,HOP!A:T,20,0)</f>
        <v>#N/A</v>
      </c>
    </row>
    <row r="51" s="4" customFormat="1" hidden="1" spans="1:9">
      <c r="A51" s="4">
        <v>16334285627</v>
      </c>
      <c r="B51" s="6">
        <v>44461</v>
      </c>
      <c r="C51" s="6">
        <v>44462</v>
      </c>
      <c r="D51" s="4">
        <v>2316.24</v>
      </c>
      <c r="E51" s="4" t="str">
        <f>VLOOKUP(A51,HOP!A:L,12,0)</f>
        <v>2316.24</v>
      </c>
      <c r="F51" s="4" t="str">
        <f>VLOOKUP(A51,HOP!A:C,3,0)</f>
        <v>2260496</v>
      </c>
      <c r="G51" s="4">
        <f t="shared" si="3"/>
        <v>0</v>
      </c>
      <c r="H51" s="4" t="str">
        <f>$H$1&amp;F51</f>
        <v>，2260496</v>
      </c>
      <c r="I51" s="4" t="str">
        <f>VLOOKUP(A51,HOP!A:T,20,0)</f>
        <v>直连</v>
      </c>
    </row>
    <row r="52" s="4" customFormat="1" hidden="1" spans="1:9">
      <c r="A52" s="4">
        <v>16335245278</v>
      </c>
      <c r="B52" s="6">
        <v>44461</v>
      </c>
      <c r="C52" s="6">
        <v>44462</v>
      </c>
      <c r="D52" s="4">
        <v>1173.04</v>
      </c>
      <c r="E52" s="4" t="str">
        <f>VLOOKUP(A52,HOP!A:L,12,0)</f>
        <v>1173.04</v>
      </c>
      <c r="F52" s="4" t="str">
        <f>VLOOKUP(A52,HOP!A:C,3,0)</f>
        <v>2260621</v>
      </c>
      <c r="G52" s="4">
        <f t="shared" si="3"/>
        <v>0</v>
      </c>
      <c r="H52" s="4" t="str">
        <f>$H$1&amp;F52</f>
        <v>，2260621</v>
      </c>
      <c r="I52" s="4" t="str">
        <f>VLOOKUP(A52,HOP!A:T,20,0)</f>
        <v>直连</v>
      </c>
    </row>
    <row r="53" s="4" customFormat="1" hidden="1" spans="1:9">
      <c r="A53" s="4">
        <v>16335551335</v>
      </c>
      <c r="B53" s="6">
        <v>44461</v>
      </c>
      <c r="C53" s="6">
        <v>44462</v>
      </c>
      <c r="D53" s="4">
        <v>400</v>
      </c>
      <c r="E53" s="4" t="str">
        <f>VLOOKUP(A53,HOP!A:L,12,0)</f>
        <v>400.00</v>
      </c>
      <c r="F53" s="4" t="str">
        <f>VLOOKUP(A53,HOP!A:C,3,0)</f>
        <v>2260676</v>
      </c>
      <c r="G53" s="4">
        <f t="shared" si="3"/>
        <v>0</v>
      </c>
      <c r="H53" s="4" t="str">
        <f>$H$1&amp;F53</f>
        <v>，2260676</v>
      </c>
      <c r="I53" s="4" t="str">
        <f>VLOOKUP(A53,HOP!A:T,20,0)</f>
        <v>直采</v>
      </c>
    </row>
    <row r="54" s="4" customFormat="1" hidden="1" spans="1:9">
      <c r="A54" s="4">
        <v>16335732978</v>
      </c>
      <c r="B54" s="6">
        <v>44461</v>
      </c>
      <c r="C54" s="6">
        <v>44462</v>
      </c>
      <c r="D54" s="4">
        <v>271.17</v>
      </c>
      <c r="E54" s="4" t="str">
        <f>VLOOKUP(A54,HOP!A:L,12,0)</f>
        <v>271.17</v>
      </c>
      <c r="F54" s="4" t="str">
        <f>VLOOKUP(A54,HOP!A:C,3,0)</f>
        <v>2260698</v>
      </c>
      <c r="G54" s="4">
        <f t="shared" si="3"/>
        <v>0</v>
      </c>
      <c r="H54" s="4" t="str">
        <f>$H$1&amp;F54</f>
        <v>，2260698</v>
      </c>
      <c r="I54" s="4" t="str">
        <f>VLOOKUP(A54,HOP!A:T,20,0)</f>
        <v>直连</v>
      </c>
    </row>
    <row r="55" s="4" customFormat="1" hidden="1" spans="1:9">
      <c r="A55" s="4">
        <v>16336337880</v>
      </c>
      <c r="B55" s="6">
        <v>44461</v>
      </c>
      <c r="C55" s="6">
        <v>44462</v>
      </c>
      <c r="D55" s="4">
        <v>298.62</v>
      </c>
      <c r="E55" s="4" t="str">
        <f>VLOOKUP(A55,HOP!A:L,12,0)</f>
        <v>298.62</v>
      </c>
      <c r="F55" s="4" t="str">
        <f>VLOOKUP(A55,HOP!A:C,3,0)</f>
        <v>2260842</v>
      </c>
      <c r="G55" s="4">
        <f t="shared" si="3"/>
        <v>0</v>
      </c>
      <c r="H55" s="4" t="str">
        <f>$H$1&amp;F55</f>
        <v>，2260842</v>
      </c>
      <c r="I55" s="4" t="str">
        <f>VLOOKUP(A55,HOP!A:T,20,0)</f>
        <v>直连</v>
      </c>
    </row>
    <row r="56" s="4" customFormat="1" hidden="1" spans="1:9">
      <c r="A56" s="4">
        <v>16336453764</v>
      </c>
      <c r="B56" s="6">
        <v>44461</v>
      </c>
      <c r="C56" s="6">
        <v>44462</v>
      </c>
      <c r="D56" s="4">
        <v>175.6</v>
      </c>
      <c r="E56" s="4" t="str">
        <f>VLOOKUP(A56,HOP!A:L,12,0)</f>
        <v>175.60</v>
      </c>
      <c r="F56" s="4" t="str">
        <f>VLOOKUP(A56,HOP!A:C,3,0)</f>
        <v>2260875</v>
      </c>
      <c r="G56" s="4">
        <f t="shared" si="3"/>
        <v>0</v>
      </c>
      <c r="H56" s="4" t="str">
        <f>$H$1&amp;F56</f>
        <v>，2260875</v>
      </c>
      <c r="I56" s="4" t="str">
        <f>VLOOKUP(A56,HOP!A:T,20,0)</f>
        <v>直连</v>
      </c>
    </row>
    <row r="57" s="4" customFormat="1" hidden="1" spans="1:9">
      <c r="A57" s="4">
        <v>16336857148</v>
      </c>
      <c r="B57" s="6">
        <v>44461</v>
      </c>
      <c r="C57" s="6">
        <v>44462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3"/>
        <v>#N/A</v>
      </c>
      <c r="H57" s="4" t="e">
        <f>$H$1&amp;F57</f>
        <v>#N/A</v>
      </c>
      <c r="I57" s="4" t="e">
        <f>VLOOKUP(A57,HOP!A:T,20,0)</f>
        <v>#N/A</v>
      </c>
    </row>
    <row r="58" s="4" customFormat="1" hidden="1" spans="1:9">
      <c r="A58" s="4">
        <v>16337044785</v>
      </c>
      <c r="B58" s="6">
        <v>44461</v>
      </c>
      <c r="C58" s="6">
        <v>44462</v>
      </c>
      <c r="D58" s="4">
        <v>150.33</v>
      </c>
      <c r="E58" s="4" t="str">
        <f>VLOOKUP(A58,HOP!A:L,12,0)</f>
        <v>150.33</v>
      </c>
      <c r="F58" s="4" t="str">
        <f>VLOOKUP(A58,HOP!A:C,3,0)</f>
        <v>2260986</v>
      </c>
      <c r="G58" s="4">
        <f t="shared" si="3"/>
        <v>0</v>
      </c>
      <c r="H58" s="4" t="str">
        <f>$H$1&amp;F58</f>
        <v>，2260986</v>
      </c>
      <c r="I58" s="4" t="str">
        <f>VLOOKUP(A58,HOP!A:T,20,0)</f>
        <v>直连</v>
      </c>
    </row>
    <row r="59" s="4" customFormat="1" hidden="1" spans="1:9">
      <c r="A59" s="4">
        <v>16337060424</v>
      </c>
      <c r="B59" s="6">
        <v>44461</v>
      </c>
      <c r="C59" s="6">
        <v>44462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3"/>
        <v>#N/A</v>
      </c>
      <c r="H59" s="4" t="e">
        <f>$H$1&amp;F59</f>
        <v>#N/A</v>
      </c>
      <c r="I59" s="4" t="e">
        <f>VLOOKUP(A59,HOP!A:T,20,0)</f>
        <v>#N/A</v>
      </c>
    </row>
    <row r="60" s="4" customFormat="1" hidden="1" spans="1:9">
      <c r="A60" s="4">
        <v>16337249854</v>
      </c>
      <c r="B60" s="6">
        <v>44461</v>
      </c>
      <c r="C60" s="6">
        <v>44462</v>
      </c>
      <c r="D60" s="4">
        <v>136.01</v>
      </c>
      <c r="E60" s="4" t="str">
        <f>VLOOKUP(A60,HOP!A:L,12,0)</f>
        <v>136.01</v>
      </c>
      <c r="F60" s="4" t="str">
        <f>VLOOKUP(A60,HOP!A:C,3,0)</f>
        <v>2261014</v>
      </c>
      <c r="G60" s="4">
        <f t="shared" ref="G60:G88" si="5">D60-E60</f>
        <v>0</v>
      </c>
      <c r="H60" s="4" t="str">
        <f t="shared" ref="H60:H88" si="6">$H$1&amp;F60</f>
        <v>，2261014</v>
      </c>
      <c r="I60" s="4" t="str">
        <f>VLOOKUP(A60,HOP!A:T,20,0)</f>
        <v>直连</v>
      </c>
    </row>
    <row r="61" s="4" customFormat="1" hidden="1" spans="1:9">
      <c r="A61" s="4">
        <v>16337638073</v>
      </c>
      <c r="B61" s="6">
        <v>44461</v>
      </c>
      <c r="C61" s="6">
        <v>44462</v>
      </c>
      <c r="D61" s="4">
        <v>174.58</v>
      </c>
      <c r="E61" s="4" t="str">
        <f>VLOOKUP(A61,HOP!A:L,12,0)</f>
        <v>174.58</v>
      </c>
      <c r="F61" s="4" t="str">
        <f>VLOOKUP(A61,HOP!A:C,3,0)</f>
        <v>2261070</v>
      </c>
      <c r="G61" s="4">
        <f t="shared" si="5"/>
        <v>0</v>
      </c>
      <c r="H61" s="4" t="str">
        <f t="shared" si="6"/>
        <v>，2261070</v>
      </c>
      <c r="I61" s="4" t="str">
        <f>VLOOKUP(A61,HOP!A:T,20,0)</f>
        <v>直连</v>
      </c>
    </row>
    <row r="62" s="4" customFormat="1" hidden="1" spans="1:9">
      <c r="A62" s="4">
        <v>16337910905</v>
      </c>
      <c r="B62" s="6">
        <v>44461</v>
      </c>
      <c r="C62" s="6">
        <v>44462</v>
      </c>
      <c r="D62" s="4">
        <v>180.1</v>
      </c>
      <c r="E62" s="4" t="str">
        <f>VLOOKUP(A62,HOP!A:L,12,0)</f>
        <v>180.10</v>
      </c>
      <c r="F62" s="4" t="str">
        <f>VLOOKUP(A62,HOP!A:C,3,0)</f>
        <v>2261096</v>
      </c>
      <c r="G62" s="4">
        <f t="shared" si="5"/>
        <v>0</v>
      </c>
      <c r="H62" s="4" t="str">
        <f t="shared" si="6"/>
        <v>，2261096</v>
      </c>
      <c r="I62" s="4" t="str">
        <f>VLOOKUP(A62,HOP!A:T,20,0)</f>
        <v>直连</v>
      </c>
    </row>
    <row r="63" s="4" customFormat="1" hidden="1" spans="1:9">
      <c r="A63" s="4">
        <v>16339798057</v>
      </c>
      <c r="B63" s="6">
        <v>44461</v>
      </c>
      <c r="C63" s="6">
        <v>44462</v>
      </c>
      <c r="D63" s="4">
        <v>270.24</v>
      </c>
      <c r="E63" s="4" t="str">
        <f>VLOOKUP(A63,HOP!A:L,12,0)</f>
        <v>270.24</v>
      </c>
      <c r="F63" s="4" t="str">
        <f>VLOOKUP(A63,HOP!A:C,3,0)</f>
        <v>2261118</v>
      </c>
      <c r="G63" s="4">
        <f t="shared" si="5"/>
        <v>0</v>
      </c>
      <c r="H63" s="4" t="str">
        <f t="shared" si="6"/>
        <v>，2261118</v>
      </c>
      <c r="I63" s="4" t="str">
        <f>VLOOKUP(A63,HOP!A:T,20,0)</f>
        <v>直连</v>
      </c>
    </row>
    <row r="64" s="4" customFormat="1" hidden="1" spans="1:9">
      <c r="A64" s="4">
        <v>16340068515</v>
      </c>
      <c r="B64" s="6">
        <v>44461</v>
      </c>
      <c r="C64" s="6">
        <v>44462</v>
      </c>
      <c r="D64" s="4">
        <v>220.71</v>
      </c>
      <c r="E64" s="4" t="str">
        <f>VLOOKUP(A64,HOP!A:L,12,0)</f>
        <v>220.71</v>
      </c>
      <c r="F64" s="4" t="str">
        <f>VLOOKUP(A64,HOP!A:C,3,0)</f>
        <v>2261139</v>
      </c>
      <c r="G64" s="4">
        <f t="shared" si="5"/>
        <v>0</v>
      </c>
      <c r="H64" s="4" t="str">
        <f t="shared" si="6"/>
        <v>，2261139</v>
      </c>
      <c r="I64" s="4" t="str">
        <f>VLOOKUP(A64,HOP!A:T,20,0)</f>
        <v>直连</v>
      </c>
    </row>
    <row r="65" s="4" customFormat="1" hidden="1" spans="1:9">
      <c r="A65" s="4">
        <v>16340092270</v>
      </c>
      <c r="B65" s="6">
        <v>44461</v>
      </c>
      <c r="C65" s="6">
        <v>44462</v>
      </c>
      <c r="D65" s="4">
        <v>153.27</v>
      </c>
      <c r="E65" s="4" t="str">
        <f>VLOOKUP(A65,HOP!A:L,12,0)</f>
        <v>153.27</v>
      </c>
      <c r="F65" s="4" t="str">
        <f>VLOOKUP(A65,HOP!A:C,3,0)</f>
        <v>2261140</v>
      </c>
      <c r="G65" s="4">
        <f t="shared" si="5"/>
        <v>0</v>
      </c>
      <c r="H65" s="4" t="str">
        <f t="shared" si="6"/>
        <v>，2261140</v>
      </c>
      <c r="I65" s="4" t="str">
        <f>VLOOKUP(A65,HOP!A:T,20,0)</f>
        <v>直连</v>
      </c>
    </row>
    <row r="66" s="4" customFormat="1" hidden="1" spans="1:9">
      <c r="A66" s="4">
        <v>16340184291</v>
      </c>
      <c r="B66" s="6">
        <v>44461</v>
      </c>
      <c r="C66" s="6">
        <v>44462</v>
      </c>
      <c r="D66" s="4">
        <v>158.34</v>
      </c>
      <c r="E66" s="4" t="str">
        <f>VLOOKUP(A66,HOP!A:L,12,0)</f>
        <v>158.34</v>
      </c>
      <c r="F66" s="4" t="str">
        <f>VLOOKUP(A66,HOP!A:C,3,0)</f>
        <v>2261152</v>
      </c>
      <c r="G66" s="4">
        <f t="shared" si="5"/>
        <v>0</v>
      </c>
      <c r="H66" s="4" t="str">
        <f t="shared" si="6"/>
        <v>，2261152</v>
      </c>
      <c r="I66" s="4" t="str">
        <f>VLOOKUP(A66,HOP!A:T,20,0)</f>
        <v>直连</v>
      </c>
    </row>
    <row r="67" s="4" customFormat="1" hidden="1" spans="1:9">
      <c r="A67" s="4">
        <v>16340270865</v>
      </c>
      <c r="B67" s="6">
        <v>44461</v>
      </c>
      <c r="C67" s="6">
        <v>44462</v>
      </c>
      <c r="D67" s="4">
        <v>286.78</v>
      </c>
      <c r="E67" s="4" t="str">
        <f>VLOOKUP(A67,HOP!A:L,12,0)</f>
        <v>286.78</v>
      </c>
      <c r="F67" s="4" t="str">
        <f>VLOOKUP(A67,HOP!A:C,3,0)</f>
        <v>2261164</v>
      </c>
      <c r="G67" s="4">
        <f t="shared" si="5"/>
        <v>0</v>
      </c>
      <c r="H67" s="4" t="str">
        <f t="shared" si="6"/>
        <v>，2261164</v>
      </c>
      <c r="I67" s="4" t="str">
        <f>VLOOKUP(A67,HOP!A:T,20,0)</f>
        <v>直连</v>
      </c>
    </row>
    <row r="68" s="4" customFormat="1" hidden="1" spans="1:9">
      <c r="A68" s="4">
        <v>16340449383</v>
      </c>
      <c r="B68" s="6">
        <v>44461</v>
      </c>
      <c r="C68" s="6">
        <v>44462</v>
      </c>
      <c r="D68" s="4">
        <v>675.74</v>
      </c>
      <c r="E68" s="4" t="str">
        <f>VLOOKUP(A68,HOP!A:L,12,0)</f>
        <v>675.74</v>
      </c>
      <c r="F68" s="4" t="str">
        <f>VLOOKUP(A68,HOP!A:C,3,0)</f>
        <v>2261191</v>
      </c>
      <c r="G68" s="4">
        <f t="shared" si="5"/>
        <v>0</v>
      </c>
      <c r="H68" s="4" t="str">
        <f t="shared" si="6"/>
        <v>，2261191</v>
      </c>
      <c r="I68" s="4" t="str">
        <f>VLOOKUP(A68,HOP!A:T,20,0)</f>
        <v>直连</v>
      </c>
    </row>
    <row r="69" s="4" customFormat="1" hidden="1" spans="1:9">
      <c r="A69" s="4">
        <v>16340545753</v>
      </c>
      <c r="B69" s="6">
        <v>44461</v>
      </c>
      <c r="C69" s="6">
        <v>44462</v>
      </c>
      <c r="D69" s="4">
        <v>130.3</v>
      </c>
      <c r="E69" s="4" t="str">
        <f>VLOOKUP(A69,HOP!A:L,12,0)</f>
        <v>130.30</v>
      </c>
      <c r="F69" s="4" t="str">
        <f>VLOOKUP(A69,HOP!A:C,3,0)</f>
        <v>2261206</v>
      </c>
      <c r="G69" s="4">
        <f t="shared" si="5"/>
        <v>0</v>
      </c>
      <c r="H69" s="4" t="str">
        <f t="shared" si="6"/>
        <v>，2261206</v>
      </c>
      <c r="I69" s="4" t="str">
        <f>VLOOKUP(A69,HOP!A:T,20,0)</f>
        <v>直连</v>
      </c>
    </row>
    <row r="70" s="4" customFormat="1" hidden="1" spans="1:9">
      <c r="A70" s="4">
        <v>16340564947</v>
      </c>
      <c r="B70" s="6">
        <v>44461</v>
      </c>
      <c r="C70" s="6">
        <v>44462</v>
      </c>
      <c r="D70" s="4">
        <v>236.5</v>
      </c>
      <c r="E70" s="4" t="str">
        <f>VLOOKUP(A70,HOP!A:L,12,0)</f>
        <v>236.50</v>
      </c>
      <c r="F70" s="4" t="str">
        <f>VLOOKUP(A70,HOP!A:C,3,0)</f>
        <v>2261213</v>
      </c>
      <c r="G70" s="4">
        <f t="shared" si="5"/>
        <v>0</v>
      </c>
      <c r="H70" s="4" t="str">
        <f t="shared" si="6"/>
        <v>，2261213</v>
      </c>
      <c r="I70" s="4" t="str">
        <f>VLOOKUP(A70,HOP!A:T,20,0)</f>
        <v>直连</v>
      </c>
    </row>
    <row r="71" s="4" customFormat="1" hidden="1" spans="1:9">
      <c r="A71" s="4">
        <v>16340659583</v>
      </c>
      <c r="B71" s="6">
        <v>44461</v>
      </c>
      <c r="C71" s="6">
        <v>44462</v>
      </c>
      <c r="D71" s="4">
        <v>229.49</v>
      </c>
      <c r="E71" s="4" t="str">
        <f>VLOOKUP(A71,HOP!A:L,12,0)</f>
        <v>229.49</v>
      </c>
      <c r="F71" s="4" t="str">
        <f>VLOOKUP(A71,HOP!A:C,3,0)</f>
        <v>2261226</v>
      </c>
      <c r="G71" s="4">
        <f t="shared" si="5"/>
        <v>0</v>
      </c>
      <c r="H71" s="4" t="str">
        <f t="shared" si="6"/>
        <v>，2261226</v>
      </c>
      <c r="I71" s="4" t="str">
        <f>VLOOKUP(A71,HOP!A:T,20,0)</f>
        <v>直连</v>
      </c>
    </row>
    <row r="72" s="4" customFormat="1" hidden="1" spans="1:9">
      <c r="A72" s="4">
        <v>16340843397</v>
      </c>
      <c r="B72" s="6">
        <v>44461</v>
      </c>
      <c r="C72" s="6">
        <v>44462</v>
      </c>
      <c r="D72" s="4">
        <v>216.2</v>
      </c>
      <c r="E72" s="4" t="str">
        <f>VLOOKUP(A72,HOP!A:L,12,0)</f>
        <v>216.20</v>
      </c>
      <c r="F72" s="4" t="str">
        <f>VLOOKUP(A72,HOP!A:C,3,0)</f>
        <v>2261258</v>
      </c>
      <c r="G72" s="4">
        <f t="shared" si="5"/>
        <v>0</v>
      </c>
      <c r="H72" s="4" t="str">
        <f t="shared" si="6"/>
        <v>，2261258</v>
      </c>
      <c r="I72" s="4" t="str">
        <f>VLOOKUP(A72,HOP!A:T,20,0)</f>
        <v>直连</v>
      </c>
    </row>
    <row r="73" s="4" customFormat="1" hidden="1" spans="1:9">
      <c r="A73" s="4">
        <v>16340934735</v>
      </c>
      <c r="B73" s="6">
        <v>44461</v>
      </c>
      <c r="C73" s="6">
        <v>44462</v>
      </c>
      <c r="D73" s="4">
        <v>182.73</v>
      </c>
      <c r="E73" s="4" t="str">
        <f>VLOOKUP(A73,HOP!A:L,12,0)</f>
        <v>182.73</v>
      </c>
      <c r="F73" s="4" t="str">
        <f>VLOOKUP(A73,HOP!A:C,3,0)</f>
        <v>2261270</v>
      </c>
      <c r="G73" s="4">
        <f t="shared" si="5"/>
        <v>0</v>
      </c>
      <c r="H73" s="4" t="str">
        <f t="shared" si="6"/>
        <v>，2261270</v>
      </c>
      <c r="I73" s="4" t="str">
        <f>VLOOKUP(A73,HOP!A:T,20,0)</f>
        <v>直连</v>
      </c>
    </row>
    <row r="74" s="4" customFormat="1" hidden="1" spans="1:9">
      <c r="A74" s="4">
        <v>16341047476</v>
      </c>
      <c r="B74" s="6">
        <v>44461</v>
      </c>
      <c r="C74" s="6">
        <v>44462</v>
      </c>
      <c r="D74" s="4">
        <v>156.31</v>
      </c>
      <c r="E74" s="4" t="str">
        <f>VLOOKUP(A74,HOP!A:L,12,0)</f>
        <v>156.31</v>
      </c>
      <c r="F74" s="4" t="str">
        <f>VLOOKUP(A74,HOP!A:C,3,0)</f>
        <v>2261287</v>
      </c>
      <c r="G74" s="4">
        <f t="shared" si="5"/>
        <v>0</v>
      </c>
      <c r="H74" s="4" t="str">
        <f t="shared" si="6"/>
        <v>，2261287</v>
      </c>
      <c r="I74" s="4" t="str">
        <f>VLOOKUP(A74,HOP!A:T,20,0)</f>
        <v>直连</v>
      </c>
    </row>
    <row r="75" s="4" customFormat="1" hidden="1" spans="1:9">
      <c r="A75" s="4">
        <v>16341198487</v>
      </c>
      <c r="B75" s="6">
        <v>44461</v>
      </c>
      <c r="C75" s="6">
        <v>44462</v>
      </c>
      <c r="D75" s="4">
        <v>243.15</v>
      </c>
      <c r="E75" s="4" t="str">
        <f>VLOOKUP(A75,HOP!A:L,12,0)</f>
        <v>243.15</v>
      </c>
      <c r="F75" s="4" t="str">
        <f>VLOOKUP(A75,HOP!A:C,3,0)</f>
        <v>2261308</v>
      </c>
      <c r="G75" s="4">
        <f t="shared" si="5"/>
        <v>0</v>
      </c>
      <c r="H75" s="4" t="str">
        <f t="shared" si="6"/>
        <v>，2261308</v>
      </c>
      <c r="I75" s="4" t="str">
        <f>VLOOKUP(A75,HOP!A:T,20,0)</f>
        <v>直采</v>
      </c>
    </row>
    <row r="76" s="4" customFormat="1" hidden="1" spans="1:9">
      <c r="A76" s="4">
        <v>16341200750</v>
      </c>
      <c r="B76" s="6">
        <v>44461</v>
      </c>
      <c r="C76" s="6">
        <v>44462</v>
      </c>
      <c r="D76" s="4">
        <v>191.27</v>
      </c>
      <c r="E76" s="4" t="str">
        <f>VLOOKUP(A76,HOP!A:L,12,0)</f>
        <v>191.27</v>
      </c>
      <c r="F76" s="4" t="str">
        <f>VLOOKUP(A76,HOP!A:C,3,0)</f>
        <v>2261309</v>
      </c>
      <c r="G76" s="4">
        <f t="shared" si="5"/>
        <v>0</v>
      </c>
      <c r="H76" s="4" t="str">
        <f t="shared" si="6"/>
        <v>，2261309</v>
      </c>
      <c r="I76" s="4" t="str">
        <f>VLOOKUP(A76,HOP!A:T,20,0)</f>
        <v>直连</v>
      </c>
    </row>
    <row r="77" s="4" customFormat="1" hidden="1" spans="1:9">
      <c r="A77" s="4">
        <v>16341213570</v>
      </c>
      <c r="B77" s="6">
        <v>44461</v>
      </c>
      <c r="C77" s="6">
        <v>44462</v>
      </c>
      <c r="D77" s="4">
        <v>191.27</v>
      </c>
      <c r="E77" s="4" t="str">
        <f>VLOOKUP(A77,HOP!A:L,12,0)</f>
        <v>191.27</v>
      </c>
      <c r="F77" s="4" t="str">
        <f>VLOOKUP(A77,HOP!A:C,3,0)</f>
        <v>2261311</v>
      </c>
      <c r="G77" s="4">
        <f t="shared" si="5"/>
        <v>0</v>
      </c>
      <c r="H77" s="4" t="str">
        <f t="shared" si="6"/>
        <v>，2261311</v>
      </c>
      <c r="I77" s="4" t="str">
        <f>VLOOKUP(A77,HOP!A:T,20,0)</f>
        <v>直连</v>
      </c>
    </row>
    <row r="78" s="4" customFormat="1" hidden="1" spans="1:9">
      <c r="A78" s="4">
        <v>16341595318</v>
      </c>
      <c r="B78" s="6">
        <v>44461</v>
      </c>
      <c r="C78" s="6">
        <v>44462</v>
      </c>
      <c r="D78" s="4">
        <v>145.76</v>
      </c>
      <c r="E78" s="4" t="str">
        <f>VLOOKUP(A78,HOP!A:L,12,0)</f>
        <v>145.76</v>
      </c>
      <c r="F78" s="4" t="str">
        <f>VLOOKUP(A78,HOP!A:C,3,0)</f>
        <v>2261399</v>
      </c>
      <c r="G78" s="4">
        <f t="shared" si="5"/>
        <v>0</v>
      </c>
      <c r="H78" s="4" t="str">
        <f t="shared" si="6"/>
        <v>，2261399</v>
      </c>
      <c r="I78" s="4" t="str">
        <f>VLOOKUP(A78,HOP!A:T,20,0)</f>
        <v>直连</v>
      </c>
    </row>
    <row r="79" s="4" customFormat="1" hidden="1" spans="1:9">
      <c r="A79" s="4">
        <v>16341927268</v>
      </c>
      <c r="B79" s="6">
        <v>44461</v>
      </c>
      <c r="C79" s="6">
        <v>44462</v>
      </c>
      <c r="D79" s="4">
        <v>115.71</v>
      </c>
      <c r="E79" s="4" t="str">
        <f>VLOOKUP(A79,HOP!A:L,12,0)</f>
        <v>115.71</v>
      </c>
      <c r="F79" s="4" t="str">
        <f>VLOOKUP(A79,HOP!A:C,3,0)</f>
        <v>2261458</v>
      </c>
      <c r="G79" s="4">
        <f t="shared" si="5"/>
        <v>0</v>
      </c>
      <c r="H79" s="4" t="str">
        <f t="shared" si="6"/>
        <v>，2261458</v>
      </c>
      <c r="I79" s="4" t="str">
        <f>VLOOKUP(A79,HOP!A:T,20,0)</f>
        <v>直连</v>
      </c>
    </row>
    <row r="80" s="4" customFormat="1" hidden="1" spans="1:9">
      <c r="A80" s="4">
        <v>16342131427</v>
      </c>
      <c r="B80" s="6">
        <v>44461</v>
      </c>
      <c r="C80" s="6">
        <v>44462</v>
      </c>
      <c r="D80" s="4">
        <v>160.37</v>
      </c>
      <c r="E80" s="4" t="str">
        <f>VLOOKUP(A80,HOP!A:L,12,0)</f>
        <v>160.37</v>
      </c>
      <c r="F80" s="4" t="str">
        <f>VLOOKUP(A80,HOP!A:C,3,0)</f>
        <v>2261489</v>
      </c>
      <c r="G80" s="4">
        <f t="shared" si="5"/>
        <v>0</v>
      </c>
      <c r="H80" s="4" t="str">
        <f t="shared" si="6"/>
        <v>，2261489</v>
      </c>
      <c r="I80" s="4" t="str">
        <f>VLOOKUP(A80,HOP!A:T,20,0)</f>
        <v>直连</v>
      </c>
    </row>
    <row r="81" s="4" customFormat="1" hidden="1" spans="1:9">
      <c r="A81" s="4">
        <v>16342157585</v>
      </c>
      <c r="B81" s="6">
        <v>44461</v>
      </c>
      <c r="C81" s="6">
        <v>44462</v>
      </c>
      <c r="D81" s="4">
        <v>0</v>
      </c>
      <c r="E81" s="4" t="str">
        <f>VLOOKUP(A81,HOP!A:L,12,0)</f>
        <v>0.00</v>
      </c>
      <c r="F81" s="4" t="str">
        <f>VLOOKUP(A81,HOP!A:C,3,0)</f>
        <v>2261491</v>
      </c>
      <c r="G81" s="4">
        <f t="shared" si="5"/>
        <v>0</v>
      </c>
      <c r="H81" s="4" t="str">
        <f t="shared" si="6"/>
        <v>，2261491</v>
      </c>
      <c r="I81" s="4" t="str">
        <f>VLOOKUP(A81,HOP!A:T,20,0)</f>
        <v>直连</v>
      </c>
    </row>
    <row r="82" s="4" customFormat="1" hidden="1" spans="1:9">
      <c r="A82" s="4">
        <v>16342166478</v>
      </c>
      <c r="B82" s="6">
        <v>44461</v>
      </c>
      <c r="C82" s="6">
        <v>44462</v>
      </c>
      <c r="D82" s="4">
        <v>180.76</v>
      </c>
      <c r="E82" s="4" t="str">
        <f>VLOOKUP(A82,HOP!A:L,12,0)</f>
        <v>180.76</v>
      </c>
      <c r="F82" s="4" t="str">
        <f>VLOOKUP(A82,HOP!A:C,3,0)</f>
        <v>2261496</v>
      </c>
      <c r="G82" s="4">
        <f t="shared" si="5"/>
        <v>0</v>
      </c>
      <c r="H82" s="4" t="str">
        <f t="shared" si="6"/>
        <v>，2261496</v>
      </c>
      <c r="I82" s="4" t="str">
        <f>VLOOKUP(A82,HOP!A:T,20,0)</f>
        <v>直连</v>
      </c>
    </row>
    <row r="83" s="4" customFormat="1" hidden="1" spans="1:9">
      <c r="A83" s="4">
        <v>16342565875</v>
      </c>
      <c r="B83" s="6">
        <v>44461</v>
      </c>
      <c r="C83" s="6">
        <v>44462</v>
      </c>
      <c r="D83" s="4">
        <v>220.69</v>
      </c>
      <c r="E83" s="4" t="str">
        <f>VLOOKUP(A83,HOP!A:L,12,0)</f>
        <v>220.69</v>
      </c>
      <c r="F83" s="4" t="str">
        <f>VLOOKUP(A83,HOP!A:C,3,0)</f>
        <v>2261566</v>
      </c>
      <c r="G83" s="4">
        <f t="shared" si="5"/>
        <v>0</v>
      </c>
      <c r="H83" s="4" t="str">
        <f>$H$1&amp;F83</f>
        <v>，2261566</v>
      </c>
      <c r="I83" s="4" t="str">
        <f>VLOOKUP(A83,HOP!A:T,20,0)</f>
        <v>直连</v>
      </c>
    </row>
    <row r="84" s="4" customFormat="1" hidden="1" spans="1:9">
      <c r="A84" s="4">
        <v>16342585787</v>
      </c>
      <c r="B84" s="6">
        <v>44461</v>
      </c>
      <c r="C84" s="6">
        <v>44462</v>
      </c>
      <c r="D84" s="4">
        <v>284.64</v>
      </c>
      <c r="E84" s="4" t="str">
        <f>VLOOKUP(A84,HOP!A:L,12,0)</f>
        <v>284.64</v>
      </c>
      <c r="F84" s="4" t="str">
        <f>VLOOKUP(A84,HOP!A:C,3,0)</f>
        <v>2261573</v>
      </c>
      <c r="G84" s="4">
        <f t="shared" si="5"/>
        <v>0</v>
      </c>
      <c r="H84" s="4" t="str">
        <f>$H$1&amp;F84</f>
        <v>，2261573</v>
      </c>
      <c r="I84" s="4" t="str">
        <f>VLOOKUP(A84,HOP!A:T,20,0)</f>
        <v>直连</v>
      </c>
    </row>
    <row r="85" s="4" customFormat="1" hidden="1" spans="1:9">
      <c r="A85" s="4">
        <v>16342740216</v>
      </c>
      <c r="B85" s="6">
        <v>44461</v>
      </c>
      <c r="C85" s="6">
        <v>44462</v>
      </c>
      <c r="D85" s="4">
        <v>303.29</v>
      </c>
      <c r="E85" s="4" t="str">
        <f>VLOOKUP(A85,HOP!A:L,12,0)</f>
        <v>303.29</v>
      </c>
      <c r="F85" s="4" t="str">
        <f>VLOOKUP(A85,HOP!A:C,3,0)</f>
        <v>2261608</v>
      </c>
      <c r="G85" s="4">
        <f t="shared" si="5"/>
        <v>0</v>
      </c>
      <c r="H85" s="4" t="str">
        <f>$H$1&amp;F85</f>
        <v>，2261608</v>
      </c>
      <c r="I85" s="4" t="str">
        <f>VLOOKUP(A85,HOP!A:T,20,0)</f>
        <v>直连</v>
      </c>
    </row>
    <row r="86" s="4" customFormat="1" hidden="1" spans="1:9">
      <c r="A86" s="4">
        <v>16342922737</v>
      </c>
      <c r="B86" s="6">
        <v>44461</v>
      </c>
      <c r="C86" s="6">
        <v>44462</v>
      </c>
      <c r="D86" s="4">
        <v>183.93</v>
      </c>
      <c r="E86" s="4" t="str">
        <f>VLOOKUP(A86,HOP!A:L,12,0)</f>
        <v>183.93</v>
      </c>
      <c r="F86" s="4" t="str">
        <f>VLOOKUP(A86,HOP!A:C,3,0)</f>
        <v>2261636</v>
      </c>
      <c r="G86" s="4">
        <f t="shared" si="5"/>
        <v>0</v>
      </c>
      <c r="H86" s="4" t="str">
        <f>$H$1&amp;F86</f>
        <v>，2261636</v>
      </c>
      <c r="I86" s="4" t="str">
        <f>VLOOKUP(A86,HOP!A:T,20,0)</f>
        <v>直连</v>
      </c>
    </row>
    <row r="87" s="4" customFormat="1" spans="1:10">
      <c r="A87" s="4">
        <v>16300449764</v>
      </c>
      <c r="B87" s="6">
        <v>44455</v>
      </c>
      <c r="C87" s="6">
        <v>44456</v>
      </c>
      <c r="D87" s="4">
        <v>-303.09</v>
      </c>
      <c r="E87" s="4" t="e">
        <f>VLOOKUP(A87,HOP!A:L,12,0)</f>
        <v>#N/A</v>
      </c>
      <c r="F87" s="4">
        <v>2255868</v>
      </c>
      <c r="G87" s="4" t="e">
        <f t="shared" si="5"/>
        <v>#N/A</v>
      </c>
      <c r="H87" s="4" t="str">
        <f>$H$1&amp;F87</f>
        <v>，2255868</v>
      </c>
      <c r="I87" s="4" t="e">
        <f>VLOOKUP(A87,HOP!A:T,20,0)</f>
        <v>#N/A</v>
      </c>
      <c r="J87" s="4" t="s">
        <v>245</v>
      </c>
    </row>
    <row r="88" s="5" customFormat="1" spans="1:11">
      <c r="A88" s="7">
        <v>16309930661</v>
      </c>
      <c r="B88" s="8">
        <v>44457</v>
      </c>
      <c r="C88" s="8">
        <v>44458</v>
      </c>
      <c r="D88" s="7">
        <v>-526.44</v>
      </c>
      <c r="E88" s="7" t="e">
        <f>VLOOKUP(A88,HOP!A:L,12,0)</f>
        <v>#N/A</v>
      </c>
      <c r="F88" s="7">
        <v>2257444</v>
      </c>
      <c r="G88" s="7" t="e">
        <f t="shared" si="5"/>
        <v>#N/A</v>
      </c>
      <c r="H88" s="7" t="str">
        <f>$H$1&amp;F88</f>
        <v>，2257444</v>
      </c>
      <c r="I88" s="7" t="e">
        <f>VLOOKUP(A88,HOP!A:T,20,0)</f>
        <v>#N/A</v>
      </c>
      <c r="J88" s="7" t="s">
        <v>246</v>
      </c>
      <c r="K88" s="7"/>
    </row>
    <row r="90" spans="4:4">
      <c r="D90" s="4">
        <f>SUM(D2:D89)</f>
        <v>21398.68</v>
      </c>
    </row>
    <row r="93" spans="1:1">
      <c r="A93" s="4" t="s">
        <v>247</v>
      </c>
    </row>
    <row r="94" spans="1:1">
      <c r="A94" s="4" t="s">
        <v>248</v>
      </c>
    </row>
    <row r="95" spans="1:1">
      <c r="A95" s="4" t="s">
        <v>249</v>
      </c>
    </row>
    <row r="96" spans="1:1">
      <c r="A96" s="4" t="s">
        <v>250</v>
      </c>
    </row>
    <row r="97" spans="1:1">
      <c r="A97" s="4" t="s">
        <v>251</v>
      </c>
    </row>
    <row r="98" spans="1:1">
      <c r="A98" s="4" t="s">
        <v>252</v>
      </c>
    </row>
  </sheetData>
  <autoFilter ref="A1:XFD90">
    <filterColumn colId="3">
      <filters blank="1">
        <filter val="1173.04"/>
        <filter val="-303.09"/>
        <filter val="180.1"/>
        <filter val="216.2"/>
        <filter val="130.3"/>
        <filter val="236.5"/>
        <filter val="175.6"/>
        <filter val="187.7"/>
        <filter val="327.9"/>
        <filter val="400"/>
        <filter val="136.01"/>
        <filter val="155.03"/>
        <filter val="150.06"/>
        <filter val="105.12"/>
        <filter val="548.12"/>
        <filter val="-526.44"/>
        <filter val="243.15"/>
        <filter val="271.17"/>
        <filter val="280.17"/>
        <filter val="-556.31"/>
        <filter val="150.22"/>
        <filter val="270.24"/>
        <filter val="153.27"/>
        <filter val="191.27"/>
        <filter val="181.28"/>
        <filter val="303.29"/>
        <filter val="156.31"/>
        <filter val="150.33"/>
        <filter val="158.34"/>
        <filter val="293.34"/>
        <filter val="2316.24"/>
        <filter val="342.36"/>
        <filter val="836.36"/>
        <filter val="160.37"/>
        <filter val="471.39"/>
        <filter val="1102.29"/>
        <filter val="421.45"/>
        <filter val="720.45"/>
        <filter val="1143.16"/>
        <filter val="229.47"/>
        <filter val="229.49"/>
        <filter val="170.52"/>
        <filter val="176.55"/>
        <filter val="304.57"/>
        <filter val="174.58"/>
        <filter val="523.58"/>
        <filter val="460"/>
        <filter val="298.62"/>
        <filter val="-117.74"/>
        <filter val="284.64"/>
        <filter val="237.66"/>
        <filter val="113.68"/>
        <filter val="220.69"/>
        <filter val="115.71"/>
        <filter val="220.71"/>
        <filter val="730.71"/>
        <filter val="116.73"/>
        <filter val="182.73"/>
        <filter val="675.74"/>
        <filter val="145.76"/>
        <filter val="180.76"/>
        <filter val="286.78"/>
        <filter val="123.81"/>
        <filter val="125.86"/>
        <filter val="765.86"/>
        <filter val="125.93"/>
        <filter val="183.93"/>
        <filter val="313.98"/>
        <filter val="21398.68"/>
        <filter val="-435.98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253</v>
      </c>
      <c r="B1" s="2" t="s">
        <v>254</v>
      </c>
      <c r="C1" s="2" t="s">
        <v>255</v>
      </c>
      <c r="D1" s="2" t="s">
        <v>256</v>
      </c>
      <c r="E1" s="2" t="s">
        <v>13</v>
      </c>
      <c r="F1" s="2" t="s">
        <v>5</v>
      </c>
      <c r="G1" s="2" t="s">
        <v>6</v>
      </c>
      <c r="H1" s="2" t="s">
        <v>257</v>
      </c>
      <c r="I1" s="2" t="s">
        <v>258</v>
      </c>
      <c r="J1" s="2" t="s">
        <v>259</v>
      </c>
      <c r="K1" s="2" t="s">
        <v>260</v>
      </c>
      <c r="L1" s="2" t="s">
        <v>261</v>
      </c>
      <c r="M1" s="2" t="s">
        <v>262</v>
      </c>
      <c r="N1" s="2" t="s">
        <v>263</v>
      </c>
      <c r="O1" s="2" t="s">
        <v>264</v>
      </c>
      <c r="P1" s="2" t="s">
        <v>265</v>
      </c>
      <c r="Q1" s="2" t="s">
        <v>266</v>
      </c>
      <c r="R1" s="2" t="s">
        <v>267</v>
      </c>
      <c r="S1" s="2" t="s">
        <v>268</v>
      </c>
      <c r="T1" s="2" t="s">
        <v>269</v>
      </c>
    </row>
    <row r="2" s="1" customFormat="1" spans="1:20">
      <c r="A2" s="3">
        <v>16258075158</v>
      </c>
      <c r="B2" s="1" t="s">
        <v>270</v>
      </c>
      <c r="C2" s="1" t="s">
        <v>271</v>
      </c>
      <c r="D2" s="1" t="s">
        <v>272</v>
      </c>
      <c r="E2" s="1" t="s">
        <v>37</v>
      </c>
      <c r="F2" s="1" t="s">
        <v>273</v>
      </c>
      <c r="G2" s="1" t="s">
        <v>274</v>
      </c>
      <c r="H2" s="1" t="s">
        <v>275</v>
      </c>
      <c r="I2" s="1" t="s">
        <v>276</v>
      </c>
      <c r="J2" s="1" t="s">
        <v>277</v>
      </c>
      <c r="K2" s="1" t="s">
        <v>276</v>
      </c>
      <c r="L2" s="1" t="s">
        <v>276</v>
      </c>
      <c r="M2" s="1" t="s">
        <v>278</v>
      </c>
      <c r="N2" s="1" t="s">
        <v>278</v>
      </c>
      <c r="O2" s="1" t="s">
        <v>279</v>
      </c>
      <c r="P2" s="1" t="s">
        <v>280</v>
      </c>
      <c r="Q2" s="1" t="s">
        <v>281</v>
      </c>
      <c r="R2" s="1" t="s">
        <v>282</v>
      </c>
      <c r="S2" s="1" t="s">
        <v>283</v>
      </c>
      <c r="T2" s="1" t="s">
        <v>284</v>
      </c>
    </row>
    <row r="3" s="1" customFormat="1" spans="1:20">
      <c r="A3" s="3">
        <v>16258642273</v>
      </c>
      <c r="B3" s="1" t="s">
        <v>270</v>
      </c>
      <c r="C3" s="1" t="s">
        <v>285</v>
      </c>
      <c r="D3" s="1" t="s">
        <v>286</v>
      </c>
      <c r="E3" s="1" t="s">
        <v>134</v>
      </c>
      <c r="F3" s="1" t="s">
        <v>287</v>
      </c>
      <c r="G3" s="1" t="s">
        <v>288</v>
      </c>
      <c r="H3" s="1" t="s">
        <v>275</v>
      </c>
      <c r="I3" s="1" t="s">
        <v>289</v>
      </c>
      <c r="J3" s="1" t="s">
        <v>277</v>
      </c>
      <c r="K3" s="1" t="s">
        <v>289</v>
      </c>
      <c r="L3" s="1" t="s">
        <v>289</v>
      </c>
      <c r="M3" s="1" t="s">
        <v>278</v>
      </c>
      <c r="N3" s="1" t="s">
        <v>278</v>
      </c>
      <c r="O3" s="1" t="s">
        <v>279</v>
      </c>
      <c r="P3" s="1" t="s">
        <v>280</v>
      </c>
      <c r="Q3" s="1" t="s">
        <v>290</v>
      </c>
      <c r="R3" s="1" t="s">
        <v>282</v>
      </c>
      <c r="S3" s="1" t="s">
        <v>283</v>
      </c>
      <c r="T3" s="1" t="s">
        <v>284</v>
      </c>
    </row>
    <row r="4" s="1" customFormat="1" spans="1:20">
      <c r="A4" s="3">
        <v>16259126904</v>
      </c>
      <c r="B4" s="1" t="s">
        <v>270</v>
      </c>
      <c r="C4" s="1" t="s">
        <v>291</v>
      </c>
      <c r="D4" s="1" t="s">
        <v>286</v>
      </c>
      <c r="E4" s="1" t="s">
        <v>40</v>
      </c>
      <c r="F4" s="1" t="s">
        <v>273</v>
      </c>
      <c r="G4" s="1" t="s">
        <v>274</v>
      </c>
      <c r="H4" s="1" t="s">
        <v>275</v>
      </c>
      <c r="I4" s="1" t="s">
        <v>292</v>
      </c>
      <c r="J4" s="1" t="s">
        <v>277</v>
      </c>
      <c r="K4" s="1" t="s">
        <v>292</v>
      </c>
      <c r="L4" s="1" t="s">
        <v>292</v>
      </c>
      <c r="M4" s="1" t="s">
        <v>278</v>
      </c>
      <c r="N4" s="1" t="s">
        <v>278</v>
      </c>
      <c r="O4" s="1" t="s">
        <v>279</v>
      </c>
      <c r="P4" s="1" t="s">
        <v>280</v>
      </c>
      <c r="Q4" s="1" t="s">
        <v>293</v>
      </c>
      <c r="R4" s="1" t="s">
        <v>282</v>
      </c>
      <c r="S4" s="1" t="s">
        <v>283</v>
      </c>
      <c r="T4" s="1" t="s">
        <v>284</v>
      </c>
    </row>
    <row r="5" s="1" customFormat="1" spans="1:20">
      <c r="A5" s="3">
        <v>16303110822</v>
      </c>
      <c r="B5" s="1" t="s">
        <v>294</v>
      </c>
      <c r="C5" s="1" t="s">
        <v>295</v>
      </c>
      <c r="D5" s="1" t="s">
        <v>296</v>
      </c>
      <c r="E5" s="1" t="s">
        <v>140</v>
      </c>
      <c r="F5" s="1" t="s">
        <v>274</v>
      </c>
      <c r="G5" s="1" t="s">
        <v>288</v>
      </c>
      <c r="H5" s="1" t="s">
        <v>275</v>
      </c>
      <c r="I5" s="1" t="s">
        <v>297</v>
      </c>
      <c r="J5" s="1" t="s">
        <v>277</v>
      </c>
      <c r="K5" s="1" t="s">
        <v>297</v>
      </c>
      <c r="L5" s="1" t="s">
        <v>297</v>
      </c>
      <c r="M5" s="1" t="s">
        <v>278</v>
      </c>
      <c r="N5" s="1" t="s">
        <v>278</v>
      </c>
      <c r="O5" s="1" t="s">
        <v>279</v>
      </c>
      <c r="P5" s="1" t="s">
        <v>280</v>
      </c>
      <c r="Q5" s="1" t="s">
        <v>298</v>
      </c>
      <c r="R5" s="1" t="s">
        <v>282</v>
      </c>
      <c r="S5" s="1" t="s">
        <v>283</v>
      </c>
      <c r="T5" s="1" t="s">
        <v>299</v>
      </c>
    </row>
    <row r="6" s="1" customFormat="1" spans="1:20">
      <c r="A6" s="3">
        <v>16305760971</v>
      </c>
      <c r="B6" s="1" t="s">
        <v>294</v>
      </c>
      <c r="C6" s="1" t="s">
        <v>300</v>
      </c>
      <c r="D6" s="1" t="s">
        <v>296</v>
      </c>
      <c r="E6" s="1" t="s">
        <v>43</v>
      </c>
      <c r="F6" s="1" t="s">
        <v>273</v>
      </c>
      <c r="G6" s="1" t="s">
        <v>274</v>
      </c>
      <c r="H6" s="1" t="s">
        <v>275</v>
      </c>
      <c r="I6" s="1" t="s">
        <v>301</v>
      </c>
      <c r="J6" s="1" t="s">
        <v>277</v>
      </c>
      <c r="K6" s="1" t="s">
        <v>301</v>
      </c>
      <c r="L6" s="1" t="s">
        <v>301</v>
      </c>
      <c r="M6" s="1" t="s">
        <v>278</v>
      </c>
      <c r="N6" s="1" t="s">
        <v>278</v>
      </c>
      <c r="O6" s="1" t="s">
        <v>279</v>
      </c>
      <c r="P6" s="1" t="s">
        <v>280</v>
      </c>
      <c r="Q6" s="1" t="s">
        <v>302</v>
      </c>
      <c r="R6" s="1" t="s">
        <v>282</v>
      </c>
      <c r="S6" s="1" t="s">
        <v>283</v>
      </c>
      <c r="T6" s="1" t="s">
        <v>299</v>
      </c>
    </row>
    <row r="7" s="1" customFormat="1" spans="1:20">
      <c r="A7" s="3">
        <v>16314961208</v>
      </c>
      <c r="B7" s="1" t="s">
        <v>303</v>
      </c>
      <c r="C7" s="1" t="s">
        <v>304</v>
      </c>
      <c r="D7" s="1" t="s">
        <v>305</v>
      </c>
      <c r="E7" s="1" t="s">
        <v>46</v>
      </c>
      <c r="F7" s="1" t="s">
        <v>303</v>
      </c>
      <c r="G7" s="1" t="s">
        <v>274</v>
      </c>
      <c r="H7" s="1" t="s">
        <v>275</v>
      </c>
      <c r="I7" s="1" t="s">
        <v>306</v>
      </c>
      <c r="J7" s="1" t="s">
        <v>277</v>
      </c>
      <c r="K7" s="1" t="s">
        <v>306</v>
      </c>
      <c r="L7" s="1" t="s">
        <v>306</v>
      </c>
      <c r="M7" s="1" t="s">
        <v>278</v>
      </c>
      <c r="N7" s="1" t="s">
        <v>278</v>
      </c>
      <c r="O7" s="1" t="s">
        <v>279</v>
      </c>
      <c r="P7" s="1" t="s">
        <v>280</v>
      </c>
      <c r="Q7" s="1" t="s">
        <v>307</v>
      </c>
      <c r="R7" s="1" t="s">
        <v>282</v>
      </c>
      <c r="S7" s="1" t="s">
        <v>283</v>
      </c>
      <c r="T7" s="1" t="s">
        <v>284</v>
      </c>
    </row>
    <row r="8" s="1" customFormat="1" spans="1:20">
      <c r="A8" s="3">
        <v>16320048116</v>
      </c>
      <c r="B8" s="1" t="s">
        <v>308</v>
      </c>
      <c r="C8" s="1" t="s">
        <v>309</v>
      </c>
      <c r="D8" s="1" t="s">
        <v>310</v>
      </c>
      <c r="E8" s="1" t="s">
        <v>50</v>
      </c>
      <c r="F8" s="1" t="s">
        <v>287</v>
      </c>
      <c r="G8" s="1" t="s">
        <v>274</v>
      </c>
      <c r="H8" s="1" t="s">
        <v>275</v>
      </c>
      <c r="I8" s="1" t="s">
        <v>311</v>
      </c>
      <c r="J8" s="1" t="s">
        <v>277</v>
      </c>
      <c r="K8" s="1" t="s">
        <v>311</v>
      </c>
      <c r="L8" s="1" t="s">
        <v>311</v>
      </c>
      <c r="M8" s="1" t="s">
        <v>278</v>
      </c>
      <c r="N8" s="1" t="s">
        <v>278</v>
      </c>
      <c r="O8" s="1" t="s">
        <v>279</v>
      </c>
      <c r="P8" s="1" t="s">
        <v>280</v>
      </c>
      <c r="Q8" s="1" t="s">
        <v>312</v>
      </c>
      <c r="R8" s="1" t="s">
        <v>282</v>
      </c>
      <c r="S8" s="1" t="s">
        <v>283</v>
      </c>
      <c r="T8" s="1" t="s">
        <v>284</v>
      </c>
    </row>
    <row r="9" s="1" customFormat="1" spans="1:20">
      <c r="A9" s="3">
        <v>16320151791</v>
      </c>
      <c r="B9" s="1" t="s">
        <v>308</v>
      </c>
      <c r="C9" s="1" t="s">
        <v>313</v>
      </c>
      <c r="D9" s="1" t="s">
        <v>314</v>
      </c>
      <c r="E9" s="1" t="s">
        <v>53</v>
      </c>
      <c r="F9" s="1" t="s">
        <v>287</v>
      </c>
      <c r="G9" s="1" t="s">
        <v>274</v>
      </c>
      <c r="H9" s="1" t="s">
        <v>275</v>
      </c>
      <c r="I9" s="1" t="s">
        <v>315</v>
      </c>
      <c r="J9" s="1" t="s">
        <v>277</v>
      </c>
      <c r="K9" s="1" t="s">
        <v>315</v>
      </c>
      <c r="L9" s="1" t="s">
        <v>315</v>
      </c>
      <c r="M9" s="1" t="s">
        <v>278</v>
      </c>
      <c r="N9" s="1" t="s">
        <v>278</v>
      </c>
      <c r="O9" s="1" t="s">
        <v>279</v>
      </c>
      <c r="P9" s="1" t="s">
        <v>280</v>
      </c>
      <c r="Q9" s="1" t="s">
        <v>316</v>
      </c>
      <c r="R9" s="1" t="s">
        <v>282</v>
      </c>
      <c r="S9" s="1" t="s">
        <v>283</v>
      </c>
      <c r="T9" s="1" t="s">
        <v>284</v>
      </c>
    </row>
    <row r="10" s="1" customFormat="1" spans="1:20">
      <c r="A10" s="3">
        <v>16320458330</v>
      </c>
      <c r="B10" s="1" t="s">
        <v>308</v>
      </c>
      <c r="C10" s="1" t="s">
        <v>317</v>
      </c>
      <c r="D10" s="1" t="s">
        <v>318</v>
      </c>
      <c r="E10" s="1" t="s">
        <v>142</v>
      </c>
      <c r="F10" s="1" t="s">
        <v>308</v>
      </c>
      <c r="G10" s="1" t="s">
        <v>288</v>
      </c>
      <c r="H10" s="1" t="s">
        <v>275</v>
      </c>
      <c r="I10" s="1" t="s">
        <v>319</v>
      </c>
      <c r="J10" s="1" t="s">
        <v>277</v>
      </c>
      <c r="K10" s="1" t="s">
        <v>319</v>
      </c>
      <c r="L10" s="1" t="s">
        <v>319</v>
      </c>
      <c r="M10" s="1" t="s">
        <v>278</v>
      </c>
      <c r="N10" s="1" t="s">
        <v>278</v>
      </c>
      <c r="O10" s="1" t="s">
        <v>279</v>
      </c>
      <c r="P10" s="1" t="s">
        <v>280</v>
      </c>
      <c r="Q10" s="1" t="s">
        <v>320</v>
      </c>
      <c r="R10" s="1" t="s">
        <v>282</v>
      </c>
      <c r="S10" s="1" t="s">
        <v>283</v>
      </c>
      <c r="T10" s="1" t="s">
        <v>284</v>
      </c>
    </row>
    <row r="11" s="1" customFormat="1" spans="1:20">
      <c r="A11" s="3">
        <v>16326055776</v>
      </c>
      <c r="B11" s="1" t="s">
        <v>287</v>
      </c>
      <c r="C11" s="1" t="s">
        <v>321</v>
      </c>
      <c r="D11" s="1" t="s">
        <v>322</v>
      </c>
      <c r="E11" s="1" t="s">
        <v>144</v>
      </c>
      <c r="F11" s="1" t="s">
        <v>274</v>
      </c>
      <c r="G11" s="1" t="s">
        <v>288</v>
      </c>
      <c r="H11" s="1" t="s">
        <v>275</v>
      </c>
      <c r="I11" s="1" t="s">
        <v>323</v>
      </c>
      <c r="J11" s="1" t="s">
        <v>277</v>
      </c>
      <c r="K11" s="1" t="s">
        <v>323</v>
      </c>
      <c r="L11" s="1" t="s">
        <v>323</v>
      </c>
      <c r="M11" s="1" t="s">
        <v>278</v>
      </c>
      <c r="N11" s="1" t="s">
        <v>278</v>
      </c>
      <c r="O11" s="1" t="s">
        <v>279</v>
      </c>
      <c r="P11" s="1" t="s">
        <v>280</v>
      </c>
      <c r="Q11" s="1" t="s">
        <v>324</v>
      </c>
      <c r="R11" s="1" t="s">
        <v>282</v>
      </c>
      <c r="S11" s="1" t="s">
        <v>283</v>
      </c>
      <c r="T11" s="1" t="s">
        <v>284</v>
      </c>
    </row>
    <row r="12" s="1" customFormat="1" spans="1:20">
      <c r="A12" s="3">
        <v>16328596141</v>
      </c>
      <c r="B12" s="1" t="s">
        <v>287</v>
      </c>
      <c r="C12" s="1" t="s">
        <v>325</v>
      </c>
      <c r="D12" s="1" t="s">
        <v>326</v>
      </c>
      <c r="E12" s="1" t="s">
        <v>147</v>
      </c>
      <c r="F12" s="1" t="s">
        <v>274</v>
      </c>
      <c r="G12" s="1" t="s">
        <v>288</v>
      </c>
      <c r="H12" s="1" t="s">
        <v>275</v>
      </c>
      <c r="I12" s="1" t="s">
        <v>327</v>
      </c>
      <c r="J12" s="1" t="s">
        <v>277</v>
      </c>
      <c r="K12" s="1" t="s">
        <v>327</v>
      </c>
      <c r="L12" s="1" t="s">
        <v>327</v>
      </c>
      <c r="M12" s="1" t="s">
        <v>278</v>
      </c>
      <c r="N12" s="1" t="s">
        <v>278</v>
      </c>
      <c r="O12" s="1" t="s">
        <v>279</v>
      </c>
      <c r="P12" s="1" t="s">
        <v>280</v>
      </c>
      <c r="Q12" s="1" t="s">
        <v>328</v>
      </c>
      <c r="R12" s="1" t="s">
        <v>282</v>
      </c>
      <c r="S12" s="1" t="s">
        <v>283</v>
      </c>
      <c r="T12" s="1" t="s">
        <v>284</v>
      </c>
    </row>
    <row r="13" s="1" customFormat="1" spans="1:20">
      <c r="A13" s="3">
        <v>16328666420</v>
      </c>
      <c r="B13" s="1" t="s">
        <v>287</v>
      </c>
      <c r="C13" s="1" t="s">
        <v>329</v>
      </c>
      <c r="D13" s="1" t="s">
        <v>330</v>
      </c>
      <c r="E13" s="1" t="s">
        <v>56</v>
      </c>
      <c r="F13" s="1" t="s">
        <v>287</v>
      </c>
      <c r="G13" s="1" t="s">
        <v>274</v>
      </c>
      <c r="H13" s="1" t="s">
        <v>275</v>
      </c>
      <c r="I13" s="1" t="s">
        <v>331</v>
      </c>
      <c r="J13" s="1" t="s">
        <v>277</v>
      </c>
      <c r="K13" s="1" t="s">
        <v>331</v>
      </c>
      <c r="L13" s="1" t="s">
        <v>331</v>
      </c>
      <c r="M13" s="1" t="s">
        <v>278</v>
      </c>
      <c r="N13" s="1" t="s">
        <v>278</v>
      </c>
      <c r="O13" s="1" t="s">
        <v>279</v>
      </c>
      <c r="P13" s="1" t="s">
        <v>280</v>
      </c>
      <c r="Q13" s="1" t="s">
        <v>332</v>
      </c>
      <c r="R13" s="1" t="s">
        <v>282</v>
      </c>
      <c r="S13" s="1" t="s">
        <v>283</v>
      </c>
      <c r="T13" s="1" t="s">
        <v>284</v>
      </c>
    </row>
    <row r="14" s="1" customFormat="1" spans="1:20">
      <c r="A14" s="3">
        <v>16329011335</v>
      </c>
      <c r="B14" s="1" t="s">
        <v>287</v>
      </c>
      <c r="C14" s="1" t="s">
        <v>333</v>
      </c>
      <c r="D14" s="1" t="s">
        <v>334</v>
      </c>
      <c r="E14" s="1" t="s">
        <v>150</v>
      </c>
      <c r="F14" s="1" t="s">
        <v>274</v>
      </c>
      <c r="G14" s="1" t="s">
        <v>288</v>
      </c>
      <c r="H14" s="1" t="s">
        <v>275</v>
      </c>
      <c r="I14" s="1" t="s">
        <v>335</v>
      </c>
      <c r="J14" s="1" t="s">
        <v>277</v>
      </c>
      <c r="K14" s="1" t="s">
        <v>335</v>
      </c>
      <c r="L14" s="1" t="s">
        <v>335</v>
      </c>
      <c r="M14" s="1" t="s">
        <v>278</v>
      </c>
      <c r="N14" s="1" t="s">
        <v>278</v>
      </c>
      <c r="O14" s="1" t="s">
        <v>279</v>
      </c>
      <c r="P14" s="1" t="s">
        <v>280</v>
      </c>
      <c r="Q14" s="1" t="s">
        <v>336</v>
      </c>
      <c r="R14" s="1" t="s">
        <v>282</v>
      </c>
      <c r="S14" s="1" t="s">
        <v>283</v>
      </c>
      <c r="T14" s="1" t="s">
        <v>284</v>
      </c>
    </row>
    <row r="15" s="1" customFormat="1" spans="1:20">
      <c r="A15" s="3">
        <v>16329112954</v>
      </c>
      <c r="B15" s="1" t="s">
        <v>287</v>
      </c>
      <c r="C15" s="1" t="s">
        <v>337</v>
      </c>
      <c r="D15" s="1" t="s">
        <v>338</v>
      </c>
      <c r="E15" s="1" t="s">
        <v>62</v>
      </c>
      <c r="F15" s="1" t="s">
        <v>273</v>
      </c>
      <c r="G15" s="1" t="s">
        <v>274</v>
      </c>
      <c r="H15" s="1" t="s">
        <v>275</v>
      </c>
      <c r="I15" s="1" t="s">
        <v>339</v>
      </c>
      <c r="J15" s="1" t="s">
        <v>277</v>
      </c>
      <c r="K15" s="1" t="s">
        <v>339</v>
      </c>
      <c r="L15" s="1" t="s">
        <v>339</v>
      </c>
      <c r="M15" s="1" t="s">
        <v>278</v>
      </c>
      <c r="N15" s="1" t="s">
        <v>278</v>
      </c>
      <c r="O15" s="1" t="s">
        <v>279</v>
      </c>
      <c r="P15" s="1" t="s">
        <v>280</v>
      </c>
      <c r="Q15" s="1" t="s">
        <v>340</v>
      </c>
      <c r="R15" s="1" t="s">
        <v>282</v>
      </c>
      <c r="S15" s="1" t="s">
        <v>283</v>
      </c>
      <c r="T15" s="1" t="s">
        <v>284</v>
      </c>
    </row>
    <row r="16" s="1" customFormat="1" spans="1:20">
      <c r="A16" s="3">
        <v>16329195303</v>
      </c>
      <c r="B16" s="1" t="s">
        <v>287</v>
      </c>
      <c r="C16" s="1" t="s">
        <v>341</v>
      </c>
      <c r="D16" s="1" t="s">
        <v>342</v>
      </c>
      <c r="E16" s="1" t="s">
        <v>65</v>
      </c>
      <c r="F16" s="1" t="s">
        <v>273</v>
      </c>
      <c r="G16" s="1" t="s">
        <v>274</v>
      </c>
      <c r="H16" s="1" t="s">
        <v>275</v>
      </c>
      <c r="I16" s="1" t="s">
        <v>343</v>
      </c>
      <c r="J16" s="1" t="s">
        <v>277</v>
      </c>
      <c r="K16" s="1" t="s">
        <v>343</v>
      </c>
      <c r="L16" s="1" t="s">
        <v>343</v>
      </c>
      <c r="M16" s="1" t="s">
        <v>278</v>
      </c>
      <c r="N16" s="1" t="s">
        <v>278</v>
      </c>
      <c r="O16" s="1" t="s">
        <v>279</v>
      </c>
      <c r="P16" s="1" t="s">
        <v>280</v>
      </c>
      <c r="Q16" s="1" t="s">
        <v>344</v>
      </c>
      <c r="R16" s="1" t="s">
        <v>282</v>
      </c>
      <c r="S16" s="1" t="s">
        <v>283</v>
      </c>
      <c r="T16" s="1" t="s">
        <v>284</v>
      </c>
    </row>
    <row r="17" s="1" customFormat="1" spans="1:20">
      <c r="A17" s="3">
        <v>16329565679</v>
      </c>
      <c r="B17" s="1" t="s">
        <v>287</v>
      </c>
      <c r="C17" s="1" t="s">
        <v>345</v>
      </c>
      <c r="D17" s="1" t="s">
        <v>346</v>
      </c>
      <c r="E17" s="1" t="s">
        <v>152</v>
      </c>
      <c r="F17" s="1" t="s">
        <v>273</v>
      </c>
      <c r="G17" s="1" t="s">
        <v>288</v>
      </c>
      <c r="H17" s="1" t="s">
        <v>275</v>
      </c>
      <c r="I17" s="1" t="s">
        <v>347</v>
      </c>
      <c r="J17" s="1" t="s">
        <v>277</v>
      </c>
      <c r="K17" s="1" t="s">
        <v>347</v>
      </c>
      <c r="L17" s="1" t="s">
        <v>347</v>
      </c>
      <c r="M17" s="1" t="s">
        <v>278</v>
      </c>
      <c r="N17" s="1" t="s">
        <v>278</v>
      </c>
      <c r="O17" s="1" t="s">
        <v>279</v>
      </c>
      <c r="P17" s="1" t="s">
        <v>280</v>
      </c>
      <c r="Q17" s="1" t="s">
        <v>348</v>
      </c>
      <c r="R17" s="1" t="s">
        <v>282</v>
      </c>
      <c r="S17" s="1" t="s">
        <v>283</v>
      </c>
      <c r="T17" s="1" t="s">
        <v>284</v>
      </c>
    </row>
    <row r="18" s="1" customFormat="1" spans="1:20">
      <c r="A18" s="3">
        <v>16330059714</v>
      </c>
      <c r="B18" s="1" t="s">
        <v>287</v>
      </c>
      <c r="C18" s="1" t="s">
        <v>349</v>
      </c>
      <c r="D18" s="1" t="s">
        <v>322</v>
      </c>
      <c r="E18" s="1" t="s">
        <v>68</v>
      </c>
      <c r="F18" s="1" t="s">
        <v>273</v>
      </c>
      <c r="G18" s="1" t="s">
        <v>274</v>
      </c>
      <c r="H18" s="1" t="s">
        <v>275</v>
      </c>
      <c r="I18" s="1" t="s">
        <v>350</v>
      </c>
      <c r="J18" s="1" t="s">
        <v>277</v>
      </c>
      <c r="K18" s="1" t="s">
        <v>350</v>
      </c>
      <c r="L18" s="1" t="s">
        <v>350</v>
      </c>
      <c r="M18" s="1" t="s">
        <v>278</v>
      </c>
      <c r="N18" s="1" t="s">
        <v>278</v>
      </c>
      <c r="O18" s="1" t="s">
        <v>279</v>
      </c>
      <c r="P18" s="1" t="s">
        <v>280</v>
      </c>
      <c r="Q18" s="1" t="s">
        <v>351</v>
      </c>
      <c r="R18" s="1" t="s">
        <v>282</v>
      </c>
      <c r="S18" s="1" t="s">
        <v>283</v>
      </c>
      <c r="T18" s="1" t="s">
        <v>284</v>
      </c>
    </row>
    <row r="19" s="1" customFormat="1" spans="1:20">
      <c r="A19" s="3">
        <v>16330264075</v>
      </c>
      <c r="B19" s="1" t="s">
        <v>287</v>
      </c>
      <c r="C19" s="1" t="s">
        <v>352</v>
      </c>
      <c r="D19" s="1" t="s">
        <v>353</v>
      </c>
      <c r="E19" s="1" t="s">
        <v>156</v>
      </c>
      <c r="F19" s="1" t="s">
        <v>274</v>
      </c>
      <c r="G19" s="1" t="s">
        <v>288</v>
      </c>
      <c r="H19" s="1" t="s">
        <v>275</v>
      </c>
      <c r="I19" s="1" t="s">
        <v>354</v>
      </c>
      <c r="J19" s="1" t="s">
        <v>277</v>
      </c>
      <c r="K19" s="1" t="s">
        <v>354</v>
      </c>
      <c r="L19" s="1" t="s">
        <v>354</v>
      </c>
      <c r="M19" s="1" t="s">
        <v>278</v>
      </c>
      <c r="N19" s="1" t="s">
        <v>278</v>
      </c>
      <c r="O19" s="1" t="s">
        <v>279</v>
      </c>
      <c r="P19" s="1" t="s">
        <v>280</v>
      </c>
      <c r="Q19" s="1" t="s">
        <v>355</v>
      </c>
      <c r="R19" s="1" t="s">
        <v>282</v>
      </c>
      <c r="S19" s="1" t="s">
        <v>283</v>
      </c>
      <c r="T19" s="1" t="s">
        <v>284</v>
      </c>
    </row>
    <row r="20" s="1" customFormat="1" spans="1:20">
      <c r="A20" s="3">
        <v>16330792169</v>
      </c>
      <c r="B20" s="1" t="s">
        <v>273</v>
      </c>
      <c r="C20" s="1" t="s">
        <v>356</v>
      </c>
      <c r="D20" s="1" t="s">
        <v>357</v>
      </c>
      <c r="E20" s="1" t="s">
        <v>71</v>
      </c>
      <c r="F20" s="1" t="s">
        <v>273</v>
      </c>
      <c r="G20" s="1" t="s">
        <v>274</v>
      </c>
      <c r="H20" s="1" t="s">
        <v>275</v>
      </c>
      <c r="I20" s="1" t="s">
        <v>358</v>
      </c>
      <c r="J20" s="1" t="s">
        <v>277</v>
      </c>
      <c r="K20" s="1" t="s">
        <v>358</v>
      </c>
      <c r="L20" s="1" t="s">
        <v>358</v>
      </c>
      <c r="M20" s="1" t="s">
        <v>278</v>
      </c>
      <c r="N20" s="1" t="s">
        <v>278</v>
      </c>
      <c r="O20" s="1" t="s">
        <v>279</v>
      </c>
      <c r="P20" s="1" t="s">
        <v>280</v>
      </c>
      <c r="Q20" s="1" t="s">
        <v>359</v>
      </c>
      <c r="R20" s="1" t="s">
        <v>282</v>
      </c>
      <c r="S20" s="1" t="s">
        <v>283</v>
      </c>
      <c r="T20" s="1" t="s">
        <v>284</v>
      </c>
    </row>
    <row r="21" s="1" customFormat="1" spans="1:20">
      <c r="A21" s="3">
        <v>16330809458</v>
      </c>
      <c r="B21" s="1" t="s">
        <v>273</v>
      </c>
      <c r="C21" s="1" t="s">
        <v>360</v>
      </c>
      <c r="D21" s="1" t="s">
        <v>361</v>
      </c>
      <c r="E21" s="1" t="s">
        <v>74</v>
      </c>
      <c r="F21" s="1" t="s">
        <v>273</v>
      </c>
      <c r="G21" s="1" t="s">
        <v>274</v>
      </c>
      <c r="H21" s="1" t="s">
        <v>275</v>
      </c>
      <c r="I21" s="1" t="s">
        <v>362</v>
      </c>
      <c r="J21" s="1" t="s">
        <v>277</v>
      </c>
      <c r="K21" s="1" t="s">
        <v>362</v>
      </c>
      <c r="L21" s="1" t="s">
        <v>362</v>
      </c>
      <c r="M21" s="1" t="s">
        <v>278</v>
      </c>
      <c r="N21" s="1" t="s">
        <v>278</v>
      </c>
      <c r="O21" s="1" t="s">
        <v>279</v>
      </c>
      <c r="P21" s="1" t="s">
        <v>280</v>
      </c>
      <c r="Q21" s="1" t="s">
        <v>363</v>
      </c>
      <c r="R21" s="1" t="s">
        <v>282</v>
      </c>
      <c r="S21" s="1" t="s">
        <v>283</v>
      </c>
      <c r="T21" s="1" t="s">
        <v>284</v>
      </c>
    </row>
    <row r="22" s="1" customFormat="1" spans="1:20">
      <c r="A22" s="3">
        <v>16330853633</v>
      </c>
      <c r="B22" s="1" t="s">
        <v>273</v>
      </c>
      <c r="C22" s="1" t="s">
        <v>364</v>
      </c>
      <c r="D22" s="1" t="s">
        <v>365</v>
      </c>
      <c r="E22" s="1" t="s">
        <v>77</v>
      </c>
      <c r="F22" s="1" t="s">
        <v>273</v>
      </c>
      <c r="G22" s="1" t="s">
        <v>274</v>
      </c>
      <c r="H22" s="1" t="s">
        <v>275</v>
      </c>
      <c r="I22" s="1" t="s">
        <v>366</v>
      </c>
      <c r="J22" s="1" t="s">
        <v>277</v>
      </c>
      <c r="K22" s="1" t="s">
        <v>366</v>
      </c>
      <c r="L22" s="1" t="s">
        <v>366</v>
      </c>
      <c r="M22" s="1" t="s">
        <v>278</v>
      </c>
      <c r="N22" s="1" t="s">
        <v>278</v>
      </c>
      <c r="O22" s="1" t="s">
        <v>279</v>
      </c>
      <c r="P22" s="1" t="s">
        <v>280</v>
      </c>
      <c r="Q22" s="1" t="s">
        <v>367</v>
      </c>
      <c r="R22" s="1" t="s">
        <v>282</v>
      </c>
      <c r="S22" s="1" t="s">
        <v>283</v>
      </c>
      <c r="T22" s="1" t="s">
        <v>284</v>
      </c>
    </row>
    <row r="23" s="1" customFormat="1" spans="1:20">
      <c r="A23" s="3">
        <v>16331070787</v>
      </c>
      <c r="B23" s="1" t="s">
        <v>273</v>
      </c>
      <c r="C23" s="1" t="s">
        <v>368</v>
      </c>
      <c r="D23" s="1" t="s">
        <v>369</v>
      </c>
      <c r="E23" s="1" t="s">
        <v>82</v>
      </c>
      <c r="F23" s="1" t="s">
        <v>273</v>
      </c>
      <c r="G23" s="1" t="s">
        <v>274</v>
      </c>
      <c r="H23" s="1" t="s">
        <v>275</v>
      </c>
      <c r="I23" s="1" t="s">
        <v>370</v>
      </c>
      <c r="J23" s="1" t="s">
        <v>277</v>
      </c>
      <c r="K23" s="1" t="s">
        <v>370</v>
      </c>
      <c r="L23" s="1" t="s">
        <v>370</v>
      </c>
      <c r="M23" s="1" t="s">
        <v>278</v>
      </c>
      <c r="N23" s="1" t="s">
        <v>278</v>
      </c>
      <c r="O23" s="1" t="s">
        <v>279</v>
      </c>
      <c r="P23" s="1" t="s">
        <v>280</v>
      </c>
      <c r="Q23" s="1" t="s">
        <v>371</v>
      </c>
      <c r="R23" s="1" t="s">
        <v>282</v>
      </c>
      <c r="S23" s="1" t="s">
        <v>283</v>
      </c>
      <c r="T23" s="1" t="s">
        <v>284</v>
      </c>
    </row>
    <row r="24" s="1" customFormat="1" spans="1:20">
      <c r="A24" s="3">
        <v>16331157500</v>
      </c>
      <c r="B24" s="1" t="s">
        <v>273</v>
      </c>
      <c r="C24" s="1" t="s">
        <v>372</v>
      </c>
      <c r="D24" s="1" t="s">
        <v>310</v>
      </c>
      <c r="E24" s="1" t="s">
        <v>84</v>
      </c>
      <c r="F24" s="1" t="s">
        <v>273</v>
      </c>
      <c r="G24" s="1" t="s">
        <v>274</v>
      </c>
      <c r="H24" s="1" t="s">
        <v>275</v>
      </c>
      <c r="I24" s="1" t="s">
        <v>373</v>
      </c>
      <c r="J24" s="1" t="s">
        <v>277</v>
      </c>
      <c r="K24" s="1" t="s">
        <v>373</v>
      </c>
      <c r="L24" s="1" t="s">
        <v>373</v>
      </c>
      <c r="M24" s="1" t="s">
        <v>278</v>
      </c>
      <c r="N24" s="1" t="s">
        <v>278</v>
      </c>
      <c r="O24" s="1" t="s">
        <v>279</v>
      </c>
      <c r="P24" s="1" t="s">
        <v>280</v>
      </c>
      <c r="Q24" s="1" t="s">
        <v>374</v>
      </c>
      <c r="R24" s="1" t="s">
        <v>282</v>
      </c>
      <c r="S24" s="1" t="s">
        <v>283</v>
      </c>
      <c r="T24" s="1" t="s">
        <v>284</v>
      </c>
    </row>
    <row r="25" s="1" customFormat="1" spans="1:20">
      <c r="A25" s="3">
        <v>16331183644</v>
      </c>
      <c r="B25" s="1" t="s">
        <v>273</v>
      </c>
      <c r="C25" s="1" t="s">
        <v>375</v>
      </c>
      <c r="D25" s="1" t="s">
        <v>376</v>
      </c>
      <c r="E25" s="1" t="s">
        <v>87</v>
      </c>
      <c r="F25" s="1" t="s">
        <v>273</v>
      </c>
      <c r="G25" s="1" t="s">
        <v>274</v>
      </c>
      <c r="H25" s="1" t="s">
        <v>275</v>
      </c>
      <c r="I25" s="1" t="s">
        <v>377</v>
      </c>
      <c r="J25" s="1" t="s">
        <v>277</v>
      </c>
      <c r="K25" s="1" t="s">
        <v>377</v>
      </c>
      <c r="L25" s="1" t="s">
        <v>279</v>
      </c>
      <c r="M25" s="1" t="s">
        <v>378</v>
      </c>
      <c r="N25" s="1" t="s">
        <v>378</v>
      </c>
      <c r="O25" s="1" t="s">
        <v>279</v>
      </c>
      <c r="P25" s="1" t="s">
        <v>280</v>
      </c>
      <c r="Q25" s="1" t="s">
        <v>379</v>
      </c>
      <c r="R25" s="1" t="s">
        <v>282</v>
      </c>
      <c r="S25" s="1" t="s">
        <v>283</v>
      </c>
      <c r="T25" s="1" t="s">
        <v>284</v>
      </c>
    </row>
    <row r="26" s="1" customFormat="1" spans="1:20">
      <c r="A26" s="3">
        <v>16331198677</v>
      </c>
      <c r="B26" s="1" t="s">
        <v>273</v>
      </c>
      <c r="C26" s="1" t="s">
        <v>380</v>
      </c>
      <c r="D26" s="1" t="s">
        <v>381</v>
      </c>
      <c r="E26" s="1" t="s">
        <v>89</v>
      </c>
      <c r="F26" s="1" t="s">
        <v>273</v>
      </c>
      <c r="G26" s="1" t="s">
        <v>274</v>
      </c>
      <c r="H26" s="1" t="s">
        <v>275</v>
      </c>
      <c r="I26" s="1" t="s">
        <v>382</v>
      </c>
      <c r="J26" s="1" t="s">
        <v>277</v>
      </c>
      <c r="K26" s="1" t="s">
        <v>382</v>
      </c>
      <c r="L26" s="1" t="s">
        <v>382</v>
      </c>
      <c r="M26" s="1" t="s">
        <v>278</v>
      </c>
      <c r="N26" s="1" t="s">
        <v>278</v>
      </c>
      <c r="O26" s="1" t="s">
        <v>279</v>
      </c>
      <c r="P26" s="1" t="s">
        <v>280</v>
      </c>
      <c r="Q26" s="1" t="s">
        <v>383</v>
      </c>
      <c r="R26" s="1" t="s">
        <v>282</v>
      </c>
      <c r="S26" s="1" t="s">
        <v>283</v>
      </c>
      <c r="T26" s="1" t="s">
        <v>284</v>
      </c>
    </row>
    <row r="27" s="1" customFormat="1" spans="1:20">
      <c r="A27" s="3">
        <v>16331533473</v>
      </c>
      <c r="B27" s="1" t="s">
        <v>273</v>
      </c>
      <c r="C27" s="1" t="s">
        <v>384</v>
      </c>
      <c r="D27" s="1" t="s">
        <v>385</v>
      </c>
      <c r="E27" s="1" t="s">
        <v>92</v>
      </c>
      <c r="F27" s="1" t="s">
        <v>273</v>
      </c>
      <c r="G27" s="1" t="s">
        <v>274</v>
      </c>
      <c r="H27" s="1" t="s">
        <v>275</v>
      </c>
      <c r="I27" s="1" t="s">
        <v>386</v>
      </c>
      <c r="J27" s="1" t="s">
        <v>277</v>
      </c>
      <c r="K27" s="1" t="s">
        <v>386</v>
      </c>
      <c r="L27" s="1" t="s">
        <v>386</v>
      </c>
      <c r="M27" s="1" t="s">
        <v>278</v>
      </c>
      <c r="N27" s="1" t="s">
        <v>278</v>
      </c>
      <c r="O27" s="1" t="s">
        <v>279</v>
      </c>
      <c r="P27" s="1" t="s">
        <v>280</v>
      </c>
      <c r="Q27" s="1" t="s">
        <v>387</v>
      </c>
      <c r="R27" s="1" t="s">
        <v>282</v>
      </c>
      <c r="S27" s="1" t="s">
        <v>283</v>
      </c>
      <c r="T27" s="1" t="s">
        <v>284</v>
      </c>
    </row>
    <row r="28" s="1" customFormat="1" spans="1:20">
      <c r="A28" s="3">
        <v>16331546167</v>
      </c>
      <c r="B28" s="1" t="s">
        <v>273</v>
      </c>
      <c r="C28" s="1" t="s">
        <v>388</v>
      </c>
      <c r="D28" s="1" t="s">
        <v>369</v>
      </c>
      <c r="E28" s="1" t="s">
        <v>93</v>
      </c>
      <c r="F28" s="1" t="s">
        <v>273</v>
      </c>
      <c r="G28" s="1" t="s">
        <v>274</v>
      </c>
      <c r="H28" s="1" t="s">
        <v>275</v>
      </c>
      <c r="I28" s="1" t="s">
        <v>370</v>
      </c>
      <c r="J28" s="1" t="s">
        <v>277</v>
      </c>
      <c r="K28" s="1" t="s">
        <v>370</v>
      </c>
      <c r="L28" s="1" t="s">
        <v>370</v>
      </c>
      <c r="M28" s="1" t="s">
        <v>278</v>
      </c>
      <c r="N28" s="1" t="s">
        <v>278</v>
      </c>
      <c r="O28" s="1" t="s">
        <v>279</v>
      </c>
      <c r="P28" s="1" t="s">
        <v>280</v>
      </c>
      <c r="Q28" s="1" t="s">
        <v>389</v>
      </c>
      <c r="R28" s="1" t="s">
        <v>282</v>
      </c>
      <c r="S28" s="1" t="s">
        <v>283</v>
      </c>
      <c r="T28" s="1" t="s">
        <v>284</v>
      </c>
    </row>
    <row r="29" s="1" customFormat="1" spans="1:20">
      <c r="A29" s="3">
        <v>16331583885</v>
      </c>
      <c r="B29" s="1" t="s">
        <v>273</v>
      </c>
      <c r="C29" s="1" t="s">
        <v>390</v>
      </c>
      <c r="D29" s="1" t="s">
        <v>391</v>
      </c>
      <c r="E29" s="1" t="s">
        <v>96</v>
      </c>
      <c r="F29" s="1" t="s">
        <v>273</v>
      </c>
      <c r="G29" s="1" t="s">
        <v>274</v>
      </c>
      <c r="H29" s="1" t="s">
        <v>275</v>
      </c>
      <c r="I29" s="1" t="s">
        <v>392</v>
      </c>
      <c r="J29" s="1" t="s">
        <v>277</v>
      </c>
      <c r="K29" s="1" t="s">
        <v>392</v>
      </c>
      <c r="L29" s="1" t="s">
        <v>392</v>
      </c>
      <c r="M29" s="1" t="s">
        <v>278</v>
      </c>
      <c r="N29" s="1" t="s">
        <v>278</v>
      </c>
      <c r="O29" s="1" t="s">
        <v>279</v>
      </c>
      <c r="P29" s="1" t="s">
        <v>280</v>
      </c>
      <c r="Q29" s="1" t="s">
        <v>393</v>
      </c>
      <c r="R29" s="1" t="s">
        <v>282</v>
      </c>
      <c r="S29" s="1" t="s">
        <v>283</v>
      </c>
      <c r="T29" s="1" t="s">
        <v>284</v>
      </c>
    </row>
    <row r="30" s="1" customFormat="1" spans="1:20">
      <c r="A30" s="3">
        <v>16331779794</v>
      </c>
      <c r="B30" s="1" t="s">
        <v>273</v>
      </c>
      <c r="C30" s="1" t="s">
        <v>394</v>
      </c>
      <c r="D30" s="1" t="s">
        <v>395</v>
      </c>
      <c r="E30" s="1" t="s">
        <v>98</v>
      </c>
      <c r="F30" s="1" t="s">
        <v>273</v>
      </c>
      <c r="G30" s="1" t="s">
        <v>274</v>
      </c>
      <c r="H30" s="1" t="s">
        <v>275</v>
      </c>
      <c r="I30" s="1" t="s">
        <v>396</v>
      </c>
      <c r="J30" s="1" t="s">
        <v>277</v>
      </c>
      <c r="K30" s="1" t="s">
        <v>396</v>
      </c>
      <c r="L30" s="1" t="s">
        <v>396</v>
      </c>
      <c r="M30" s="1" t="s">
        <v>278</v>
      </c>
      <c r="N30" s="1" t="s">
        <v>278</v>
      </c>
      <c r="O30" s="1" t="s">
        <v>279</v>
      </c>
      <c r="P30" s="1" t="s">
        <v>280</v>
      </c>
      <c r="Q30" s="1" t="s">
        <v>397</v>
      </c>
      <c r="R30" s="1" t="s">
        <v>282</v>
      </c>
      <c r="S30" s="1" t="s">
        <v>283</v>
      </c>
      <c r="T30" s="1" t="s">
        <v>284</v>
      </c>
    </row>
    <row r="31" s="1" customFormat="1" spans="1:20">
      <c r="A31" s="3">
        <v>16332016922</v>
      </c>
      <c r="B31" s="1" t="s">
        <v>273</v>
      </c>
      <c r="C31" s="1" t="s">
        <v>398</v>
      </c>
      <c r="D31" s="1" t="s">
        <v>391</v>
      </c>
      <c r="E31" s="1" t="s">
        <v>99</v>
      </c>
      <c r="F31" s="1" t="s">
        <v>273</v>
      </c>
      <c r="G31" s="1" t="s">
        <v>274</v>
      </c>
      <c r="H31" s="1" t="s">
        <v>275</v>
      </c>
      <c r="I31" s="1" t="s">
        <v>392</v>
      </c>
      <c r="J31" s="1" t="s">
        <v>277</v>
      </c>
      <c r="K31" s="1" t="s">
        <v>392</v>
      </c>
      <c r="L31" s="1" t="s">
        <v>392</v>
      </c>
      <c r="M31" s="1" t="s">
        <v>278</v>
      </c>
      <c r="N31" s="1" t="s">
        <v>278</v>
      </c>
      <c r="O31" s="1" t="s">
        <v>279</v>
      </c>
      <c r="P31" s="1" t="s">
        <v>280</v>
      </c>
      <c r="Q31" s="1" t="s">
        <v>399</v>
      </c>
      <c r="R31" s="1" t="s">
        <v>282</v>
      </c>
      <c r="S31" s="1" t="s">
        <v>283</v>
      </c>
      <c r="T31" s="1" t="s">
        <v>284</v>
      </c>
    </row>
    <row r="32" s="1" customFormat="1" spans="1:20">
      <c r="A32" s="3">
        <v>16332166864</v>
      </c>
      <c r="B32" s="1" t="s">
        <v>273</v>
      </c>
      <c r="C32" s="1" t="s">
        <v>400</v>
      </c>
      <c r="D32" s="1" t="s">
        <v>401</v>
      </c>
      <c r="E32" s="1" t="s">
        <v>102</v>
      </c>
      <c r="F32" s="1" t="s">
        <v>273</v>
      </c>
      <c r="G32" s="1" t="s">
        <v>274</v>
      </c>
      <c r="H32" s="1" t="s">
        <v>275</v>
      </c>
      <c r="I32" s="1" t="s">
        <v>402</v>
      </c>
      <c r="J32" s="1" t="s">
        <v>277</v>
      </c>
      <c r="K32" s="1" t="s">
        <v>402</v>
      </c>
      <c r="L32" s="1" t="s">
        <v>402</v>
      </c>
      <c r="M32" s="1" t="s">
        <v>278</v>
      </c>
      <c r="N32" s="1" t="s">
        <v>278</v>
      </c>
      <c r="O32" s="1" t="s">
        <v>279</v>
      </c>
      <c r="P32" s="1" t="s">
        <v>280</v>
      </c>
      <c r="Q32" s="1" t="s">
        <v>403</v>
      </c>
      <c r="R32" s="1" t="s">
        <v>282</v>
      </c>
      <c r="S32" s="1" t="s">
        <v>283</v>
      </c>
      <c r="T32" s="1" t="s">
        <v>284</v>
      </c>
    </row>
    <row r="33" s="1" customFormat="1" spans="1:20">
      <c r="A33" s="3">
        <v>16332198394</v>
      </c>
      <c r="B33" s="1" t="s">
        <v>273</v>
      </c>
      <c r="C33" s="1" t="s">
        <v>404</v>
      </c>
      <c r="D33" s="1" t="s">
        <v>405</v>
      </c>
      <c r="E33" s="1" t="s">
        <v>104</v>
      </c>
      <c r="F33" s="1" t="s">
        <v>273</v>
      </c>
      <c r="G33" s="1" t="s">
        <v>274</v>
      </c>
      <c r="H33" s="1" t="s">
        <v>275</v>
      </c>
      <c r="I33" s="1" t="s">
        <v>406</v>
      </c>
      <c r="J33" s="1" t="s">
        <v>277</v>
      </c>
      <c r="K33" s="1" t="s">
        <v>406</v>
      </c>
      <c r="L33" s="1" t="s">
        <v>406</v>
      </c>
      <c r="M33" s="1" t="s">
        <v>278</v>
      </c>
      <c r="N33" s="1" t="s">
        <v>278</v>
      </c>
      <c r="O33" s="1" t="s">
        <v>279</v>
      </c>
      <c r="P33" s="1" t="s">
        <v>280</v>
      </c>
      <c r="Q33" s="1" t="s">
        <v>407</v>
      </c>
      <c r="R33" s="1" t="s">
        <v>282</v>
      </c>
      <c r="S33" s="1" t="s">
        <v>283</v>
      </c>
      <c r="T33" s="1" t="s">
        <v>284</v>
      </c>
    </row>
    <row r="34" s="1" customFormat="1" spans="1:20">
      <c r="A34" s="3">
        <v>16332363256</v>
      </c>
      <c r="B34" s="1" t="s">
        <v>273</v>
      </c>
      <c r="C34" s="1" t="s">
        <v>408</v>
      </c>
      <c r="D34" s="1" t="s">
        <v>409</v>
      </c>
      <c r="E34" s="1" t="s">
        <v>109</v>
      </c>
      <c r="F34" s="1" t="s">
        <v>273</v>
      </c>
      <c r="G34" s="1" t="s">
        <v>274</v>
      </c>
      <c r="H34" s="1" t="s">
        <v>275</v>
      </c>
      <c r="I34" s="1" t="s">
        <v>410</v>
      </c>
      <c r="J34" s="1" t="s">
        <v>277</v>
      </c>
      <c r="K34" s="1" t="s">
        <v>410</v>
      </c>
      <c r="L34" s="1" t="s">
        <v>410</v>
      </c>
      <c r="M34" s="1" t="s">
        <v>278</v>
      </c>
      <c r="N34" s="1" t="s">
        <v>278</v>
      </c>
      <c r="O34" s="1" t="s">
        <v>279</v>
      </c>
      <c r="P34" s="1" t="s">
        <v>280</v>
      </c>
      <c r="Q34" s="1" t="s">
        <v>411</v>
      </c>
      <c r="R34" s="1" t="s">
        <v>282</v>
      </c>
      <c r="S34" s="1" t="s">
        <v>283</v>
      </c>
      <c r="T34" s="1" t="s">
        <v>284</v>
      </c>
    </row>
    <row r="35" s="1" customFormat="1" spans="1:20">
      <c r="A35" s="3">
        <v>16334285627</v>
      </c>
      <c r="B35" s="1" t="s">
        <v>273</v>
      </c>
      <c r="C35" s="1" t="s">
        <v>412</v>
      </c>
      <c r="D35" s="1" t="s">
        <v>342</v>
      </c>
      <c r="E35" s="1" t="s">
        <v>161</v>
      </c>
      <c r="F35" s="1" t="s">
        <v>274</v>
      </c>
      <c r="G35" s="1" t="s">
        <v>288</v>
      </c>
      <c r="H35" s="1" t="s">
        <v>275</v>
      </c>
      <c r="I35" s="1" t="s">
        <v>413</v>
      </c>
      <c r="J35" s="1" t="s">
        <v>277</v>
      </c>
      <c r="K35" s="1" t="s">
        <v>413</v>
      </c>
      <c r="L35" s="1" t="s">
        <v>413</v>
      </c>
      <c r="M35" s="1" t="s">
        <v>278</v>
      </c>
      <c r="N35" s="1" t="s">
        <v>278</v>
      </c>
      <c r="O35" s="1" t="s">
        <v>279</v>
      </c>
      <c r="P35" s="1" t="s">
        <v>280</v>
      </c>
      <c r="Q35" s="1" t="s">
        <v>414</v>
      </c>
      <c r="R35" s="1" t="s">
        <v>282</v>
      </c>
      <c r="S35" s="1" t="s">
        <v>283</v>
      </c>
      <c r="T35" s="1" t="s">
        <v>284</v>
      </c>
    </row>
    <row r="36" s="1" customFormat="1" spans="1:20">
      <c r="A36" s="3">
        <v>16334652483</v>
      </c>
      <c r="B36" s="1" t="s">
        <v>273</v>
      </c>
      <c r="C36" s="1" t="s">
        <v>415</v>
      </c>
      <c r="D36" s="1" t="s">
        <v>416</v>
      </c>
      <c r="E36" s="1" t="s">
        <v>112</v>
      </c>
      <c r="F36" s="1" t="s">
        <v>273</v>
      </c>
      <c r="G36" s="1" t="s">
        <v>274</v>
      </c>
      <c r="H36" s="1" t="s">
        <v>275</v>
      </c>
      <c r="I36" s="1" t="s">
        <v>417</v>
      </c>
      <c r="J36" s="1" t="s">
        <v>277</v>
      </c>
      <c r="K36" s="1" t="s">
        <v>417</v>
      </c>
      <c r="L36" s="1" t="s">
        <v>417</v>
      </c>
      <c r="M36" s="1" t="s">
        <v>278</v>
      </c>
      <c r="N36" s="1" t="s">
        <v>278</v>
      </c>
      <c r="O36" s="1" t="s">
        <v>279</v>
      </c>
      <c r="P36" s="1" t="s">
        <v>280</v>
      </c>
      <c r="Q36" s="1" t="s">
        <v>418</v>
      </c>
      <c r="R36" s="1" t="s">
        <v>282</v>
      </c>
      <c r="S36" s="1" t="s">
        <v>283</v>
      </c>
      <c r="T36" s="1" t="s">
        <v>284</v>
      </c>
    </row>
    <row r="37" s="1" customFormat="1" spans="1:20">
      <c r="A37" s="3">
        <v>16334826158</v>
      </c>
      <c r="B37" s="1" t="s">
        <v>273</v>
      </c>
      <c r="C37" s="1" t="s">
        <v>419</v>
      </c>
      <c r="D37" s="1" t="s">
        <v>420</v>
      </c>
      <c r="E37" s="1" t="s">
        <v>115</v>
      </c>
      <c r="F37" s="1" t="s">
        <v>273</v>
      </c>
      <c r="G37" s="1" t="s">
        <v>274</v>
      </c>
      <c r="H37" s="1" t="s">
        <v>275</v>
      </c>
      <c r="I37" s="1" t="s">
        <v>421</v>
      </c>
      <c r="J37" s="1" t="s">
        <v>277</v>
      </c>
      <c r="K37" s="1" t="s">
        <v>421</v>
      </c>
      <c r="L37" s="1" t="s">
        <v>421</v>
      </c>
      <c r="M37" s="1" t="s">
        <v>278</v>
      </c>
      <c r="N37" s="1" t="s">
        <v>278</v>
      </c>
      <c r="O37" s="1" t="s">
        <v>279</v>
      </c>
      <c r="P37" s="1" t="s">
        <v>280</v>
      </c>
      <c r="Q37" s="1" t="s">
        <v>422</v>
      </c>
      <c r="R37" s="1" t="s">
        <v>282</v>
      </c>
      <c r="S37" s="1" t="s">
        <v>283</v>
      </c>
      <c r="T37" s="1" t="s">
        <v>423</v>
      </c>
    </row>
    <row r="38" s="1" customFormat="1" spans="1:20">
      <c r="A38" s="3">
        <v>16335076403</v>
      </c>
      <c r="B38" s="1" t="s">
        <v>273</v>
      </c>
      <c r="C38" s="1" t="s">
        <v>424</v>
      </c>
      <c r="D38" s="1" t="s">
        <v>425</v>
      </c>
      <c r="E38" s="1" t="s">
        <v>118</v>
      </c>
      <c r="F38" s="1" t="s">
        <v>273</v>
      </c>
      <c r="G38" s="1" t="s">
        <v>274</v>
      </c>
      <c r="H38" s="1" t="s">
        <v>275</v>
      </c>
      <c r="I38" s="1" t="s">
        <v>426</v>
      </c>
      <c r="J38" s="1" t="s">
        <v>277</v>
      </c>
      <c r="K38" s="1" t="s">
        <v>426</v>
      </c>
      <c r="L38" s="1" t="s">
        <v>426</v>
      </c>
      <c r="M38" s="1" t="s">
        <v>278</v>
      </c>
      <c r="N38" s="1" t="s">
        <v>278</v>
      </c>
      <c r="O38" s="1" t="s">
        <v>279</v>
      </c>
      <c r="P38" s="1" t="s">
        <v>280</v>
      </c>
      <c r="Q38" s="1" t="s">
        <v>427</v>
      </c>
      <c r="R38" s="1" t="s">
        <v>282</v>
      </c>
      <c r="S38" s="1" t="s">
        <v>283</v>
      </c>
      <c r="T38" s="1" t="s">
        <v>284</v>
      </c>
    </row>
    <row r="39" s="1" customFormat="1" spans="1:20">
      <c r="A39" s="3">
        <v>16335245278</v>
      </c>
      <c r="B39" s="1" t="s">
        <v>273</v>
      </c>
      <c r="C39" s="1" t="s">
        <v>428</v>
      </c>
      <c r="D39" s="1" t="s">
        <v>429</v>
      </c>
      <c r="E39" s="1" t="s">
        <v>163</v>
      </c>
      <c r="F39" s="1" t="s">
        <v>274</v>
      </c>
      <c r="G39" s="1" t="s">
        <v>288</v>
      </c>
      <c r="H39" s="1" t="s">
        <v>275</v>
      </c>
      <c r="I39" s="1" t="s">
        <v>430</v>
      </c>
      <c r="J39" s="1" t="s">
        <v>277</v>
      </c>
      <c r="K39" s="1" t="s">
        <v>430</v>
      </c>
      <c r="L39" s="1" t="s">
        <v>430</v>
      </c>
      <c r="M39" s="1" t="s">
        <v>278</v>
      </c>
      <c r="N39" s="1" t="s">
        <v>278</v>
      </c>
      <c r="O39" s="1" t="s">
        <v>279</v>
      </c>
      <c r="P39" s="1" t="s">
        <v>280</v>
      </c>
      <c r="Q39" s="1" t="s">
        <v>431</v>
      </c>
      <c r="R39" s="1" t="s">
        <v>282</v>
      </c>
      <c r="S39" s="1" t="s">
        <v>283</v>
      </c>
      <c r="T39" s="1" t="s">
        <v>284</v>
      </c>
    </row>
    <row r="40" s="1" customFormat="1" spans="1:20">
      <c r="A40" s="3">
        <v>16335289322</v>
      </c>
      <c r="B40" s="1" t="s">
        <v>273</v>
      </c>
      <c r="C40" s="1" t="s">
        <v>432</v>
      </c>
      <c r="D40" s="1" t="s">
        <v>433</v>
      </c>
      <c r="E40" s="1" t="s">
        <v>121</v>
      </c>
      <c r="F40" s="1" t="s">
        <v>273</v>
      </c>
      <c r="G40" s="1" t="s">
        <v>274</v>
      </c>
      <c r="H40" s="1" t="s">
        <v>275</v>
      </c>
      <c r="I40" s="1" t="s">
        <v>434</v>
      </c>
      <c r="J40" s="1" t="s">
        <v>277</v>
      </c>
      <c r="K40" s="1" t="s">
        <v>434</v>
      </c>
      <c r="L40" s="1" t="s">
        <v>434</v>
      </c>
      <c r="M40" s="1" t="s">
        <v>278</v>
      </c>
      <c r="N40" s="1" t="s">
        <v>278</v>
      </c>
      <c r="O40" s="1" t="s">
        <v>279</v>
      </c>
      <c r="P40" s="1" t="s">
        <v>280</v>
      </c>
      <c r="Q40" s="1" t="s">
        <v>435</v>
      </c>
      <c r="R40" s="1" t="s">
        <v>282</v>
      </c>
      <c r="S40" s="1" t="s">
        <v>283</v>
      </c>
      <c r="T40" s="1" t="s">
        <v>284</v>
      </c>
    </row>
    <row r="41" s="1" customFormat="1" spans="1:20">
      <c r="A41" s="3">
        <v>16335551335</v>
      </c>
      <c r="B41" s="1" t="s">
        <v>273</v>
      </c>
      <c r="C41" s="1" t="s">
        <v>436</v>
      </c>
      <c r="D41" s="1" t="s">
        <v>420</v>
      </c>
      <c r="E41" s="1" t="s">
        <v>165</v>
      </c>
      <c r="F41" s="1" t="s">
        <v>274</v>
      </c>
      <c r="G41" s="1" t="s">
        <v>288</v>
      </c>
      <c r="H41" s="1" t="s">
        <v>275</v>
      </c>
      <c r="I41" s="1" t="s">
        <v>437</v>
      </c>
      <c r="J41" s="1" t="s">
        <v>277</v>
      </c>
      <c r="K41" s="1" t="s">
        <v>437</v>
      </c>
      <c r="L41" s="1" t="s">
        <v>437</v>
      </c>
      <c r="M41" s="1" t="s">
        <v>278</v>
      </c>
      <c r="N41" s="1" t="s">
        <v>278</v>
      </c>
      <c r="O41" s="1" t="s">
        <v>279</v>
      </c>
      <c r="P41" s="1" t="s">
        <v>280</v>
      </c>
      <c r="Q41" s="1" t="s">
        <v>438</v>
      </c>
      <c r="R41" s="1" t="s">
        <v>282</v>
      </c>
      <c r="S41" s="1" t="s">
        <v>283</v>
      </c>
      <c r="T41" s="1" t="s">
        <v>423</v>
      </c>
    </row>
    <row r="42" s="1" customFormat="1" spans="1:20">
      <c r="A42" s="3">
        <v>16335590231</v>
      </c>
      <c r="B42" s="1" t="s">
        <v>273</v>
      </c>
      <c r="C42" s="1" t="s">
        <v>439</v>
      </c>
      <c r="D42" s="1" t="s">
        <v>425</v>
      </c>
      <c r="E42" s="1" t="s">
        <v>122</v>
      </c>
      <c r="F42" s="1" t="s">
        <v>273</v>
      </c>
      <c r="G42" s="1" t="s">
        <v>274</v>
      </c>
      <c r="H42" s="1" t="s">
        <v>275</v>
      </c>
      <c r="I42" s="1" t="s">
        <v>426</v>
      </c>
      <c r="J42" s="1" t="s">
        <v>277</v>
      </c>
      <c r="K42" s="1" t="s">
        <v>426</v>
      </c>
      <c r="L42" s="1" t="s">
        <v>426</v>
      </c>
      <c r="M42" s="1" t="s">
        <v>278</v>
      </c>
      <c r="N42" s="1" t="s">
        <v>278</v>
      </c>
      <c r="O42" s="1" t="s">
        <v>279</v>
      </c>
      <c r="P42" s="1" t="s">
        <v>280</v>
      </c>
      <c r="Q42" s="1" t="s">
        <v>440</v>
      </c>
      <c r="R42" s="1" t="s">
        <v>282</v>
      </c>
      <c r="S42" s="1" t="s">
        <v>283</v>
      </c>
      <c r="T42" s="1" t="s">
        <v>284</v>
      </c>
    </row>
    <row r="43" s="1" customFormat="1" spans="1:20">
      <c r="A43" s="3">
        <v>16335732978</v>
      </c>
      <c r="B43" s="1" t="s">
        <v>273</v>
      </c>
      <c r="C43" s="1" t="s">
        <v>441</v>
      </c>
      <c r="D43" s="1" t="s">
        <v>442</v>
      </c>
      <c r="E43" s="1" t="s">
        <v>168</v>
      </c>
      <c r="F43" s="1" t="s">
        <v>274</v>
      </c>
      <c r="G43" s="1" t="s">
        <v>288</v>
      </c>
      <c r="H43" s="1" t="s">
        <v>275</v>
      </c>
      <c r="I43" s="1" t="s">
        <v>443</v>
      </c>
      <c r="J43" s="1" t="s">
        <v>277</v>
      </c>
      <c r="K43" s="1" t="s">
        <v>443</v>
      </c>
      <c r="L43" s="1" t="s">
        <v>443</v>
      </c>
      <c r="M43" s="1" t="s">
        <v>278</v>
      </c>
      <c r="N43" s="1" t="s">
        <v>278</v>
      </c>
      <c r="O43" s="1" t="s">
        <v>279</v>
      </c>
      <c r="P43" s="1" t="s">
        <v>280</v>
      </c>
      <c r="Q43" s="1" t="s">
        <v>444</v>
      </c>
      <c r="R43" s="1" t="s">
        <v>282</v>
      </c>
      <c r="S43" s="1" t="s">
        <v>283</v>
      </c>
      <c r="T43" s="1" t="s">
        <v>284</v>
      </c>
    </row>
    <row r="44" s="1" customFormat="1" spans="1:20">
      <c r="A44" s="3">
        <v>16335759910</v>
      </c>
      <c r="B44" s="1" t="s">
        <v>273</v>
      </c>
      <c r="C44" s="1" t="s">
        <v>445</v>
      </c>
      <c r="D44" s="1" t="s">
        <v>446</v>
      </c>
      <c r="E44" s="1" t="s">
        <v>124</v>
      </c>
      <c r="F44" s="1" t="s">
        <v>273</v>
      </c>
      <c r="G44" s="1" t="s">
        <v>274</v>
      </c>
      <c r="H44" s="1" t="s">
        <v>275</v>
      </c>
      <c r="I44" s="1" t="s">
        <v>447</v>
      </c>
      <c r="J44" s="1" t="s">
        <v>277</v>
      </c>
      <c r="K44" s="1" t="s">
        <v>447</v>
      </c>
      <c r="L44" s="1" t="s">
        <v>447</v>
      </c>
      <c r="M44" s="1" t="s">
        <v>278</v>
      </c>
      <c r="N44" s="1" t="s">
        <v>278</v>
      </c>
      <c r="O44" s="1" t="s">
        <v>279</v>
      </c>
      <c r="P44" s="1" t="s">
        <v>280</v>
      </c>
      <c r="Q44" s="1" t="s">
        <v>448</v>
      </c>
      <c r="R44" s="1" t="s">
        <v>282</v>
      </c>
      <c r="S44" s="1" t="s">
        <v>283</v>
      </c>
      <c r="T44" s="1" t="s">
        <v>284</v>
      </c>
    </row>
    <row r="45" s="1" customFormat="1" spans="1:20">
      <c r="A45" s="3">
        <v>16336337880</v>
      </c>
      <c r="B45" s="1" t="s">
        <v>274</v>
      </c>
      <c r="C45" s="1" t="s">
        <v>449</v>
      </c>
      <c r="D45" s="1" t="s">
        <v>450</v>
      </c>
      <c r="E45" s="1" t="s">
        <v>171</v>
      </c>
      <c r="F45" s="1" t="s">
        <v>274</v>
      </c>
      <c r="G45" s="1" t="s">
        <v>288</v>
      </c>
      <c r="H45" s="1" t="s">
        <v>275</v>
      </c>
      <c r="I45" s="1" t="s">
        <v>451</v>
      </c>
      <c r="J45" s="1" t="s">
        <v>277</v>
      </c>
      <c r="K45" s="1" t="s">
        <v>451</v>
      </c>
      <c r="L45" s="1" t="s">
        <v>451</v>
      </c>
      <c r="M45" s="1" t="s">
        <v>278</v>
      </c>
      <c r="N45" s="1" t="s">
        <v>278</v>
      </c>
      <c r="O45" s="1" t="s">
        <v>279</v>
      </c>
      <c r="P45" s="1" t="s">
        <v>280</v>
      </c>
      <c r="Q45" s="1" t="s">
        <v>452</v>
      </c>
      <c r="R45" s="1" t="s">
        <v>282</v>
      </c>
      <c r="S45" s="1" t="s">
        <v>283</v>
      </c>
      <c r="T45" s="1" t="s">
        <v>284</v>
      </c>
    </row>
    <row r="46" s="1" customFormat="1" spans="1:20">
      <c r="A46" s="3">
        <v>16336453764</v>
      </c>
      <c r="B46" s="1" t="s">
        <v>274</v>
      </c>
      <c r="C46" s="1" t="s">
        <v>453</v>
      </c>
      <c r="D46" s="1" t="s">
        <v>454</v>
      </c>
      <c r="E46" s="1" t="s">
        <v>174</v>
      </c>
      <c r="F46" s="1" t="s">
        <v>274</v>
      </c>
      <c r="G46" s="1" t="s">
        <v>288</v>
      </c>
      <c r="H46" s="1" t="s">
        <v>275</v>
      </c>
      <c r="I46" s="1" t="s">
        <v>455</v>
      </c>
      <c r="J46" s="1" t="s">
        <v>277</v>
      </c>
      <c r="K46" s="1" t="s">
        <v>455</v>
      </c>
      <c r="L46" s="1" t="s">
        <v>455</v>
      </c>
      <c r="M46" s="1" t="s">
        <v>278</v>
      </c>
      <c r="N46" s="1" t="s">
        <v>278</v>
      </c>
      <c r="O46" s="1" t="s">
        <v>279</v>
      </c>
      <c r="P46" s="1" t="s">
        <v>280</v>
      </c>
      <c r="Q46" s="1" t="s">
        <v>456</v>
      </c>
      <c r="R46" s="1" t="s">
        <v>282</v>
      </c>
      <c r="S46" s="1" t="s">
        <v>283</v>
      </c>
      <c r="T46" s="1" t="s">
        <v>284</v>
      </c>
    </row>
    <row r="47" s="1" customFormat="1" spans="1:20">
      <c r="A47" s="3">
        <v>16337044785</v>
      </c>
      <c r="B47" s="1" t="s">
        <v>274</v>
      </c>
      <c r="C47" s="1" t="s">
        <v>457</v>
      </c>
      <c r="D47" s="1" t="s">
        <v>395</v>
      </c>
      <c r="E47" s="1" t="s">
        <v>98</v>
      </c>
      <c r="F47" s="1" t="s">
        <v>274</v>
      </c>
      <c r="G47" s="1" t="s">
        <v>288</v>
      </c>
      <c r="H47" s="1" t="s">
        <v>275</v>
      </c>
      <c r="I47" s="1" t="s">
        <v>458</v>
      </c>
      <c r="J47" s="1" t="s">
        <v>277</v>
      </c>
      <c r="K47" s="1" t="s">
        <v>458</v>
      </c>
      <c r="L47" s="1" t="s">
        <v>458</v>
      </c>
      <c r="M47" s="1" t="s">
        <v>278</v>
      </c>
      <c r="N47" s="1" t="s">
        <v>278</v>
      </c>
      <c r="O47" s="1" t="s">
        <v>279</v>
      </c>
      <c r="P47" s="1" t="s">
        <v>280</v>
      </c>
      <c r="Q47" s="1" t="s">
        <v>459</v>
      </c>
      <c r="R47" s="1" t="s">
        <v>282</v>
      </c>
      <c r="S47" s="1" t="s">
        <v>283</v>
      </c>
      <c r="T47" s="1" t="s">
        <v>284</v>
      </c>
    </row>
    <row r="48" s="1" customFormat="1" spans="1:20">
      <c r="A48" s="3">
        <v>16337249854</v>
      </c>
      <c r="B48" s="1" t="s">
        <v>274</v>
      </c>
      <c r="C48" s="1" t="s">
        <v>460</v>
      </c>
      <c r="D48" s="1" t="s">
        <v>461</v>
      </c>
      <c r="E48" s="1" t="s">
        <v>180</v>
      </c>
      <c r="F48" s="1" t="s">
        <v>274</v>
      </c>
      <c r="G48" s="1" t="s">
        <v>288</v>
      </c>
      <c r="H48" s="1" t="s">
        <v>275</v>
      </c>
      <c r="I48" s="1" t="s">
        <v>462</v>
      </c>
      <c r="J48" s="1" t="s">
        <v>277</v>
      </c>
      <c r="K48" s="1" t="s">
        <v>462</v>
      </c>
      <c r="L48" s="1" t="s">
        <v>462</v>
      </c>
      <c r="M48" s="1" t="s">
        <v>278</v>
      </c>
      <c r="N48" s="1" t="s">
        <v>278</v>
      </c>
      <c r="O48" s="1" t="s">
        <v>279</v>
      </c>
      <c r="P48" s="1" t="s">
        <v>280</v>
      </c>
      <c r="Q48" s="1" t="s">
        <v>463</v>
      </c>
      <c r="R48" s="1" t="s">
        <v>282</v>
      </c>
      <c r="S48" s="1" t="s">
        <v>283</v>
      </c>
      <c r="T48" s="1" t="s">
        <v>284</v>
      </c>
    </row>
    <row r="49" s="1" customFormat="1" spans="1:20">
      <c r="A49" s="3">
        <v>16337638073</v>
      </c>
      <c r="B49" s="1" t="s">
        <v>274</v>
      </c>
      <c r="C49" s="1" t="s">
        <v>464</v>
      </c>
      <c r="D49" s="1" t="s">
        <v>465</v>
      </c>
      <c r="E49" s="1" t="s">
        <v>182</v>
      </c>
      <c r="F49" s="1" t="s">
        <v>274</v>
      </c>
      <c r="G49" s="1" t="s">
        <v>288</v>
      </c>
      <c r="H49" s="1" t="s">
        <v>275</v>
      </c>
      <c r="I49" s="1" t="s">
        <v>466</v>
      </c>
      <c r="J49" s="1" t="s">
        <v>277</v>
      </c>
      <c r="K49" s="1" t="s">
        <v>466</v>
      </c>
      <c r="L49" s="1" t="s">
        <v>466</v>
      </c>
      <c r="M49" s="1" t="s">
        <v>278</v>
      </c>
      <c r="N49" s="1" t="s">
        <v>278</v>
      </c>
      <c r="O49" s="1" t="s">
        <v>279</v>
      </c>
      <c r="P49" s="1" t="s">
        <v>280</v>
      </c>
      <c r="Q49" s="1" t="s">
        <v>467</v>
      </c>
      <c r="R49" s="1" t="s">
        <v>282</v>
      </c>
      <c r="S49" s="1" t="s">
        <v>283</v>
      </c>
      <c r="T49" s="1" t="s">
        <v>284</v>
      </c>
    </row>
    <row r="50" s="1" customFormat="1" spans="1:20">
      <c r="A50" s="3">
        <v>16337910905</v>
      </c>
      <c r="B50" s="1" t="s">
        <v>274</v>
      </c>
      <c r="C50" s="1" t="s">
        <v>468</v>
      </c>
      <c r="D50" s="1" t="s">
        <v>361</v>
      </c>
      <c r="E50" s="1" t="s">
        <v>74</v>
      </c>
      <c r="F50" s="1" t="s">
        <v>274</v>
      </c>
      <c r="G50" s="1" t="s">
        <v>288</v>
      </c>
      <c r="H50" s="1" t="s">
        <v>275</v>
      </c>
      <c r="I50" s="1" t="s">
        <v>469</v>
      </c>
      <c r="J50" s="1" t="s">
        <v>277</v>
      </c>
      <c r="K50" s="1" t="s">
        <v>469</v>
      </c>
      <c r="L50" s="1" t="s">
        <v>469</v>
      </c>
      <c r="M50" s="1" t="s">
        <v>278</v>
      </c>
      <c r="N50" s="1" t="s">
        <v>278</v>
      </c>
      <c r="O50" s="1" t="s">
        <v>279</v>
      </c>
      <c r="P50" s="1" t="s">
        <v>280</v>
      </c>
      <c r="Q50" s="1" t="s">
        <v>470</v>
      </c>
      <c r="R50" s="1" t="s">
        <v>282</v>
      </c>
      <c r="S50" s="1" t="s">
        <v>283</v>
      </c>
      <c r="T50" s="1" t="s">
        <v>284</v>
      </c>
    </row>
    <row r="51" s="1" customFormat="1" spans="1:20">
      <c r="A51" s="3">
        <v>16339798057</v>
      </c>
      <c r="B51" s="1" t="s">
        <v>274</v>
      </c>
      <c r="C51" s="1" t="s">
        <v>471</v>
      </c>
      <c r="D51" s="1" t="s">
        <v>472</v>
      </c>
      <c r="E51" s="1" t="s">
        <v>184</v>
      </c>
      <c r="F51" s="1" t="s">
        <v>274</v>
      </c>
      <c r="G51" s="1" t="s">
        <v>288</v>
      </c>
      <c r="H51" s="1" t="s">
        <v>275</v>
      </c>
      <c r="I51" s="1" t="s">
        <v>473</v>
      </c>
      <c r="J51" s="1" t="s">
        <v>277</v>
      </c>
      <c r="K51" s="1" t="s">
        <v>473</v>
      </c>
      <c r="L51" s="1" t="s">
        <v>473</v>
      </c>
      <c r="M51" s="1" t="s">
        <v>278</v>
      </c>
      <c r="N51" s="1" t="s">
        <v>278</v>
      </c>
      <c r="O51" s="1" t="s">
        <v>279</v>
      </c>
      <c r="P51" s="1" t="s">
        <v>280</v>
      </c>
      <c r="Q51" s="1" t="s">
        <v>474</v>
      </c>
      <c r="R51" s="1" t="s">
        <v>282</v>
      </c>
      <c r="S51" s="1" t="s">
        <v>283</v>
      </c>
      <c r="T51" s="1" t="s">
        <v>284</v>
      </c>
    </row>
    <row r="52" s="1" customFormat="1" spans="1:20">
      <c r="A52" s="3">
        <v>16340068515</v>
      </c>
      <c r="B52" s="1" t="s">
        <v>274</v>
      </c>
      <c r="C52" s="1" t="s">
        <v>475</v>
      </c>
      <c r="D52" s="1" t="s">
        <v>476</v>
      </c>
      <c r="E52" s="1" t="s">
        <v>186</v>
      </c>
      <c r="F52" s="1" t="s">
        <v>274</v>
      </c>
      <c r="G52" s="1" t="s">
        <v>288</v>
      </c>
      <c r="H52" s="1" t="s">
        <v>275</v>
      </c>
      <c r="I52" s="1" t="s">
        <v>477</v>
      </c>
      <c r="J52" s="1" t="s">
        <v>277</v>
      </c>
      <c r="K52" s="1" t="s">
        <v>477</v>
      </c>
      <c r="L52" s="1" t="s">
        <v>477</v>
      </c>
      <c r="M52" s="1" t="s">
        <v>278</v>
      </c>
      <c r="N52" s="1" t="s">
        <v>278</v>
      </c>
      <c r="O52" s="1" t="s">
        <v>279</v>
      </c>
      <c r="P52" s="1" t="s">
        <v>280</v>
      </c>
      <c r="Q52" s="1" t="s">
        <v>478</v>
      </c>
      <c r="R52" s="1" t="s">
        <v>282</v>
      </c>
      <c r="S52" s="1" t="s">
        <v>283</v>
      </c>
      <c r="T52" s="1" t="s">
        <v>284</v>
      </c>
    </row>
    <row r="53" s="1" customFormat="1" spans="1:20">
      <c r="A53" s="3">
        <v>16340092270</v>
      </c>
      <c r="B53" s="1" t="s">
        <v>274</v>
      </c>
      <c r="C53" s="1" t="s">
        <v>479</v>
      </c>
      <c r="D53" s="1" t="s">
        <v>365</v>
      </c>
      <c r="E53" s="1" t="s">
        <v>188</v>
      </c>
      <c r="F53" s="1" t="s">
        <v>274</v>
      </c>
      <c r="G53" s="1" t="s">
        <v>288</v>
      </c>
      <c r="H53" s="1" t="s">
        <v>275</v>
      </c>
      <c r="I53" s="1" t="s">
        <v>480</v>
      </c>
      <c r="J53" s="1" t="s">
        <v>277</v>
      </c>
      <c r="K53" s="1" t="s">
        <v>480</v>
      </c>
      <c r="L53" s="1" t="s">
        <v>480</v>
      </c>
      <c r="M53" s="1" t="s">
        <v>278</v>
      </c>
      <c r="N53" s="1" t="s">
        <v>278</v>
      </c>
      <c r="O53" s="1" t="s">
        <v>279</v>
      </c>
      <c r="P53" s="1" t="s">
        <v>280</v>
      </c>
      <c r="Q53" s="1" t="s">
        <v>481</v>
      </c>
      <c r="R53" s="1" t="s">
        <v>282</v>
      </c>
      <c r="S53" s="1" t="s">
        <v>283</v>
      </c>
      <c r="T53" s="1" t="s">
        <v>284</v>
      </c>
    </row>
    <row r="54" s="1" customFormat="1" spans="1:20">
      <c r="A54" s="3">
        <v>16340184291</v>
      </c>
      <c r="B54" s="1" t="s">
        <v>274</v>
      </c>
      <c r="C54" s="1" t="s">
        <v>482</v>
      </c>
      <c r="D54" s="1" t="s">
        <v>391</v>
      </c>
      <c r="E54" s="1" t="s">
        <v>96</v>
      </c>
      <c r="F54" s="1" t="s">
        <v>274</v>
      </c>
      <c r="G54" s="1" t="s">
        <v>288</v>
      </c>
      <c r="H54" s="1" t="s">
        <v>275</v>
      </c>
      <c r="I54" s="1" t="s">
        <v>392</v>
      </c>
      <c r="J54" s="1" t="s">
        <v>277</v>
      </c>
      <c r="K54" s="1" t="s">
        <v>392</v>
      </c>
      <c r="L54" s="1" t="s">
        <v>392</v>
      </c>
      <c r="M54" s="1" t="s">
        <v>278</v>
      </c>
      <c r="N54" s="1" t="s">
        <v>278</v>
      </c>
      <c r="O54" s="1" t="s">
        <v>279</v>
      </c>
      <c r="P54" s="1" t="s">
        <v>280</v>
      </c>
      <c r="Q54" s="1" t="s">
        <v>483</v>
      </c>
      <c r="R54" s="1" t="s">
        <v>282</v>
      </c>
      <c r="S54" s="1" t="s">
        <v>283</v>
      </c>
      <c r="T54" s="1" t="s">
        <v>284</v>
      </c>
    </row>
    <row r="55" s="1" customFormat="1" spans="1:20">
      <c r="A55" s="3">
        <v>16340270865</v>
      </c>
      <c r="B55" s="1" t="s">
        <v>274</v>
      </c>
      <c r="C55" s="1" t="s">
        <v>484</v>
      </c>
      <c r="D55" s="1" t="s">
        <v>485</v>
      </c>
      <c r="E55" s="1" t="s">
        <v>190</v>
      </c>
      <c r="F55" s="1" t="s">
        <v>274</v>
      </c>
      <c r="G55" s="1" t="s">
        <v>288</v>
      </c>
      <c r="H55" s="1" t="s">
        <v>275</v>
      </c>
      <c r="I55" s="1" t="s">
        <v>486</v>
      </c>
      <c r="J55" s="1" t="s">
        <v>277</v>
      </c>
      <c r="K55" s="1" t="s">
        <v>486</v>
      </c>
      <c r="L55" s="1" t="s">
        <v>486</v>
      </c>
      <c r="M55" s="1" t="s">
        <v>278</v>
      </c>
      <c r="N55" s="1" t="s">
        <v>278</v>
      </c>
      <c r="O55" s="1" t="s">
        <v>279</v>
      </c>
      <c r="P55" s="1" t="s">
        <v>280</v>
      </c>
      <c r="Q55" s="1" t="s">
        <v>487</v>
      </c>
      <c r="R55" s="1" t="s">
        <v>282</v>
      </c>
      <c r="S55" s="1" t="s">
        <v>283</v>
      </c>
      <c r="T55" s="1" t="s">
        <v>284</v>
      </c>
    </row>
    <row r="56" s="1" customFormat="1" spans="1:20">
      <c r="A56" s="3">
        <v>16340449383</v>
      </c>
      <c r="B56" s="1" t="s">
        <v>274</v>
      </c>
      <c r="C56" s="1" t="s">
        <v>488</v>
      </c>
      <c r="D56" s="1" t="s">
        <v>322</v>
      </c>
      <c r="E56" s="1" t="s">
        <v>192</v>
      </c>
      <c r="F56" s="1" t="s">
        <v>274</v>
      </c>
      <c r="G56" s="1" t="s">
        <v>288</v>
      </c>
      <c r="H56" s="1" t="s">
        <v>275</v>
      </c>
      <c r="I56" s="1" t="s">
        <v>489</v>
      </c>
      <c r="J56" s="1" t="s">
        <v>277</v>
      </c>
      <c r="K56" s="1" t="s">
        <v>489</v>
      </c>
      <c r="L56" s="1" t="s">
        <v>489</v>
      </c>
      <c r="M56" s="1" t="s">
        <v>278</v>
      </c>
      <c r="N56" s="1" t="s">
        <v>278</v>
      </c>
      <c r="O56" s="1" t="s">
        <v>279</v>
      </c>
      <c r="P56" s="1" t="s">
        <v>280</v>
      </c>
      <c r="Q56" s="1" t="s">
        <v>490</v>
      </c>
      <c r="R56" s="1" t="s">
        <v>282</v>
      </c>
      <c r="S56" s="1" t="s">
        <v>283</v>
      </c>
      <c r="T56" s="1" t="s">
        <v>284</v>
      </c>
    </row>
    <row r="57" s="1" customFormat="1" spans="1:20">
      <c r="A57" s="3">
        <v>16340545753</v>
      </c>
      <c r="B57" s="1" t="s">
        <v>274</v>
      </c>
      <c r="C57" s="1" t="s">
        <v>491</v>
      </c>
      <c r="D57" s="1" t="s">
        <v>492</v>
      </c>
      <c r="E57" s="1" t="s">
        <v>195</v>
      </c>
      <c r="F57" s="1" t="s">
        <v>274</v>
      </c>
      <c r="G57" s="1" t="s">
        <v>288</v>
      </c>
      <c r="H57" s="1" t="s">
        <v>275</v>
      </c>
      <c r="I57" s="1" t="s">
        <v>493</v>
      </c>
      <c r="J57" s="1" t="s">
        <v>277</v>
      </c>
      <c r="K57" s="1" t="s">
        <v>493</v>
      </c>
      <c r="L57" s="1" t="s">
        <v>493</v>
      </c>
      <c r="M57" s="1" t="s">
        <v>278</v>
      </c>
      <c r="N57" s="1" t="s">
        <v>278</v>
      </c>
      <c r="O57" s="1" t="s">
        <v>279</v>
      </c>
      <c r="P57" s="1" t="s">
        <v>280</v>
      </c>
      <c r="Q57" s="1" t="s">
        <v>494</v>
      </c>
      <c r="R57" s="1" t="s">
        <v>282</v>
      </c>
      <c r="S57" s="1" t="s">
        <v>283</v>
      </c>
      <c r="T57" s="1" t="s">
        <v>284</v>
      </c>
    </row>
    <row r="58" s="1" customFormat="1" spans="1:20">
      <c r="A58" s="3">
        <v>16340564947</v>
      </c>
      <c r="B58" s="1" t="s">
        <v>274</v>
      </c>
      <c r="C58" s="1" t="s">
        <v>495</v>
      </c>
      <c r="D58" s="1" t="s">
        <v>496</v>
      </c>
      <c r="E58" s="1" t="s">
        <v>198</v>
      </c>
      <c r="F58" s="1" t="s">
        <v>274</v>
      </c>
      <c r="G58" s="1" t="s">
        <v>288</v>
      </c>
      <c r="H58" s="1" t="s">
        <v>275</v>
      </c>
      <c r="I58" s="1" t="s">
        <v>497</v>
      </c>
      <c r="J58" s="1" t="s">
        <v>277</v>
      </c>
      <c r="K58" s="1" t="s">
        <v>497</v>
      </c>
      <c r="L58" s="1" t="s">
        <v>497</v>
      </c>
      <c r="M58" s="1" t="s">
        <v>278</v>
      </c>
      <c r="N58" s="1" t="s">
        <v>278</v>
      </c>
      <c r="O58" s="1" t="s">
        <v>279</v>
      </c>
      <c r="P58" s="1" t="s">
        <v>280</v>
      </c>
      <c r="Q58" s="1" t="s">
        <v>498</v>
      </c>
      <c r="R58" s="1" t="s">
        <v>282</v>
      </c>
      <c r="S58" s="1" t="s">
        <v>283</v>
      </c>
      <c r="T58" s="1" t="s">
        <v>284</v>
      </c>
    </row>
    <row r="59" s="1" customFormat="1" spans="1:20">
      <c r="A59" s="3">
        <v>16340659583</v>
      </c>
      <c r="B59" s="1" t="s">
        <v>274</v>
      </c>
      <c r="C59" s="1" t="s">
        <v>499</v>
      </c>
      <c r="D59" s="1" t="s">
        <v>500</v>
      </c>
      <c r="E59" s="1" t="s">
        <v>201</v>
      </c>
      <c r="F59" s="1" t="s">
        <v>274</v>
      </c>
      <c r="G59" s="1" t="s">
        <v>288</v>
      </c>
      <c r="H59" s="1" t="s">
        <v>275</v>
      </c>
      <c r="I59" s="1" t="s">
        <v>501</v>
      </c>
      <c r="J59" s="1" t="s">
        <v>277</v>
      </c>
      <c r="K59" s="1" t="s">
        <v>501</v>
      </c>
      <c r="L59" s="1" t="s">
        <v>501</v>
      </c>
      <c r="M59" s="1" t="s">
        <v>278</v>
      </c>
      <c r="N59" s="1" t="s">
        <v>278</v>
      </c>
      <c r="O59" s="1" t="s">
        <v>279</v>
      </c>
      <c r="P59" s="1" t="s">
        <v>280</v>
      </c>
      <c r="Q59" s="1" t="s">
        <v>502</v>
      </c>
      <c r="R59" s="1" t="s">
        <v>282</v>
      </c>
      <c r="S59" s="1" t="s">
        <v>283</v>
      </c>
      <c r="T59" s="1" t="s">
        <v>284</v>
      </c>
    </row>
    <row r="60" s="1" customFormat="1" spans="1:20">
      <c r="A60" s="3">
        <v>16340843397</v>
      </c>
      <c r="B60" s="1" t="s">
        <v>274</v>
      </c>
      <c r="C60" s="1" t="s">
        <v>503</v>
      </c>
      <c r="D60" s="1" t="s">
        <v>409</v>
      </c>
      <c r="E60" s="1" t="s">
        <v>203</v>
      </c>
      <c r="F60" s="1" t="s">
        <v>274</v>
      </c>
      <c r="G60" s="1" t="s">
        <v>288</v>
      </c>
      <c r="H60" s="1" t="s">
        <v>275</v>
      </c>
      <c r="I60" s="1" t="s">
        <v>410</v>
      </c>
      <c r="J60" s="1" t="s">
        <v>277</v>
      </c>
      <c r="K60" s="1" t="s">
        <v>410</v>
      </c>
      <c r="L60" s="1" t="s">
        <v>410</v>
      </c>
      <c r="M60" s="1" t="s">
        <v>278</v>
      </c>
      <c r="N60" s="1" t="s">
        <v>278</v>
      </c>
      <c r="O60" s="1" t="s">
        <v>279</v>
      </c>
      <c r="P60" s="1" t="s">
        <v>280</v>
      </c>
      <c r="Q60" s="1" t="s">
        <v>504</v>
      </c>
      <c r="R60" s="1" t="s">
        <v>282</v>
      </c>
      <c r="S60" s="1" t="s">
        <v>283</v>
      </c>
      <c r="T60" s="1" t="s">
        <v>284</v>
      </c>
    </row>
    <row r="61" s="1" customFormat="1" spans="1:20">
      <c r="A61" s="3">
        <v>16340934735</v>
      </c>
      <c r="B61" s="1" t="s">
        <v>274</v>
      </c>
      <c r="C61" s="1" t="s">
        <v>505</v>
      </c>
      <c r="D61" s="1" t="s">
        <v>506</v>
      </c>
      <c r="E61" s="1" t="s">
        <v>206</v>
      </c>
      <c r="F61" s="1" t="s">
        <v>274</v>
      </c>
      <c r="G61" s="1" t="s">
        <v>288</v>
      </c>
      <c r="H61" s="1" t="s">
        <v>275</v>
      </c>
      <c r="I61" s="1" t="s">
        <v>507</v>
      </c>
      <c r="J61" s="1" t="s">
        <v>277</v>
      </c>
      <c r="K61" s="1" t="s">
        <v>507</v>
      </c>
      <c r="L61" s="1" t="s">
        <v>507</v>
      </c>
      <c r="M61" s="1" t="s">
        <v>278</v>
      </c>
      <c r="N61" s="1" t="s">
        <v>278</v>
      </c>
      <c r="O61" s="1" t="s">
        <v>279</v>
      </c>
      <c r="P61" s="1" t="s">
        <v>280</v>
      </c>
      <c r="Q61" s="1" t="s">
        <v>508</v>
      </c>
      <c r="R61" s="1" t="s">
        <v>282</v>
      </c>
      <c r="S61" s="1" t="s">
        <v>283</v>
      </c>
      <c r="T61" s="1" t="s">
        <v>284</v>
      </c>
    </row>
    <row r="62" s="1" customFormat="1" spans="1:20">
      <c r="A62" s="3">
        <v>16341047476</v>
      </c>
      <c r="B62" s="1" t="s">
        <v>274</v>
      </c>
      <c r="C62" s="1" t="s">
        <v>509</v>
      </c>
      <c r="D62" s="1" t="s">
        <v>510</v>
      </c>
      <c r="E62" s="1" t="s">
        <v>208</v>
      </c>
      <c r="F62" s="1" t="s">
        <v>274</v>
      </c>
      <c r="G62" s="1" t="s">
        <v>288</v>
      </c>
      <c r="H62" s="1" t="s">
        <v>275</v>
      </c>
      <c r="I62" s="1" t="s">
        <v>511</v>
      </c>
      <c r="J62" s="1" t="s">
        <v>277</v>
      </c>
      <c r="K62" s="1" t="s">
        <v>511</v>
      </c>
      <c r="L62" s="1" t="s">
        <v>511</v>
      </c>
      <c r="M62" s="1" t="s">
        <v>278</v>
      </c>
      <c r="N62" s="1" t="s">
        <v>278</v>
      </c>
      <c r="O62" s="1" t="s">
        <v>279</v>
      </c>
      <c r="P62" s="1" t="s">
        <v>280</v>
      </c>
      <c r="Q62" s="1" t="s">
        <v>512</v>
      </c>
      <c r="R62" s="1" t="s">
        <v>282</v>
      </c>
      <c r="S62" s="1" t="s">
        <v>283</v>
      </c>
      <c r="T62" s="1" t="s">
        <v>284</v>
      </c>
    </row>
    <row r="63" s="1" customFormat="1" spans="1:20">
      <c r="A63" s="3">
        <v>16341198487</v>
      </c>
      <c r="B63" s="1" t="s">
        <v>274</v>
      </c>
      <c r="C63" s="1" t="s">
        <v>513</v>
      </c>
      <c r="D63" s="1" t="s">
        <v>514</v>
      </c>
      <c r="E63" s="1" t="s">
        <v>211</v>
      </c>
      <c r="F63" s="1" t="s">
        <v>274</v>
      </c>
      <c r="G63" s="1" t="s">
        <v>288</v>
      </c>
      <c r="H63" s="1" t="s">
        <v>275</v>
      </c>
      <c r="I63" s="1" t="s">
        <v>515</v>
      </c>
      <c r="J63" s="1" t="s">
        <v>277</v>
      </c>
      <c r="K63" s="1" t="s">
        <v>515</v>
      </c>
      <c r="L63" s="1" t="s">
        <v>515</v>
      </c>
      <c r="M63" s="1" t="s">
        <v>278</v>
      </c>
      <c r="N63" s="1" t="s">
        <v>278</v>
      </c>
      <c r="O63" s="1" t="s">
        <v>279</v>
      </c>
      <c r="P63" s="1" t="s">
        <v>280</v>
      </c>
      <c r="Q63" s="1" t="s">
        <v>516</v>
      </c>
      <c r="R63" s="1" t="s">
        <v>282</v>
      </c>
      <c r="S63" s="1" t="s">
        <v>283</v>
      </c>
      <c r="T63" s="1" t="s">
        <v>423</v>
      </c>
    </row>
    <row r="64" s="1" customFormat="1" spans="1:20">
      <c r="A64" s="3">
        <v>16341200750</v>
      </c>
      <c r="B64" s="1" t="s">
        <v>274</v>
      </c>
      <c r="C64" s="1" t="s">
        <v>517</v>
      </c>
      <c r="D64" s="1" t="s">
        <v>518</v>
      </c>
      <c r="E64" s="1" t="s">
        <v>214</v>
      </c>
      <c r="F64" s="1" t="s">
        <v>274</v>
      </c>
      <c r="G64" s="1" t="s">
        <v>288</v>
      </c>
      <c r="H64" s="1" t="s">
        <v>275</v>
      </c>
      <c r="I64" s="1" t="s">
        <v>519</v>
      </c>
      <c r="J64" s="1" t="s">
        <v>277</v>
      </c>
      <c r="K64" s="1" t="s">
        <v>519</v>
      </c>
      <c r="L64" s="1" t="s">
        <v>519</v>
      </c>
      <c r="M64" s="1" t="s">
        <v>278</v>
      </c>
      <c r="N64" s="1" t="s">
        <v>278</v>
      </c>
      <c r="O64" s="1" t="s">
        <v>279</v>
      </c>
      <c r="P64" s="1" t="s">
        <v>280</v>
      </c>
      <c r="Q64" s="1" t="s">
        <v>520</v>
      </c>
      <c r="R64" s="1" t="s">
        <v>282</v>
      </c>
      <c r="S64" s="1" t="s">
        <v>283</v>
      </c>
      <c r="T64" s="1" t="s">
        <v>284</v>
      </c>
    </row>
    <row r="65" s="1" customFormat="1" spans="1:20">
      <c r="A65" s="3">
        <v>16341213570</v>
      </c>
      <c r="B65" s="1" t="s">
        <v>274</v>
      </c>
      <c r="C65" s="1" t="s">
        <v>521</v>
      </c>
      <c r="D65" s="1" t="s">
        <v>518</v>
      </c>
      <c r="E65" s="1" t="s">
        <v>215</v>
      </c>
      <c r="F65" s="1" t="s">
        <v>274</v>
      </c>
      <c r="G65" s="1" t="s">
        <v>288</v>
      </c>
      <c r="H65" s="1" t="s">
        <v>275</v>
      </c>
      <c r="I65" s="1" t="s">
        <v>519</v>
      </c>
      <c r="J65" s="1" t="s">
        <v>277</v>
      </c>
      <c r="K65" s="1" t="s">
        <v>519</v>
      </c>
      <c r="L65" s="1" t="s">
        <v>519</v>
      </c>
      <c r="M65" s="1" t="s">
        <v>278</v>
      </c>
      <c r="N65" s="1" t="s">
        <v>278</v>
      </c>
      <c r="O65" s="1" t="s">
        <v>279</v>
      </c>
      <c r="P65" s="1" t="s">
        <v>280</v>
      </c>
      <c r="Q65" s="1" t="s">
        <v>522</v>
      </c>
      <c r="R65" s="1" t="s">
        <v>282</v>
      </c>
      <c r="S65" s="1" t="s">
        <v>283</v>
      </c>
      <c r="T65" s="1" t="s">
        <v>284</v>
      </c>
    </row>
    <row r="66" s="1" customFormat="1" spans="1:20">
      <c r="A66" s="3">
        <v>16341595318</v>
      </c>
      <c r="B66" s="1" t="s">
        <v>274</v>
      </c>
      <c r="C66" s="1" t="s">
        <v>523</v>
      </c>
      <c r="D66" s="1" t="s">
        <v>524</v>
      </c>
      <c r="E66" s="1" t="s">
        <v>217</v>
      </c>
      <c r="F66" s="1" t="s">
        <v>274</v>
      </c>
      <c r="G66" s="1" t="s">
        <v>288</v>
      </c>
      <c r="H66" s="1" t="s">
        <v>275</v>
      </c>
      <c r="I66" s="1" t="s">
        <v>525</v>
      </c>
      <c r="J66" s="1" t="s">
        <v>277</v>
      </c>
      <c r="K66" s="1" t="s">
        <v>525</v>
      </c>
      <c r="L66" s="1" t="s">
        <v>525</v>
      </c>
      <c r="M66" s="1" t="s">
        <v>278</v>
      </c>
      <c r="N66" s="1" t="s">
        <v>278</v>
      </c>
      <c r="O66" s="1" t="s">
        <v>279</v>
      </c>
      <c r="P66" s="1" t="s">
        <v>280</v>
      </c>
      <c r="Q66" s="1" t="s">
        <v>526</v>
      </c>
      <c r="R66" s="1" t="s">
        <v>282</v>
      </c>
      <c r="S66" s="1" t="s">
        <v>283</v>
      </c>
      <c r="T66" s="1" t="s">
        <v>284</v>
      </c>
    </row>
    <row r="67" s="1" customFormat="1" spans="1:20">
      <c r="A67" s="3">
        <v>16341927268</v>
      </c>
      <c r="B67" s="1" t="s">
        <v>274</v>
      </c>
      <c r="C67" s="1" t="s">
        <v>527</v>
      </c>
      <c r="D67" s="1" t="s">
        <v>528</v>
      </c>
      <c r="E67" s="1" t="s">
        <v>219</v>
      </c>
      <c r="F67" s="1" t="s">
        <v>274</v>
      </c>
      <c r="G67" s="1" t="s">
        <v>288</v>
      </c>
      <c r="H67" s="1" t="s">
        <v>275</v>
      </c>
      <c r="I67" s="1" t="s">
        <v>529</v>
      </c>
      <c r="J67" s="1" t="s">
        <v>277</v>
      </c>
      <c r="K67" s="1" t="s">
        <v>529</v>
      </c>
      <c r="L67" s="1" t="s">
        <v>529</v>
      </c>
      <c r="M67" s="1" t="s">
        <v>278</v>
      </c>
      <c r="N67" s="1" t="s">
        <v>278</v>
      </c>
      <c r="O67" s="1" t="s">
        <v>279</v>
      </c>
      <c r="P67" s="1" t="s">
        <v>280</v>
      </c>
      <c r="Q67" s="1" t="s">
        <v>530</v>
      </c>
      <c r="R67" s="1" t="s">
        <v>282</v>
      </c>
      <c r="S67" s="1" t="s">
        <v>283</v>
      </c>
      <c r="T67" s="1" t="s">
        <v>284</v>
      </c>
    </row>
    <row r="68" s="1" customFormat="1" spans="1:20">
      <c r="A68" s="3">
        <v>16342131427</v>
      </c>
      <c r="B68" s="1" t="s">
        <v>274</v>
      </c>
      <c r="C68" s="1" t="s">
        <v>531</v>
      </c>
      <c r="D68" s="1" t="s">
        <v>532</v>
      </c>
      <c r="E68" s="1" t="s">
        <v>222</v>
      </c>
      <c r="F68" s="1" t="s">
        <v>274</v>
      </c>
      <c r="G68" s="1" t="s">
        <v>288</v>
      </c>
      <c r="H68" s="1" t="s">
        <v>275</v>
      </c>
      <c r="I68" s="1" t="s">
        <v>533</v>
      </c>
      <c r="J68" s="1" t="s">
        <v>277</v>
      </c>
      <c r="K68" s="1" t="s">
        <v>533</v>
      </c>
      <c r="L68" s="1" t="s">
        <v>533</v>
      </c>
      <c r="M68" s="1" t="s">
        <v>278</v>
      </c>
      <c r="N68" s="1" t="s">
        <v>278</v>
      </c>
      <c r="O68" s="1" t="s">
        <v>279</v>
      </c>
      <c r="P68" s="1" t="s">
        <v>280</v>
      </c>
      <c r="Q68" s="1" t="s">
        <v>534</v>
      </c>
      <c r="R68" s="1" t="s">
        <v>282</v>
      </c>
      <c r="S68" s="1" t="s">
        <v>283</v>
      </c>
      <c r="T68" s="1" t="s">
        <v>284</v>
      </c>
    </row>
    <row r="69" s="1" customFormat="1" spans="1:20">
      <c r="A69" s="3">
        <v>16342157585</v>
      </c>
      <c r="B69" s="1" t="s">
        <v>274</v>
      </c>
      <c r="C69" s="1" t="s">
        <v>535</v>
      </c>
      <c r="D69" s="1" t="s">
        <v>536</v>
      </c>
      <c r="E69" s="1" t="s">
        <v>224</v>
      </c>
      <c r="F69" s="1" t="s">
        <v>274</v>
      </c>
      <c r="G69" s="1" t="s">
        <v>288</v>
      </c>
      <c r="H69" s="1" t="s">
        <v>275</v>
      </c>
      <c r="I69" s="1" t="s">
        <v>279</v>
      </c>
      <c r="J69" s="1" t="s">
        <v>277</v>
      </c>
      <c r="K69" s="1" t="s">
        <v>279</v>
      </c>
      <c r="L69" s="1" t="s">
        <v>279</v>
      </c>
      <c r="M69" s="1" t="s">
        <v>278</v>
      </c>
      <c r="N69" s="1" t="s">
        <v>278</v>
      </c>
      <c r="O69" s="1" t="s">
        <v>279</v>
      </c>
      <c r="P69" s="1" t="s">
        <v>280</v>
      </c>
      <c r="Q69" s="1" t="s">
        <v>537</v>
      </c>
      <c r="R69" s="1" t="s">
        <v>282</v>
      </c>
      <c r="S69" s="1" t="s">
        <v>283</v>
      </c>
      <c r="T69" s="1" t="s">
        <v>284</v>
      </c>
    </row>
    <row r="70" s="1" customFormat="1" spans="1:20">
      <c r="A70" s="3">
        <v>16342166478</v>
      </c>
      <c r="B70" s="1" t="s">
        <v>274</v>
      </c>
      <c r="C70" s="1" t="s">
        <v>538</v>
      </c>
      <c r="D70" s="1" t="s">
        <v>539</v>
      </c>
      <c r="E70" s="1" t="s">
        <v>226</v>
      </c>
      <c r="F70" s="1" t="s">
        <v>274</v>
      </c>
      <c r="G70" s="1" t="s">
        <v>288</v>
      </c>
      <c r="H70" s="1" t="s">
        <v>275</v>
      </c>
      <c r="I70" s="1" t="s">
        <v>386</v>
      </c>
      <c r="J70" s="1" t="s">
        <v>277</v>
      </c>
      <c r="K70" s="1" t="s">
        <v>386</v>
      </c>
      <c r="L70" s="1" t="s">
        <v>386</v>
      </c>
      <c r="M70" s="1" t="s">
        <v>278</v>
      </c>
      <c r="N70" s="1" t="s">
        <v>278</v>
      </c>
      <c r="O70" s="1" t="s">
        <v>279</v>
      </c>
      <c r="P70" s="1" t="s">
        <v>280</v>
      </c>
      <c r="Q70" s="1" t="s">
        <v>540</v>
      </c>
      <c r="R70" s="1" t="s">
        <v>282</v>
      </c>
      <c r="S70" s="1" t="s">
        <v>283</v>
      </c>
      <c r="T70" s="1" t="s">
        <v>284</v>
      </c>
    </row>
    <row r="71" s="1" customFormat="1" spans="1:20">
      <c r="A71" s="3">
        <v>16342565875</v>
      </c>
      <c r="B71" s="1" t="s">
        <v>274</v>
      </c>
      <c r="C71" s="1" t="s">
        <v>541</v>
      </c>
      <c r="D71" s="1" t="s">
        <v>476</v>
      </c>
      <c r="E71" s="1" t="s">
        <v>227</v>
      </c>
      <c r="F71" s="1" t="s">
        <v>274</v>
      </c>
      <c r="G71" s="1" t="s">
        <v>288</v>
      </c>
      <c r="H71" s="1" t="s">
        <v>275</v>
      </c>
      <c r="I71" s="1" t="s">
        <v>542</v>
      </c>
      <c r="J71" s="1" t="s">
        <v>277</v>
      </c>
      <c r="K71" s="1" t="s">
        <v>542</v>
      </c>
      <c r="L71" s="1" t="s">
        <v>542</v>
      </c>
      <c r="M71" s="1" t="s">
        <v>278</v>
      </c>
      <c r="N71" s="1" t="s">
        <v>278</v>
      </c>
      <c r="O71" s="1" t="s">
        <v>279</v>
      </c>
      <c r="P71" s="1" t="s">
        <v>280</v>
      </c>
      <c r="Q71" s="1" t="s">
        <v>543</v>
      </c>
      <c r="R71" s="1" t="s">
        <v>282</v>
      </c>
      <c r="S71" s="1" t="s">
        <v>283</v>
      </c>
      <c r="T71" s="1" t="s">
        <v>284</v>
      </c>
    </row>
    <row r="72" s="1" customFormat="1" spans="1:20">
      <c r="A72" s="3">
        <v>16342585787</v>
      </c>
      <c r="B72" s="1" t="s">
        <v>274</v>
      </c>
      <c r="C72" s="1" t="s">
        <v>544</v>
      </c>
      <c r="D72" s="1" t="s">
        <v>545</v>
      </c>
      <c r="E72" s="1" t="s">
        <v>230</v>
      </c>
      <c r="F72" s="1" t="s">
        <v>274</v>
      </c>
      <c r="G72" s="1" t="s">
        <v>288</v>
      </c>
      <c r="H72" s="1" t="s">
        <v>275</v>
      </c>
      <c r="I72" s="1" t="s">
        <v>546</v>
      </c>
      <c r="J72" s="1" t="s">
        <v>277</v>
      </c>
      <c r="K72" s="1" t="s">
        <v>546</v>
      </c>
      <c r="L72" s="1" t="s">
        <v>546</v>
      </c>
      <c r="M72" s="1" t="s">
        <v>278</v>
      </c>
      <c r="N72" s="1" t="s">
        <v>278</v>
      </c>
      <c r="O72" s="1" t="s">
        <v>279</v>
      </c>
      <c r="P72" s="1" t="s">
        <v>280</v>
      </c>
      <c r="Q72" s="1" t="s">
        <v>547</v>
      </c>
      <c r="R72" s="1" t="s">
        <v>282</v>
      </c>
      <c r="S72" s="1" t="s">
        <v>283</v>
      </c>
      <c r="T72" s="1" t="s">
        <v>284</v>
      </c>
    </row>
    <row r="73" s="1" customFormat="1" spans="1:20">
      <c r="A73" s="3">
        <v>16342740216</v>
      </c>
      <c r="B73" s="1" t="s">
        <v>274</v>
      </c>
      <c r="C73" s="1" t="s">
        <v>548</v>
      </c>
      <c r="D73" s="1" t="s">
        <v>472</v>
      </c>
      <c r="E73" s="1" t="s">
        <v>232</v>
      </c>
      <c r="F73" s="1" t="s">
        <v>274</v>
      </c>
      <c r="G73" s="1" t="s">
        <v>288</v>
      </c>
      <c r="H73" s="1" t="s">
        <v>275</v>
      </c>
      <c r="I73" s="1" t="s">
        <v>549</v>
      </c>
      <c r="J73" s="1" t="s">
        <v>277</v>
      </c>
      <c r="K73" s="1" t="s">
        <v>549</v>
      </c>
      <c r="L73" s="1" t="s">
        <v>549</v>
      </c>
      <c r="M73" s="1" t="s">
        <v>278</v>
      </c>
      <c r="N73" s="1" t="s">
        <v>278</v>
      </c>
      <c r="O73" s="1" t="s">
        <v>279</v>
      </c>
      <c r="P73" s="1" t="s">
        <v>280</v>
      </c>
      <c r="Q73" s="1" t="s">
        <v>550</v>
      </c>
      <c r="R73" s="1" t="s">
        <v>282</v>
      </c>
      <c r="S73" s="1" t="s">
        <v>283</v>
      </c>
      <c r="T73" s="1" t="s">
        <v>284</v>
      </c>
    </row>
    <row r="74" s="1" customFormat="1" spans="1:20">
      <c r="A74" s="3">
        <v>16342922737</v>
      </c>
      <c r="B74" s="1" t="s">
        <v>274</v>
      </c>
      <c r="C74" s="1" t="s">
        <v>551</v>
      </c>
      <c r="D74" s="1" t="s">
        <v>552</v>
      </c>
      <c r="E74" s="1" t="s">
        <v>234</v>
      </c>
      <c r="F74" s="1" t="s">
        <v>274</v>
      </c>
      <c r="G74" s="1" t="s">
        <v>288</v>
      </c>
      <c r="H74" s="1" t="s">
        <v>275</v>
      </c>
      <c r="I74" s="1" t="s">
        <v>553</v>
      </c>
      <c r="J74" s="1" t="s">
        <v>277</v>
      </c>
      <c r="K74" s="1" t="s">
        <v>553</v>
      </c>
      <c r="L74" s="1" t="s">
        <v>553</v>
      </c>
      <c r="M74" s="1" t="s">
        <v>278</v>
      </c>
      <c r="N74" s="1" t="s">
        <v>278</v>
      </c>
      <c r="O74" s="1" t="s">
        <v>279</v>
      </c>
      <c r="P74" s="1" t="s">
        <v>280</v>
      </c>
      <c r="Q74" s="1" t="s">
        <v>554</v>
      </c>
      <c r="R74" s="1" t="s">
        <v>282</v>
      </c>
      <c r="S74" s="1" t="s">
        <v>283</v>
      </c>
      <c r="T74" s="1" t="s">
        <v>284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2021-09-26T01:59:00Z</dcterms:created>
  <dcterms:modified xsi:type="dcterms:W3CDTF">2021-09-27T09:16:55Z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CD81F3F8B82D4C05B68C01D4C31812B4</vt:lpwstr>
  </property>
  <property fmtid="{D5CDD505-2E9C-101B-9397-08002B2CF9AE}" pid="3" name="KSOProductBuildVer">
    <vt:lpwstr>2052-11.1.0.10938</vt:lpwstr>
  </property>
</Properties>
</file>