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对账!$1:$49</definedName>
  </definedNames>
  <calcPr calcId="144525"/>
</workbook>
</file>

<file path=xl/sharedStrings.xml><?xml version="1.0" encoding="utf-8"?>
<sst xmlns="http://schemas.openxmlformats.org/spreadsheetml/2006/main" count="1300" uniqueCount="352">
  <si>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</si>
  <si>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</si>
  <si>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</si>
  <si>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</si>
  <si>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</si>
  <si>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</si>
  <si>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</si>
  <si>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</si>
  <si>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</si>
  <si>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</si>
  <si>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</si>
  <si>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</si>
  <si>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</si>
  <si>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</si>
  <si>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</si>
  <si>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</si>
  <si>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</si>
  <si>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</si>
  <si>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</si>
  <si>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</si>
  <si>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</si>
  <si>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</si>
  <si>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</si>
  <si>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</si>
  <si>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</si>
  <si>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</si>
  <si>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</si>
  <si>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[北京]全季酒店(北京酒仙桥798艺术区店)(75065474)</t>
  </si>
  <si>
    <t>双床房&lt;双人入住&gt;&lt;内宾&gt;&lt;预付&gt;&lt;双早&gt;</t>
  </si>
  <si>
    <t>CNY</t>
  </si>
  <si>
    <t>李波,张娟</t>
  </si>
  <si>
    <t>CA11323210927CNY</t>
  </si>
  <si>
    <t>未提现</t>
  </si>
  <si>
    <t>携程开票</t>
  </si>
  <si>
    <t>R9001002064090336001</t>
  </si>
  <si>
    <t>[上海]汉庭酒店（上海国际旅游度假区酒店）(66080320)</t>
  </si>
  <si>
    <t>双床房&lt;双人入住&gt;&lt;内宾&gt;&lt;预付&gt;&lt;无早&gt;</t>
  </si>
  <si>
    <t>吴静</t>
  </si>
  <si>
    <t>R2012021064538573001</t>
  </si>
  <si>
    <t>[上海]汉庭优佳酒店(上海南京西路地铁站店)(66066328)</t>
  </si>
  <si>
    <t>高级双床房&lt;双人入住&gt;&lt;内宾&gt;&lt;预付&gt;&lt;双早&gt;</t>
  </si>
  <si>
    <t>潘春梅</t>
  </si>
  <si>
    <t>R2000419064598128001</t>
  </si>
  <si>
    <t>吴思柳</t>
  </si>
  <si>
    <t>R2000419064604728001</t>
  </si>
  <si>
    <t>[无锡]格林豪泰智选酒店(无锡泉山中心店)(69044884)</t>
  </si>
  <si>
    <t>高级大床房&lt;双人入住&gt;&lt;内宾&gt;&lt;预付&gt;&lt;无早&gt;</t>
  </si>
  <si>
    <t>孙军</t>
  </si>
  <si>
    <t>取消</t>
  </si>
  <si>
    <t>[杭州]全季酒店(杭州西湖凤起路店)(71450178)</t>
  </si>
  <si>
    <t>零压·高级大床房&lt;双人入住&gt;&lt;内宾&gt;&lt;预付&gt;&lt;双早&gt;</t>
  </si>
  <si>
    <t>朱力</t>
  </si>
  <si>
    <t>[广州]广东亚洲国际大酒店(51601638)</t>
  </si>
  <si>
    <t>豪华大床房&lt;双人入住&gt;&lt;内宾&gt;&lt;预付&gt;&lt;无早&gt;</t>
  </si>
  <si>
    <t>赖文静</t>
  </si>
  <si>
    <t>[上海]维也纳酒店(上海长兴岛店)(79021170)</t>
  </si>
  <si>
    <t>王冬伟</t>
  </si>
  <si>
    <t>[梅州]梅州英思廷酒店(80612726)</t>
  </si>
  <si>
    <t>廷悦大床房&lt;内宾&gt;&lt;无早&gt;</t>
  </si>
  <si>
    <t>刘云贵</t>
  </si>
  <si>
    <t>[梅州]梅州麓湖山酒店(62500328)</t>
  </si>
  <si>
    <t>公寓特惠双床房&lt;无早&gt;&lt;特惠专享&gt;&lt;双床&gt;</t>
  </si>
  <si>
    <t>徐媛佩</t>
  </si>
  <si>
    <t>[深圳]深圳国际会展中心希尔顿酒店(72948031)</t>
  </si>
  <si>
    <t>豪华双床房&lt;双人入住&gt;&lt;内宾&gt;&lt;预付&gt;&lt;无早&gt;</t>
  </si>
  <si>
    <t>邱基堂,刘悦邦</t>
  </si>
  <si>
    <t>[太原]IU酒店(太原长风西街万象城店)(71451084)</t>
  </si>
  <si>
    <t>小U精致大床房&lt;双人入住&gt;&lt;内宾&gt;&lt;预付&gt;&lt;无早&gt;</t>
  </si>
  <si>
    <t>王程旭</t>
  </si>
  <si>
    <t>[北京]青皮树酒店(北京昌平区西关环岛店)(65980567)</t>
  </si>
  <si>
    <t>景观大床房&lt;双人入住&gt;&lt;内宾&gt;&lt;预付&gt;&lt;无早&gt;</t>
  </si>
  <si>
    <t>张红梅</t>
  </si>
  <si>
    <t>[扬州]尚客优酒店(扬州汊河大学城店)(73259640)</t>
  </si>
  <si>
    <t>大床房&lt;双人入住&gt;&lt;内宾&gt;&lt;预付&gt;&lt;无早&gt;</t>
  </si>
  <si>
    <t>王韬</t>
  </si>
  <si>
    <t>[哈尔滨]哈尔滨华西宾馆(69143066)</t>
  </si>
  <si>
    <t>刘百红</t>
  </si>
  <si>
    <t>[南充]尚客优连锁酒店(南充高坪龙门镇店)(69142976)</t>
  </si>
  <si>
    <t>标准大床房&lt;双人入住&gt;&lt;内宾&gt;&lt;预付&gt;&lt;无早&gt;</t>
  </si>
  <si>
    <t>李耕地</t>
  </si>
  <si>
    <t>[菏泽]菏泽希尔顿花园酒店(77423986)</t>
  </si>
  <si>
    <t>花园大床房&lt;双人入住&gt;&lt;内宾&gt;&lt;预付&gt;&lt;无早&gt;</t>
  </si>
  <si>
    <t>朱文昊</t>
  </si>
  <si>
    <t>廷逸大床房&lt;内宾&gt;&lt;无早&gt;</t>
  </si>
  <si>
    <t>曾海涛</t>
  </si>
  <si>
    <t>公寓标准大床房&lt;大床&gt;&lt;双人入住&gt;&lt;日历房套餐高价值&gt;&lt;双早&gt;&lt;新酒店礼盒&gt;</t>
  </si>
  <si>
    <t>陈秀香</t>
  </si>
  <si>
    <t>[胶州]尚客优品酒店(青岛胶东国际机场海尔大道店)(69043730)</t>
  </si>
  <si>
    <t>优悦三人房&lt;双人入住&gt;&lt;内宾&gt;&lt;预付&gt;&lt;无早&gt;</t>
  </si>
  <si>
    <t>刘观科</t>
  </si>
  <si>
    <t>[息县]尚客优酒店（息县产业园区店）(73259609)</t>
  </si>
  <si>
    <t>商务双床房&lt;双人入住&gt;&lt;内宾&gt;&lt;预付&gt;&lt;双早&gt;</t>
  </si>
  <si>
    <t>田亚光</t>
  </si>
  <si>
    <t>[南京]格林豪泰(南京大厂新华路快捷店)(72815292)</t>
  </si>
  <si>
    <t>双床房（过道窗）&lt;双人入住&gt;&lt;内宾&gt;&lt;预付&gt;&lt;无早&gt;</t>
  </si>
  <si>
    <t>时晴艳</t>
  </si>
  <si>
    <t>[华蓥]尚客优连锁酒店(华蓥凤凰城店)(73295967)</t>
  </si>
  <si>
    <t>张才君</t>
  </si>
  <si>
    <t>[成都]喆啡酒店(成都建设路东郊记忆广场店)(65822561)</t>
  </si>
  <si>
    <t>啡凡喆熊大床房&lt;双人入住&gt;&lt;内宾&gt;&lt;预付&gt;&lt;无早&gt;</t>
  </si>
  <si>
    <t>陶友根</t>
  </si>
  <si>
    <t>[北京]格林豪泰(北京良乡阎村东地铁站店)(69028380)</t>
  </si>
  <si>
    <t>标准间&lt;双人入住&gt;&lt;内宾&gt;&lt;预付&gt;&lt;无早&gt;</t>
  </si>
  <si>
    <t>郭海林</t>
  </si>
  <si>
    <t>[衡水]骏怡精选酒店(衡水奥体中心店)(73247377)</t>
  </si>
  <si>
    <t>高级双人房&lt;双人入住&gt;&lt;内宾&gt;&lt;预付&gt;&lt;双早&gt;</t>
  </si>
  <si>
    <t>耿槊,江腾辉</t>
  </si>
  <si>
    <t>[海宁]尚客优精选酒店(海宁国际花卉城店)(73280094)</t>
  </si>
  <si>
    <t>张昕</t>
  </si>
  <si>
    <t>[梅州]梅州印象田园酒店(57143074)</t>
  </si>
  <si>
    <t>豪华智能大床房&lt;双人入住&gt;&lt;内宾&gt;&lt;预付&gt;&lt;双早&gt;</t>
  </si>
  <si>
    <t>袁华平</t>
  </si>
  <si>
    <t>李春学</t>
  </si>
  <si>
    <t>[成都]7天酒店(成都双流广场地铁站塔桥路店)(71451126)</t>
  </si>
  <si>
    <t>精选大床房&lt;双人入住&gt;&lt;内宾&gt;&lt;预付&gt;&lt;无早&gt;</t>
  </si>
  <si>
    <t>朱成</t>
  </si>
  <si>
    <t>[北京]布丁严选酒店(北京王府井店)(71637266)</t>
  </si>
  <si>
    <t>严选单人房&lt;双人入住&gt;&lt;内宾&gt;&lt;预付&gt;&lt;无早&gt;</t>
  </si>
  <si>
    <t>王思晨</t>
  </si>
  <si>
    <t>[上海]锦江之星(上海漕宝路地铁站店)(73284573)</t>
  </si>
  <si>
    <t>单人房A&lt;双人入住&gt;&lt;内宾&gt;&lt;预付&gt;&lt;无早&gt;</t>
  </si>
  <si>
    <t>何战领</t>
  </si>
  <si>
    <t>[上海]海友酒店（上海南京东路中心店）(71450506)</t>
  </si>
  <si>
    <t>单床房&lt;双人入住&gt;&lt;内宾&gt;&lt;预付&gt;&lt;无早&gt;</t>
  </si>
  <si>
    <t>冯艳</t>
  </si>
  <si>
    <t>R8000009065132252001</t>
  </si>
  <si>
    <t>[哈密]格林豪泰酒店(哈密火车站店)(78917420)</t>
  </si>
  <si>
    <t>三人房&lt;双人入住&gt;&lt;内宾&gt;&lt;预付&gt;&lt;无早&gt;</t>
  </si>
  <si>
    <t>蒋谋</t>
  </si>
  <si>
    <t>[昆明]派酒店(昆明西山区万达广场店)(73295329)</t>
  </si>
  <si>
    <t>商务双床房&lt;双人入住&gt;&lt;内宾&gt;&lt;预付&gt;&lt;无早&gt;</t>
  </si>
  <si>
    <t>阿江</t>
  </si>
  <si>
    <t>[常熟]格林豪泰青皮树常熟世贸公馆店(60985645)</t>
  </si>
  <si>
    <t>高级双床房&lt;双人入住&gt;&lt;内宾&gt;&lt;预付&gt;&lt;无早&gt;</t>
  </si>
  <si>
    <t>宁福妹</t>
  </si>
  <si>
    <t>[玉环]玉环福朋喜来登酒店(54629006)</t>
  </si>
  <si>
    <t>福朋双床房&lt;双人入住&gt;&lt;内宾&gt;&lt;预付&gt;&lt;无早&gt;</t>
  </si>
  <si>
    <t>陈林峰</t>
  </si>
  <si>
    <t>[东莞]康帝俱乐部酒店(东莞国际展览中心店)(64183611)</t>
  </si>
  <si>
    <t>叶健东</t>
  </si>
  <si>
    <t>[苏州]苏州天河假日酒店(77185728)</t>
  </si>
  <si>
    <t>刘刚</t>
  </si>
  <si>
    <t>[长沙县]城市便捷酒店(长沙县龙塘土桥地铁站店)(77191531)</t>
  </si>
  <si>
    <t>商务大床房&lt;双人入住&gt;&lt;内宾&gt;&lt;预付&gt;&lt;无早&gt;</t>
  </si>
  <si>
    <t>胡伟</t>
  </si>
  <si>
    <t>[中山]维也纳3好酒店(中山横栏广汇店)(72922781)</t>
  </si>
  <si>
    <t>陈鹏</t>
  </si>
  <si>
    <t>珠珠</t>
  </si>
  <si>
    <t>路根柱</t>
  </si>
  <si>
    <t>[台州]宜尚酒店(台州国际会展中心店)(71584894)</t>
  </si>
  <si>
    <t>宜观双床房&lt;双人入住&gt;&lt;内宾&gt;&lt;预付&gt;&lt;无早&gt;</t>
  </si>
  <si>
    <t>童翔</t>
  </si>
  <si>
    <t>[珠海]珠海旭日湾巢酒店(60988936)</t>
  </si>
  <si>
    <t>森林主题房&lt;双人入住&gt;&lt;内宾&gt;&lt;预付&gt;&lt;双早&gt;</t>
  </si>
  <si>
    <t>郭瀚</t>
  </si>
  <si>
    <t>补单</t>
  </si>
  <si>
    <t>[上海]尚客优连锁酒店(上海佘山商业中心店)(22815645)</t>
  </si>
  <si>
    <t>黄乐扬</t>
  </si>
  <si>
    <t>，</t>
  </si>
  <si>
    <t>本期收回0.47元</t>
  </si>
  <si>
    <t>A210927173114481</t>
  </si>
  <si>
    <t>A210927173150481</t>
  </si>
  <si>
    <t>A210927173331481</t>
  </si>
  <si>
    <t>CNY / HKD 当前参考汇率: 1.205100894</t>
  </si>
  <si>
    <t>总计：11749.44 CNY/
14159.26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</si>
  <si>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</si>
  <si>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</si>
  <si>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</si>
  <si>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</si>
  <si>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</si>
  <si>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</si>
  <si>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</si>
  <si>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</si>
  <si>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</si>
  <si>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</si>
  <si>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</si>
  <si>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</si>
  <si>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</si>
  <si>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</si>
  <si>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</si>
  <si>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</si>
  <si>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</si>
  <si>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2021-09-11</t>
  </si>
  <si>
    <t>2250641</t>
  </si>
  <si>
    <t>全季酒店(北京酒仙桥798艺术区店)</t>
  </si>
  <si>
    <t>2021-09-23</t>
  </si>
  <si>
    <t>2021-09-24</t>
  </si>
  <si>
    <t>退房日月结</t>
  </si>
  <si>
    <t>1317.78</t>
  </si>
  <si>
    <t>RMB</t>
  </si>
  <si>
    <t>0</t>
  </si>
  <si>
    <t>0.00</t>
  </si>
  <si>
    <t>携程汇智国内直连</t>
  </si>
  <si>
    <t>2021-09-11 18:52:19</t>
  </si>
  <si>
    <t>否</t>
  </si>
  <si>
    <t>汇智国际旅游发展有限公司</t>
  </si>
  <si>
    <t>直连</t>
  </si>
  <si>
    <t>2021-09-17</t>
  </si>
  <si>
    <t>2256737</t>
  </si>
  <si>
    <t>汉庭优佳酒店(上海恒隆广场店)</t>
  </si>
  <si>
    <t>2021-09-22</t>
  </si>
  <si>
    <t>861.84</t>
  </si>
  <si>
    <t>2021-09-17 15:55:30</t>
  </si>
  <si>
    <t>2256857</t>
  </si>
  <si>
    <t>2021-09-17 17:45:31</t>
  </si>
  <si>
    <t>2021-09-20</t>
  </si>
  <si>
    <t>2260054</t>
  </si>
  <si>
    <t>格林豪泰智选酒店(无锡泉山中心店)</t>
  </si>
  <si>
    <t>306.54</t>
  </si>
  <si>
    <t>2021-09-20 22:24:45</t>
  </si>
  <si>
    <t>2261810</t>
  </si>
  <si>
    <t>维也纳酒店(上海长兴岛店)</t>
  </si>
  <si>
    <t>291.80</t>
  </si>
  <si>
    <t>2021-09-23 08:15:36</t>
  </si>
  <si>
    <t>2261853</t>
  </si>
  <si>
    <t>梅州英思廷酒店</t>
  </si>
  <si>
    <t>213.13</t>
  </si>
  <si>
    <t>2021-09-23 09:27:17</t>
  </si>
  <si>
    <t>直采</t>
  </si>
  <si>
    <t>2261880</t>
  </si>
  <si>
    <t>深圳国际会展中心希尔顿酒店</t>
  </si>
  <si>
    <t>1094.06</t>
  </si>
  <si>
    <t>2021-09-23 10:18:02</t>
  </si>
  <si>
    <t>2261899</t>
  </si>
  <si>
    <t>IU酒店(太原长风西街千峰南路店)</t>
  </si>
  <si>
    <t>163.17</t>
  </si>
  <si>
    <t>2021-09-23 10:38:15</t>
  </si>
  <si>
    <t>2261968</t>
  </si>
  <si>
    <t>青皮树酒店(北京昌平区西关环岛店)</t>
  </si>
  <si>
    <t>220.26</t>
  </si>
  <si>
    <t>2021-09-23 11:52:14</t>
  </si>
  <si>
    <t>2261988</t>
  </si>
  <si>
    <t>尚客优酒店(扬州汊河大学城店)</t>
  </si>
  <si>
    <t>133.55</t>
  </si>
  <si>
    <t>2021-09-23 12:13:21</t>
  </si>
  <si>
    <t>2262002</t>
  </si>
  <si>
    <t>哈尔滨华西宾馆</t>
  </si>
  <si>
    <t>117.83</t>
  </si>
  <si>
    <t>2021-09-23 12:24:31</t>
  </si>
  <si>
    <t>2262011</t>
  </si>
  <si>
    <t>尚客优连锁酒店(南充高坪龙门镇店)</t>
  </si>
  <si>
    <t>150.32</t>
  </si>
  <si>
    <t>2021-09-23 12:36:28</t>
  </si>
  <si>
    <t>2262020</t>
  </si>
  <si>
    <t>菏泽希尔顿花园酒店</t>
  </si>
  <si>
    <t>293.05</t>
  </si>
  <si>
    <t>2021-09-23 12:43:07</t>
  </si>
  <si>
    <t>2262063</t>
  </si>
  <si>
    <t>243.15</t>
  </si>
  <si>
    <t>2021-09-23 13:19:00</t>
  </si>
  <si>
    <t>2262084</t>
  </si>
  <si>
    <t>梅州麓湖山酒店</t>
  </si>
  <si>
    <t>280.17</t>
  </si>
  <si>
    <t>2021-09-23 13:41:03</t>
  </si>
  <si>
    <t>Saas酒店</t>
  </si>
  <si>
    <t>2262101</t>
  </si>
  <si>
    <t>尚客优品酒店(胶州兰州东路新汽车站店)</t>
  </si>
  <si>
    <t>223.62</t>
  </si>
  <si>
    <t>2021-09-23 13:53:45</t>
  </si>
  <si>
    <t>2262147</t>
  </si>
  <si>
    <t>尚客优酒店（息县产业园区店）</t>
  </si>
  <si>
    <t>116.73</t>
  </si>
  <si>
    <t>2021-09-23 14:46:59</t>
  </si>
  <si>
    <t>2262214</t>
  </si>
  <si>
    <t>格林豪泰(南京大厂新华路快捷店)</t>
  </si>
  <si>
    <t>141.09</t>
  </si>
  <si>
    <t>2021-09-23 16:06:55</t>
  </si>
  <si>
    <t>2262242</t>
  </si>
  <si>
    <t>尚客优连锁酒店(华蓥凤凰城店)</t>
  </si>
  <si>
    <t>153.27</t>
  </si>
  <si>
    <t>2021-09-23 16:34:58</t>
  </si>
  <si>
    <t>2262285</t>
  </si>
  <si>
    <t>喆啡酒店(成都建设路东郊记忆广场店)</t>
  </si>
  <si>
    <t>304.22</t>
  </si>
  <si>
    <t>2021-09-23 17:25:36</t>
  </si>
  <si>
    <t>2262302</t>
  </si>
  <si>
    <t>格林豪泰(北京良乡阎村东地铁站店)</t>
  </si>
  <si>
    <t>156.31</t>
  </si>
  <si>
    <t>2021-09-23 17:50:10</t>
  </si>
  <si>
    <t>2262337</t>
  </si>
  <si>
    <t>骏怡精选酒店(衡水奥体中心店)</t>
  </si>
  <si>
    <t>260.38</t>
  </si>
  <si>
    <t>2021-09-23 18:24:57</t>
  </si>
  <si>
    <t>2262349</t>
  </si>
  <si>
    <t>尚客优精选酒店(海宁国际花卉城店)</t>
  </si>
  <si>
    <t>183.72</t>
  </si>
  <si>
    <t>2021-09-23 18:39:37</t>
  </si>
  <si>
    <t>2262350</t>
  </si>
  <si>
    <t>梅州印象田园酒店</t>
  </si>
  <si>
    <t>273.81</t>
  </si>
  <si>
    <t>2021-09-23 18:42:47</t>
  </si>
  <si>
    <t>2262374</t>
  </si>
  <si>
    <t>2021-09-23 19:02:10</t>
  </si>
  <si>
    <t>2262404</t>
  </si>
  <si>
    <t>7天酒店(成都双流广场地铁站塔桥路店)</t>
  </si>
  <si>
    <t>125.85</t>
  </si>
  <si>
    <t>2021-09-23 19:34:30</t>
  </si>
  <si>
    <t>2262412</t>
  </si>
  <si>
    <t>布丁酒店（北京王府井店）</t>
  </si>
  <si>
    <t>164.62</t>
  </si>
  <si>
    <t>2021-09-23 19:42:51</t>
  </si>
  <si>
    <t>2262413</t>
  </si>
  <si>
    <t>锦江之星（上海漕宝路地铁站店）</t>
  </si>
  <si>
    <t>259.53</t>
  </si>
  <si>
    <t>2021-09-23 19:44:36</t>
  </si>
  <si>
    <t>2262455</t>
  </si>
  <si>
    <t>海友酒店（上海南京东路中心店）</t>
  </si>
  <si>
    <t>121.03</t>
  </si>
  <si>
    <t>2021-09-23 20:17:35</t>
  </si>
  <si>
    <t>2262485</t>
  </si>
  <si>
    <t>格林豪泰酒店(哈密火车站店)</t>
  </si>
  <si>
    <t>223.09</t>
  </si>
  <si>
    <t>2021-09-23 20:39:56</t>
  </si>
  <si>
    <t>2262486</t>
  </si>
  <si>
    <t>派酒店(昆明西山区万达广场店)</t>
  </si>
  <si>
    <t>2021-09-23 20:41:13</t>
  </si>
  <si>
    <t>2262541</t>
  </si>
  <si>
    <t>格林豪泰青皮树常熟世贸公馆店</t>
  </si>
  <si>
    <t>182.93</t>
  </si>
  <si>
    <t>2021-09-23 21:41:02</t>
  </si>
  <si>
    <t>2262543</t>
  </si>
  <si>
    <t>玉环福朋喜来登酒店</t>
  </si>
  <si>
    <t>536.76</t>
  </si>
  <si>
    <t>2021-09-23 21:42:17</t>
  </si>
  <si>
    <t>2262547</t>
  </si>
  <si>
    <t>康帝俱乐部酒店(东莞国际展览中心店)</t>
  </si>
  <si>
    <t>227.19</t>
  </si>
  <si>
    <t>2021-09-23 21:49:07</t>
  </si>
  <si>
    <t>2262553</t>
  </si>
  <si>
    <t>苏州天河假日酒店</t>
  </si>
  <si>
    <t>104.55</t>
  </si>
  <si>
    <t>2021-09-23 21:51:04</t>
  </si>
  <si>
    <t>2262588</t>
  </si>
  <si>
    <t>城市便捷酒店(长沙县龙塘土桥地铁站店)</t>
  </si>
  <si>
    <t>124.85</t>
  </si>
  <si>
    <t>2021-09-23 22:17:04</t>
  </si>
  <si>
    <t>2262601</t>
  </si>
  <si>
    <t>维也纳3好酒店(中山横栏广汇店)</t>
  </si>
  <si>
    <t>237.10</t>
  </si>
  <si>
    <t>2021-09-23 22:28:14</t>
  </si>
  <si>
    <t>2262618</t>
  </si>
  <si>
    <t>2021-09-23 22:42:46</t>
  </si>
  <si>
    <t>2262640</t>
  </si>
  <si>
    <t>2021-09-23 23:11:20</t>
  </si>
  <si>
    <t>2262648</t>
  </si>
  <si>
    <t>宜尚酒店(台州国际会展中心店)</t>
  </si>
  <si>
    <t>299.66</t>
  </si>
  <si>
    <t>2021-09-23 23:14:59</t>
  </si>
  <si>
    <t>2262659</t>
  </si>
  <si>
    <t>珠海旭日湾巢酒店</t>
  </si>
  <si>
    <t>268.81</t>
  </si>
  <si>
    <t>2021-09-23 23:26:33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</si>
</sst>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5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6" borderId="2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4" fillId="4" borderId="1" applyNumberFormat="0" applyAlignment="0" applyProtection="0">
      <alignment vertical="center"/>
    </xf>
    <xf numFmtId="0" fontId="20" fillId="22" borderId="7" applyNumberForma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16263296132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44462</v>
      </c>
      <c r="G2" s="5">
        <v>44463</v>
      </c>
      <c r="H2" s="4">
        <v>2</v>
      </c>
      <c r="I2" s="4">
        <v>1</v>
      </c>
      <c r="J2" s="4">
        <v>2</v>
      </c>
      <c r="K2" s="4" t="s">
        <v>29</v>
      </c>
      <c r="L2" s="4">
        <v>1317.78</v>
      </c>
      <c r="M2" s="4">
        <v>1317.78</v>
      </c>
      <c r="N2" s="4" t="s">
        <v>30</v>
      </c>
      <c r="O2" s="4" t="s">
        <v>31</v>
      </c>
      <c r="P2" s="4" t="s">
        <v>32</v>
      </c>
      <c r="Q2" s="4">
        <v>0</v>
      </c>
      <c r="R2" s="6">
        <v>44450</v>
      </c>
      <c r="S2" s="5">
        <v>44466</v>
      </c>
      <c r="T2" s="4" t="s">
        <v>33</v>
      </c>
      <c r="U2" s="4">
        <v>1317.78</v>
      </c>
      <c r="V2" s="4">
        <v>0</v>
      </c>
      <c r="W2" s="4">
        <v>0</v>
      </c>
      <c r="X2" s="4">
        <v>2250641</v>
      </c>
      <c r="Y2" s="4" t="s">
        <v>34</v>
      </c>
    </row>
    <row r="3" s="4" customFormat="1" spans="1:25">
      <c r="A3" s="4">
        <v>16301788440</v>
      </c>
      <c r="B3" s="4" t="s">
        <v>25</v>
      </c>
      <c r="C3" s="4" t="s">
        <v>26</v>
      </c>
      <c r="D3" s="4" t="s">
        <v>35</v>
      </c>
      <c r="E3" s="4" t="s">
        <v>36</v>
      </c>
      <c r="F3" s="5">
        <v>44462</v>
      </c>
      <c r="G3" s="5">
        <v>44463</v>
      </c>
      <c r="H3" s="4">
        <v>1</v>
      </c>
      <c r="I3" s="4">
        <v>1</v>
      </c>
      <c r="J3" s="4">
        <v>1</v>
      </c>
      <c r="K3" s="4" t="s">
        <v>29</v>
      </c>
      <c r="L3" s="4">
        <v>154.67</v>
      </c>
      <c r="M3" s="4">
        <v>154.67</v>
      </c>
      <c r="N3" s="4" t="s">
        <v>37</v>
      </c>
      <c r="O3" s="4" t="s">
        <v>31</v>
      </c>
      <c r="P3" s="4" t="s">
        <v>32</v>
      </c>
      <c r="Q3" s="4">
        <v>0</v>
      </c>
      <c r="R3" s="6">
        <v>44455</v>
      </c>
      <c r="S3" s="5">
        <v>44466</v>
      </c>
      <c r="T3" s="4" t="s">
        <v>33</v>
      </c>
      <c r="U3" s="4">
        <v>154.67</v>
      </c>
      <c r="V3" s="4">
        <v>0</v>
      </c>
      <c r="W3" s="4">
        <v>0</v>
      </c>
      <c r="X3" s="4">
        <v>2256101</v>
      </c>
      <c r="Y3" s="4" t="s">
        <v>38</v>
      </c>
    </row>
    <row r="4" s="4" customFormat="1" spans="1:25">
      <c r="A4" s="4">
        <v>16305814753</v>
      </c>
      <c r="B4" s="4" t="s">
        <v>25</v>
      </c>
      <c r="C4" s="4" t="s">
        <v>26</v>
      </c>
      <c r="D4" s="4" t="s">
        <v>39</v>
      </c>
      <c r="E4" s="4" t="s">
        <v>40</v>
      </c>
      <c r="F4" s="5">
        <v>44461</v>
      </c>
      <c r="G4" s="5">
        <v>44463</v>
      </c>
      <c r="H4" s="4">
        <v>1</v>
      </c>
      <c r="I4" s="4">
        <v>2</v>
      </c>
      <c r="J4" s="4">
        <v>2</v>
      </c>
      <c r="K4" s="4" t="s">
        <v>29</v>
      </c>
      <c r="L4" s="4">
        <v>861.84</v>
      </c>
      <c r="M4" s="4">
        <v>861.84</v>
      </c>
      <c r="N4" s="4" t="s">
        <v>41</v>
      </c>
      <c r="O4" s="4" t="s">
        <v>31</v>
      </c>
      <c r="P4" s="4" t="s">
        <v>32</v>
      </c>
      <c r="Q4" s="4">
        <v>0</v>
      </c>
      <c r="R4" s="6">
        <v>44456</v>
      </c>
      <c r="S4" s="5">
        <v>44466</v>
      </c>
      <c r="T4" s="4" t="s">
        <v>33</v>
      </c>
      <c r="U4" s="4">
        <v>861.84</v>
      </c>
      <c r="V4" s="4">
        <v>0</v>
      </c>
      <c r="W4" s="4">
        <v>0</v>
      </c>
      <c r="X4" s="4">
        <v>2256737</v>
      </c>
      <c r="Y4" s="4" t="s">
        <v>42</v>
      </c>
    </row>
    <row r="5" s="4" customFormat="1" spans="1:25">
      <c r="A5" s="4">
        <v>16306401546</v>
      </c>
      <c r="B5" s="4" t="s">
        <v>25</v>
      </c>
      <c r="C5" s="4" t="s">
        <v>26</v>
      </c>
      <c r="D5" s="4" t="s">
        <v>39</v>
      </c>
      <c r="E5" s="4" t="s">
        <v>40</v>
      </c>
      <c r="F5" s="5">
        <v>44461</v>
      </c>
      <c r="G5" s="5">
        <v>44463</v>
      </c>
      <c r="H5" s="4">
        <v>1</v>
      </c>
      <c r="I5" s="4">
        <v>2</v>
      </c>
      <c r="J5" s="4">
        <v>2</v>
      </c>
      <c r="K5" s="4" t="s">
        <v>29</v>
      </c>
      <c r="L5" s="4">
        <v>861.84</v>
      </c>
      <c r="M5" s="4">
        <v>861.84</v>
      </c>
      <c r="N5" s="4" t="s">
        <v>43</v>
      </c>
      <c r="O5" s="4" t="s">
        <v>31</v>
      </c>
      <c r="P5" s="4" t="s">
        <v>32</v>
      </c>
      <c r="Q5" s="4">
        <v>0</v>
      </c>
      <c r="R5" s="6">
        <v>44456</v>
      </c>
      <c r="S5" s="5">
        <v>44466</v>
      </c>
      <c r="T5" s="4" t="s">
        <v>33</v>
      </c>
      <c r="U5" s="4">
        <v>861.84</v>
      </c>
      <c r="V5" s="4">
        <v>0</v>
      </c>
      <c r="W5" s="4">
        <v>0</v>
      </c>
      <c r="X5" s="4">
        <v>2256857</v>
      </c>
      <c r="Y5" s="4" t="s">
        <v>44</v>
      </c>
    </row>
    <row r="6" s="4" customFormat="1" spans="1:24">
      <c r="A6" s="4">
        <v>16330053769</v>
      </c>
      <c r="B6" s="4" t="s">
        <v>25</v>
      </c>
      <c r="C6" s="4" t="s">
        <v>26</v>
      </c>
      <c r="D6" s="4" t="s">
        <v>45</v>
      </c>
      <c r="E6" s="4" t="s">
        <v>46</v>
      </c>
      <c r="F6" s="5">
        <v>44461</v>
      </c>
      <c r="G6" s="5">
        <v>44463</v>
      </c>
      <c r="H6" s="4">
        <v>1</v>
      </c>
      <c r="I6" s="4">
        <v>2</v>
      </c>
      <c r="J6" s="4">
        <v>2</v>
      </c>
      <c r="K6" s="4" t="s">
        <v>29</v>
      </c>
      <c r="L6" s="4">
        <v>306.54</v>
      </c>
      <c r="M6" s="4">
        <v>306.54</v>
      </c>
      <c r="N6" s="4" t="s">
        <v>47</v>
      </c>
      <c r="O6" s="4" t="s">
        <v>31</v>
      </c>
      <c r="P6" s="4" t="s">
        <v>32</v>
      </c>
      <c r="Q6" s="4">
        <v>0</v>
      </c>
      <c r="R6" s="6">
        <v>44459</v>
      </c>
      <c r="S6" s="5">
        <v>44466</v>
      </c>
      <c r="T6" s="4" t="s">
        <v>33</v>
      </c>
      <c r="U6" s="4">
        <v>306.54</v>
      </c>
      <c r="V6" s="4">
        <v>0</v>
      </c>
      <c r="W6" s="4">
        <v>0</v>
      </c>
      <c r="X6" s="4">
        <v>2260054</v>
      </c>
    </row>
    <row r="7" s="4" customFormat="1" spans="1:25">
      <c r="A7" s="4">
        <v>16301788440</v>
      </c>
      <c r="B7" s="4" t="s">
        <v>25</v>
      </c>
      <c r="C7" s="4" t="s">
        <v>48</v>
      </c>
      <c r="D7" s="4" t="s">
        <v>35</v>
      </c>
      <c r="E7" s="4" t="s">
        <v>36</v>
      </c>
      <c r="F7" s="5">
        <v>44462</v>
      </c>
      <c r="G7" s="5">
        <v>44463</v>
      </c>
      <c r="H7" s="4">
        <v>1</v>
      </c>
      <c r="I7" s="4">
        <v>1</v>
      </c>
      <c r="J7" s="4">
        <v>1</v>
      </c>
      <c r="K7" s="4" t="s">
        <v>29</v>
      </c>
      <c r="L7" s="4">
        <v>-154.67</v>
      </c>
      <c r="M7" s="4">
        <v>-154.67</v>
      </c>
      <c r="N7" s="4" t="s">
        <v>37</v>
      </c>
      <c r="O7" s="4" t="s">
        <v>31</v>
      </c>
      <c r="P7" s="4" t="s">
        <v>32</v>
      </c>
      <c r="Q7" s="4">
        <v>0</v>
      </c>
      <c r="R7" s="6">
        <v>44455</v>
      </c>
      <c r="S7" s="5">
        <v>44466</v>
      </c>
      <c r="T7" s="4" t="s">
        <v>33</v>
      </c>
      <c r="U7" s="4">
        <v>-154.67</v>
      </c>
      <c r="V7" s="4">
        <v>0</v>
      </c>
      <c r="W7" s="4">
        <v>0</v>
      </c>
      <c r="X7" s="4">
        <v>2256101</v>
      </c>
      <c r="Y7" s="4" t="s">
        <v>38</v>
      </c>
    </row>
    <row r="8" s="4" customFormat="1" spans="1:24">
      <c r="A8" s="4">
        <v>16337571446</v>
      </c>
      <c r="B8" s="4" t="s">
        <v>25</v>
      </c>
      <c r="C8" s="4" t="s">
        <v>26</v>
      </c>
      <c r="D8" s="4" t="s">
        <v>49</v>
      </c>
      <c r="E8" s="4" t="s">
        <v>50</v>
      </c>
      <c r="F8" s="5">
        <v>44462</v>
      </c>
      <c r="G8" s="5">
        <v>44463</v>
      </c>
      <c r="H8" s="4">
        <v>1</v>
      </c>
      <c r="I8" s="4">
        <v>1</v>
      </c>
      <c r="J8" s="4">
        <v>1</v>
      </c>
      <c r="K8" s="4" t="s">
        <v>29</v>
      </c>
      <c r="L8" s="4">
        <v>378.98</v>
      </c>
      <c r="M8" s="4">
        <v>378.98</v>
      </c>
      <c r="N8" s="4" t="s">
        <v>51</v>
      </c>
      <c r="O8" s="4" t="s">
        <v>31</v>
      </c>
      <c r="P8" s="4" t="s">
        <v>32</v>
      </c>
      <c r="Q8" s="4">
        <v>0</v>
      </c>
      <c r="R8" s="6">
        <v>44461</v>
      </c>
      <c r="S8" s="5">
        <v>44466</v>
      </c>
      <c r="T8" s="4" t="s">
        <v>33</v>
      </c>
      <c r="U8" s="4">
        <v>378.98</v>
      </c>
      <c r="V8" s="4">
        <v>0</v>
      </c>
      <c r="W8" s="4">
        <v>0</v>
      </c>
      <c r="X8" s="4">
        <v>2261060</v>
      </c>
    </row>
    <row r="9" s="4" customFormat="1" spans="1:24">
      <c r="A9" s="4">
        <v>16340041372</v>
      </c>
      <c r="B9" s="4" t="s">
        <v>25</v>
      </c>
      <c r="C9" s="4" t="s">
        <v>26</v>
      </c>
      <c r="D9" s="4" t="s">
        <v>52</v>
      </c>
      <c r="E9" s="4" t="s">
        <v>53</v>
      </c>
      <c r="F9" s="5">
        <v>44462</v>
      </c>
      <c r="G9" s="5">
        <v>44463</v>
      </c>
      <c r="H9" s="4">
        <v>1</v>
      </c>
      <c r="I9" s="4">
        <v>1</v>
      </c>
      <c r="J9" s="4">
        <v>1</v>
      </c>
      <c r="K9" s="4" t="s">
        <v>29</v>
      </c>
      <c r="L9" s="4">
        <v>402.75</v>
      </c>
      <c r="M9" s="4">
        <v>402.75</v>
      </c>
      <c r="N9" s="4" t="s">
        <v>54</v>
      </c>
      <c r="O9" s="4" t="s">
        <v>31</v>
      </c>
      <c r="P9" s="4" t="s">
        <v>32</v>
      </c>
      <c r="Q9" s="4">
        <v>0</v>
      </c>
      <c r="R9" s="6">
        <v>44461</v>
      </c>
      <c r="S9" s="5">
        <v>44466</v>
      </c>
      <c r="T9" s="4" t="s">
        <v>33</v>
      </c>
      <c r="U9" s="4">
        <v>402.75</v>
      </c>
      <c r="V9" s="4">
        <v>0</v>
      </c>
      <c r="W9" s="4">
        <v>0</v>
      </c>
      <c r="X9" s="4">
        <v>2261138</v>
      </c>
    </row>
    <row r="10" s="4" customFormat="1" spans="1:24">
      <c r="A10" s="4">
        <v>16340041372</v>
      </c>
      <c r="B10" s="4" t="s">
        <v>25</v>
      </c>
      <c r="C10" s="4" t="s">
        <v>48</v>
      </c>
      <c r="D10" s="4" t="s">
        <v>52</v>
      </c>
      <c r="E10" s="4" t="s">
        <v>53</v>
      </c>
      <c r="F10" s="5">
        <v>44462</v>
      </c>
      <c r="G10" s="5">
        <v>44463</v>
      </c>
      <c r="H10" s="4">
        <v>1</v>
      </c>
      <c r="I10" s="4">
        <v>1</v>
      </c>
      <c r="J10" s="4">
        <v>1</v>
      </c>
      <c r="K10" s="4" t="s">
        <v>29</v>
      </c>
      <c r="L10" s="4">
        <v>-402.75</v>
      </c>
      <c r="M10" s="4">
        <v>-402.75</v>
      </c>
      <c r="N10" s="4" t="s">
        <v>54</v>
      </c>
      <c r="O10" s="4" t="s">
        <v>31</v>
      </c>
      <c r="P10" s="4" t="s">
        <v>32</v>
      </c>
      <c r="Q10" s="4">
        <v>0</v>
      </c>
      <c r="R10" s="6">
        <v>44461</v>
      </c>
      <c r="S10" s="5">
        <v>44466</v>
      </c>
      <c r="T10" s="4" t="s">
        <v>33</v>
      </c>
      <c r="U10" s="4">
        <v>-402.75</v>
      </c>
      <c r="V10" s="4">
        <v>0</v>
      </c>
      <c r="W10" s="4">
        <v>0</v>
      </c>
      <c r="X10" s="4">
        <v>2261138</v>
      </c>
    </row>
    <row r="11" s="4" customFormat="1" spans="1:24">
      <c r="A11" s="4">
        <v>16337571446</v>
      </c>
      <c r="B11" s="4" t="s">
        <v>25</v>
      </c>
      <c r="C11" s="4" t="s">
        <v>48</v>
      </c>
      <c r="D11" s="4" t="s">
        <v>49</v>
      </c>
      <c r="E11" s="4" t="s">
        <v>50</v>
      </c>
      <c r="F11" s="5">
        <v>44462</v>
      </c>
      <c r="G11" s="5">
        <v>44463</v>
      </c>
      <c r="H11" s="4">
        <v>1</v>
      </c>
      <c r="I11" s="4">
        <v>1</v>
      </c>
      <c r="J11" s="4">
        <v>1</v>
      </c>
      <c r="K11" s="4" t="s">
        <v>29</v>
      </c>
      <c r="L11" s="4">
        <v>-378.98</v>
      </c>
      <c r="M11" s="4">
        <v>-378.98</v>
      </c>
      <c r="N11" s="4" t="s">
        <v>51</v>
      </c>
      <c r="O11" s="4" t="s">
        <v>31</v>
      </c>
      <c r="P11" s="4" t="s">
        <v>32</v>
      </c>
      <c r="Q11" s="4">
        <v>0</v>
      </c>
      <c r="R11" s="6">
        <v>44461</v>
      </c>
      <c r="S11" s="5">
        <v>44466</v>
      </c>
      <c r="T11" s="4" t="s">
        <v>33</v>
      </c>
      <c r="U11" s="4">
        <v>-378.98</v>
      </c>
      <c r="V11" s="4">
        <v>0</v>
      </c>
      <c r="W11" s="4">
        <v>0</v>
      </c>
      <c r="X11" s="4">
        <v>2261060</v>
      </c>
    </row>
    <row r="12" s="4" customFormat="1" spans="1:25">
      <c r="A12" s="4">
        <v>16343648668</v>
      </c>
      <c r="B12" s="4" t="s">
        <v>25</v>
      </c>
      <c r="C12" s="4" t="s">
        <v>26</v>
      </c>
      <c r="D12" s="4" t="s">
        <v>55</v>
      </c>
      <c r="E12" s="4" t="s">
        <v>53</v>
      </c>
      <c r="F12" s="5">
        <v>44462</v>
      </c>
      <c r="G12" s="5">
        <v>44463</v>
      </c>
      <c r="H12" s="4">
        <v>1</v>
      </c>
      <c r="I12" s="4">
        <v>1</v>
      </c>
      <c r="J12" s="4">
        <v>1</v>
      </c>
      <c r="K12" s="4" t="s">
        <v>29</v>
      </c>
      <c r="L12" s="4">
        <v>291.8</v>
      </c>
      <c r="M12" s="4">
        <v>291.8</v>
      </c>
      <c r="N12" s="4" t="s">
        <v>56</v>
      </c>
      <c r="O12" s="4" t="s">
        <v>31</v>
      </c>
      <c r="P12" s="4" t="s">
        <v>32</v>
      </c>
      <c r="Q12" s="4">
        <v>0</v>
      </c>
      <c r="R12" s="6">
        <v>44462</v>
      </c>
      <c r="S12" s="5">
        <v>44466</v>
      </c>
      <c r="T12" s="4" t="s">
        <v>33</v>
      </c>
      <c r="U12" s="4">
        <v>291.8</v>
      </c>
      <c r="V12" s="4">
        <v>0</v>
      </c>
      <c r="W12" s="4">
        <v>0</v>
      </c>
      <c r="X12" s="4">
        <v>2261810</v>
      </c>
      <c r="Y12" s="4">
        <v>103883724804</v>
      </c>
    </row>
    <row r="13" s="4" customFormat="1" spans="1:24">
      <c r="A13" s="4">
        <v>16345802258</v>
      </c>
      <c r="B13" s="4" t="s">
        <v>25</v>
      </c>
      <c r="C13" s="4" t="s">
        <v>26</v>
      </c>
      <c r="D13" s="4" t="s">
        <v>57</v>
      </c>
      <c r="E13" s="4" t="s">
        <v>58</v>
      </c>
      <c r="F13" s="5">
        <v>44462</v>
      </c>
      <c r="G13" s="5">
        <v>44463</v>
      </c>
      <c r="H13" s="4">
        <v>1</v>
      </c>
      <c r="I13" s="4">
        <v>1</v>
      </c>
      <c r="J13" s="4">
        <v>1</v>
      </c>
      <c r="K13" s="4" t="s">
        <v>29</v>
      </c>
      <c r="L13" s="4">
        <v>213.13</v>
      </c>
      <c r="M13" s="4">
        <v>213.13</v>
      </c>
      <c r="N13" s="4" t="s">
        <v>59</v>
      </c>
      <c r="O13" s="4" t="s">
        <v>31</v>
      </c>
      <c r="P13" s="4" t="s">
        <v>32</v>
      </c>
      <c r="Q13" s="4">
        <v>0</v>
      </c>
      <c r="R13" s="6">
        <v>44462</v>
      </c>
      <c r="S13" s="5">
        <v>44466</v>
      </c>
      <c r="T13" s="4" t="s">
        <v>33</v>
      </c>
      <c r="U13" s="4">
        <v>213.13</v>
      </c>
      <c r="V13" s="4">
        <v>0</v>
      </c>
      <c r="W13" s="4">
        <v>0</v>
      </c>
      <c r="X13" s="4">
        <v>2261853</v>
      </c>
    </row>
    <row r="14" s="4" customFormat="1" spans="1:24">
      <c r="A14" s="4">
        <v>16345898070</v>
      </c>
      <c r="B14" s="4" t="s">
        <v>25</v>
      </c>
      <c r="C14" s="4" t="s">
        <v>26</v>
      </c>
      <c r="D14" s="4" t="s">
        <v>60</v>
      </c>
      <c r="E14" s="4" t="s">
        <v>61</v>
      </c>
      <c r="F14" s="5">
        <v>44462</v>
      </c>
      <c r="G14" s="5">
        <v>44463</v>
      </c>
      <c r="H14" s="4">
        <v>1</v>
      </c>
      <c r="I14" s="4">
        <v>1</v>
      </c>
      <c r="J14" s="4">
        <v>1</v>
      </c>
      <c r="K14" s="4" t="s">
        <v>29</v>
      </c>
      <c r="L14" s="4">
        <v>240.15</v>
      </c>
      <c r="M14" s="4">
        <v>240.15</v>
      </c>
      <c r="N14" s="4" t="s">
        <v>62</v>
      </c>
      <c r="O14" s="4" t="s">
        <v>31</v>
      </c>
      <c r="P14" s="4" t="s">
        <v>32</v>
      </c>
      <c r="Q14" s="4">
        <v>0</v>
      </c>
      <c r="R14" s="6">
        <v>44462</v>
      </c>
      <c r="S14" s="5">
        <v>44466</v>
      </c>
      <c r="T14" s="4" t="s">
        <v>33</v>
      </c>
      <c r="U14" s="4">
        <v>240.15</v>
      </c>
      <c r="V14" s="4">
        <v>0</v>
      </c>
      <c r="W14" s="4">
        <v>0</v>
      </c>
      <c r="X14" s="4">
        <v>2261861</v>
      </c>
    </row>
    <row r="15" s="4" customFormat="1" spans="1:25">
      <c r="A15" s="4">
        <v>16346132202</v>
      </c>
      <c r="B15" s="4" t="s">
        <v>25</v>
      </c>
      <c r="C15" s="4" t="s">
        <v>26</v>
      </c>
      <c r="D15" s="4" t="s">
        <v>63</v>
      </c>
      <c r="E15" s="4" t="s">
        <v>64</v>
      </c>
      <c r="F15" s="5">
        <v>44462</v>
      </c>
      <c r="G15" s="5">
        <v>44463</v>
      </c>
      <c r="H15" s="4">
        <v>1</v>
      </c>
      <c r="I15" s="4">
        <v>1</v>
      </c>
      <c r="J15" s="4">
        <v>1</v>
      </c>
      <c r="K15" s="4" t="s">
        <v>29</v>
      </c>
      <c r="L15" s="4">
        <v>1094.06</v>
      </c>
      <c r="M15" s="4">
        <v>1094.06</v>
      </c>
      <c r="N15" s="4" t="s">
        <v>65</v>
      </c>
      <c r="O15" s="4" t="s">
        <v>31</v>
      </c>
      <c r="P15" s="4" t="s">
        <v>32</v>
      </c>
      <c r="Q15" s="4">
        <v>0</v>
      </c>
      <c r="R15" s="6">
        <v>44462</v>
      </c>
      <c r="S15" s="5">
        <v>44466</v>
      </c>
      <c r="T15" s="4" t="s">
        <v>33</v>
      </c>
      <c r="U15" s="4">
        <v>1094.06</v>
      </c>
      <c r="V15" s="4">
        <v>0</v>
      </c>
      <c r="W15" s="4">
        <v>0</v>
      </c>
      <c r="X15" s="4">
        <v>2261880</v>
      </c>
      <c r="Y15" s="4">
        <v>3188173467</v>
      </c>
    </row>
    <row r="16" s="4" customFormat="1" spans="1:24">
      <c r="A16" s="4">
        <v>16345898070</v>
      </c>
      <c r="B16" s="4" t="s">
        <v>25</v>
      </c>
      <c r="C16" s="4" t="s">
        <v>48</v>
      </c>
      <c r="D16" s="4" t="s">
        <v>60</v>
      </c>
      <c r="E16" s="4" t="s">
        <v>61</v>
      </c>
      <c r="F16" s="5">
        <v>44462</v>
      </c>
      <c r="G16" s="5">
        <v>44463</v>
      </c>
      <c r="H16" s="4">
        <v>1</v>
      </c>
      <c r="I16" s="4">
        <v>1</v>
      </c>
      <c r="J16" s="4">
        <v>1</v>
      </c>
      <c r="K16" s="4" t="s">
        <v>29</v>
      </c>
      <c r="L16" s="4">
        <v>-240.15</v>
      </c>
      <c r="M16" s="4">
        <v>-240.15</v>
      </c>
      <c r="N16" s="4" t="s">
        <v>62</v>
      </c>
      <c r="O16" s="4" t="s">
        <v>31</v>
      </c>
      <c r="P16" s="4" t="s">
        <v>32</v>
      </c>
      <c r="Q16" s="4">
        <v>0</v>
      </c>
      <c r="R16" s="6">
        <v>44462</v>
      </c>
      <c r="S16" s="5">
        <v>44466</v>
      </c>
      <c r="T16" s="4" t="s">
        <v>33</v>
      </c>
      <c r="U16" s="4">
        <v>-240.15</v>
      </c>
      <c r="V16" s="4">
        <v>0</v>
      </c>
      <c r="W16" s="4">
        <v>0</v>
      </c>
      <c r="X16" s="4">
        <v>2261861</v>
      </c>
    </row>
    <row r="17" s="4" customFormat="1" spans="1:25">
      <c r="A17" s="4">
        <v>16346247580</v>
      </c>
      <c r="B17" s="4" t="s">
        <v>25</v>
      </c>
      <c r="C17" s="4" t="s">
        <v>26</v>
      </c>
      <c r="D17" s="4" t="s">
        <v>66</v>
      </c>
      <c r="E17" s="4" t="s">
        <v>67</v>
      </c>
      <c r="F17" s="5">
        <v>44462</v>
      </c>
      <c r="G17" s="5">
        <v>44463</v>
      </c>
      <c r="H17" s="4">
        <v>1</v>
      </c>
      <c r="I17" s="4">
        <v>1</v>
      </c>
      <c r="J17" s="4">
        <v>1</v>
      </c>
      <c r="K17" s="4" t="s">
        <v>29</v>
      </c>
      <c r="L17" s="4">
        <v>163.17</v>
      </c>
      <c r="M17" s="4">
        <v>163.17</v>
      </c>
      <c r="N17" s="4" t="s">
        <v>68</v>
      </c>
      <c r="O17" s="4" t="s">
        <v>31</v>
      </c>
      <c r="P17" s="4" t="s">
        <v>32</v>
      </c>
      <c r="Q17" s="4">
        <v>0</v>
      </c>
      <c r="R17" s="6">
        <v>44462</v>
      </c>
      <c r="S17" s="5">
        <v>44466</v>
      </c>
      <c r="T17" s="4" t="s">
        <v>33</v>
      </c>
      <c r="U17" s="4">
        <v>163.17</v>
      </c>
      <c r="V17" s="4">
        <v>0</v>
      </c>
      <c r="W17" s="4">
        <v>0</v>
      </c>
      <c r="X17" s="4">
        <v>2261899</v>
      </c>
      <c r="Y17" s="4">
        <v>103884059444</v>
      </c>
    </row>
    <row r="18" s="4" customFormat="1" spans="1:24">
      <c r="A18" s="4">
        <v>16346657942</v>
      </c>
      <c r="B18" s="4" t="s">
        <v>25</v>
      </c>
      <c r="C18" s="4" t="s">
        <v>26</v>
      </c>
      <c r="D18" s="4" t="s">
        <v>69</v>
      </c>
      <c r="E18" s="4" t="s">
        <v>70</v>
      </c>
      <c r="F18" s="5">
        <v>44462</v>
      </c>
      <c r="G18" s="5">
        <v>44463</v>
      </c>
      <c r="H18" s="4">
        <v>1</v>
      </c>
      <c r="I18" s="4">
        <v>1</v>
      </c>
      <c r="J18" s="4">
        <v>1</v>
      </c>
      <c r="K18" s="4" t="s">
        <v>29</v>
      </c>
      <c r="L18" s="4">
        <v>220.26</v>
      </c>
      <c r="M18" s="4">
        <v>220.26</v>
      </c>
      <c r="N18" s="4" t="s">
        <v>71</v>
      </c>
      <c r="O18" s="4" t="s">
        <v>31</v>
      </c>
      <c r="P18" s="4" t="s">
        <v>32</v>
      </c>
      <c r="Q18" s="4">
        <v>0</v>
      </c>
      <c r="R18" s="6">
        <v>44462</v>
      </c>
      <c r="S18" s="5">
        <v>44466</v>
      </c>
      <c r="T18" s="4" t="s">
        <v>33</v>
      </c>
      <c r="U18" s="4">
        <v>220.26</v>
      </c>
      <c r="V18" s="4">
        <v>0</v>
      </c>
      <c r="W18" s="4">
        <v>0</v>
      </c>
      <c r="X18" s="4">
        <v>2261968</v>
      </c>
    </row>
    <row r="19" s="4" customFormat="1" spans="1:24">
      <c r="A19" s="4">
        <v>16346781464</v>
      </c>
      <c r="B19" s="4" t="s">
        <v>25</v>
      </c>
      <c r="C19" s="4" t="s">
        <v>26</v>
      </c>
      <c r="D19" s="4" t="s">
        <v>72</v>
      </c>
      <c r="E19" s="4" t="s">
        <v>73</v>
      </c>
      <c r="F19" s="5">
        <v>44462</v>
      </c>
      <c r="G19" s="5">
        <v>44463</v>
      </c>
      <c r="H19" s="4">
        <v>1</v>
      </c>
      <c r="I19" s="4">
        <v>1</v>
      </c>
      <c r="J19" s="4">
        <v>1</v>
      </c>
      <c r="K19" s="4" t="s">
        <v>29</v>
      </c>
      <c r="L19" s="4">
        <v>133.55</v>
      </c>
      <c r="M19" s="4">
        <v>133.55</v>
      </c>
      <c r="N19" s="4" t="s">
        <v>74</v>
      </c>
      <c r="O19" s="4" t="s">
        <v>31</v>
      </c>
      <c r="P19" s="4" t="s">
        <v>32</v>
      </c>
      <c r="Q19" s="4">
        <v>0</v>
      </c>
      <c r="R19" s="6">
        <v>44462</v>
      </c>
      <c r="S19" s="5">
        <v>44466</v>
      </c>
      <c r="T19" s="4" t="s">
        <v>33</v>
      </c>
      <c r="U19" s="4">
        <v>133.55</v>
      </c>
      <c r="V19" s="4">
        <v>0</v>
      </c>
      <c r="W19" s="4">
        <v>0</v>
      </c>
      <c r="X19" s="4">
        <v>2261988</v>
      </c>
    </row>
    <row r="20" s="4" customFormat="1" spans="1:24">
      <c r="A20" s="4">
        <v>16346852154</v>
      </c>
      <c r="B20" s="4" t="s">
        <v>25</v>
      </c>
      <c r="C20" s="4" t="s">
        <v>26</v>
      </c>
      <c r="D20" s="4" t="s">
        <v>75</v>
      </c>
      <c r="E20" s="4" t="s">
        <v>64</v>
      </c>
      <c r="F20" s="5">
        <v>44462</v>
      </c>
      <c r="G20" s="5">
        <v>44463</v>
      </c>
      <c r="H20" s="4">
        <v>1</v>
      </c>
      <c r="I20" s="4">
        <v>1</v>
      </c>
      <c r="J20" s="4">
        <v>1</v>
      </c>
      <c r="K20" s="4" t="s">
        <v>29</v>
      </c>
      <c r="L20" s="4">
        <v>117.83</v>
      </c>
      <c r="M20" s="4">
        <v>117.83</v>
      </c>
      <c r="N20" s="4" t="s">
        <v>76</v>
      </c>
      <c r="O20" s="4" t="s">
        <v>31</v>
      </c>
      <c r="P20" s="4" t="s">
        <v>32</v>
      </c>
      <c r="Q20" s="4">
        <v>0</v>
      </c>
      <c r="R20" s="6">
        <v>44462</v>
      </c>
      <c r="S20" s="5">
        <v>44466</v>
      </c>
      <c r="T20" s="4" t="s">
        <v>33</v>
      </c>
      <c r="U20" s="4">
        <v>117.83</v>
      </c>
      <c r="V20" s="4">
        <v>0</v>
      </c>
      <c r="W20" s="4">
        <v>0</v>
      </c>
      <c r="X20" s="4">
        <v>2262002</v>
      </c>
    </row>
    <row r="21" s="4" customFormat="1" spans="1:24">
      <c r="A21" s="4">
        <v>16346922579</v>
      </c>
      <c r="B21" s="4" t="s">
        <v>25</v>
      </c>
      <c r="C21" s="4" t="s">
        <v>26</v>
      </c>
      <c r="D21" s="4" t="s">
        <v>77</v>
      </c>
      <c r="E21" s="4" t="s">
        <v>78</v>
      </c>
      <c r="F21" s="5">
        <v>44462</v>
      </c>
      <c r="G21" s="5">
        <v>44463</v>
      </c>
      <c r="H21" s="4">
        <v>1</v>
      </c>
      <c r="I21" s="4">
        <v>1</v>
      </c>
      <c r="J21" s="4">
        <v>1</v>
      </c>
      <c r="K21" s="4" t="s">
        <v>29</v>
      </c>
      <c r="L21" s="4">
        <v>150.32</v>
      </c>
      <c r="M21" s="4">
        <v>150.32</v>
      </c>
      <c r="N21" s="4" t="s">
        <v>79</v>
      </c>
      <c r="O21" s="4" t="s">
        <v>31</v>
      </c>
      <c r="P21" s="4" t="s">
        <v>32</v>
      </c>
      <c r="Q21" s="4">
        <v>0</v>
      </c>
      <c r="R21" s="6">
        <v>44462</v>
      </c>
      <c r="S21" s="5">
        <v>44466</v>
      </c>
      <c r="T21" s="4" t="s">
        <v>33</v>
      </c>
      <c r="U21" s="4">
        <v>150.32</v>
      </c>
      <c r="V21" s="4">
        <v>0</v>
      </c>
      <c r="W21" s="4">
        <v>0</v>
      </c>
      <c r="X21" s="4">
        <v>2262011</v>
      </c>
    </row>
    <row r="22" s="4" customFormat="1" spans="1:25">
      <c r="A22" s="4">
        <v>16346963943</v>
      </c>
      <c r="B22" s="4" t="s">
        <v>25</v>
      </c>
      <c r="C22" s="4" t="s">
        <v>26</v>
      </c>
      <c r="D22" s="4" t="s">
        <v>80</v>
      </c>
      <c r="E22" s="4" t="s">
        <v>81</v>
      </c>
      <c r="F22" s="5">
        <v>44462</v>
      </c>
      <c r="G22" s="5">
        <v>44463</v>
      </c>
      <c r="H22" s="4">
        <v>1</v>
      </c>
      <c r="I22" s="4">
        <v>1</v>
      </c>
      <c r="J22" s="4">
        <v>1</v>
      </c>
      <c r="K22" s="4" t="s">
        <v>29</v>
      </c>
      <c r="L22" s="4">
        <v>293.05</v>
      </c>
      <c r="M22" s="4">
        <v>293.05</v>
      </c>
      <c r="N22" s="4" t="s">
        <v>82</v>
      </c>
      <c r="O22" s="4" t="s">
        <v>31</v>
      </c>
      <c r="P22" s="4" t="s">
        <v>32</v>
      </c>
      <c r="Q22" s="4">
        <v>0</v>
      </c>
      <c r="R22" s="6">
        <v>44462</v>
      </c>
      <c r="S22" s="5">
        <v>44466</v>
      </c>
      <c r="T22" s="4" t="s">
        <v>33</v>
      </c>
      <c r="U22" s="4">
        <v>293.05</v>
      </c>
      <c r="V22" s="4">
        <v>0</v>
      </c>
      <c r="W22" s="4">
        <v>0</v>
      </c>
      <c r="X22" s="4">
        <v>2262020</v>
      </c>
      <c r="Y22" s="4">
        <v>3190211056</v>
      </c>
    </row>
    <row r="23" s="4" customFormat="1" spans="1:24">
      <c r="A23" s="4">
        <v>16347179283</v>
      </c>
      <c r="B23" s="4" t="s">
        <v>25</v>
      </c>
      <c r="C23" s="4" t="s">
        <v>26</v>
      </c>
      <c r="D23" s="4" t="s">
        <v>57</v>
      </c>
      <c r="E23" s="4" t="s">
        <v>83</v>
      </c>
      <c r="F23" s="5">
        <v>44462</v>
      </c>
      <c r="G23" s="5">
        <v>44463</v>
      </c>
      <c r="H23" s="4">
        <v>1</v>
      </c>
      <c r="I23" s="4">
        <v>1</v>
      </c>
      <c r="J23" s="4">
        <v>1</v>
      </c>
      <c r="K23" s="4" t="s">
        <v>29</v>
      </c>
      <c r="L23" s="4">
        <v>243.15</v>
      </c>
      <c r="M23" s="4">
        <v>243.15</v>
      </c>
      <c r="N23" s="4" t="s">
        <v>84</v>
      </c>
      <c r="O23" s="4" t="s">
        <v>31</v>
      </c>
      <c r="P23" s="4" t="s">
        <v>32</v>
      </c>
      <c r="Q23" s="4">
        <v>0</v>
      </c>
      <c r="R23" s="6">
        <v>44462</v>
      </c>
      <c r="S23" s="5">
        <v>44466</v>
      </c>
      <c r="T23" s="4" t="s">
        <v>33</v>
      </c>
      <c r="U23" s="4">
        <v>243.15</v>
      </c>
      <c r="V23" s="4">
        <v>0</v>
      </c>
      <c r="W23" s="4">
        <v>0</v>
      </c>
      <c r="X23" s="4">
        <v>2262063</v>
      </c>
    </row>
    <row r="24" s="4" customFormat="1" spans="1:25">
      <c r="A24" s="4">
        <v>16347304326</v>
      </c>
      <c r="B24" s="4" t="s">
        <v>25</v>
      </c>
      <c r="C24" s="4" t="s">
        <v>26</v>
      </c>
      <c r="D24" s="4" t="s">
        <v>60</v>
      </c>
      <c r="E24" s="4" t="s">
        <v>85</v>
      </c>
      <c r="F24" s="5">
        <v>44462</v>
      </c>
      <c r="G24" s="5">
        <v>44463</v>
      </c>
      <c r="H24" s="4">
        <v>1</v>
      </c>
      <c r="I24" s="4">
        <v>1</v>
      </c>
      <c r="J24" s="4">
        <v>1</v>
      </c>
      <c r="K24" s="4" t="s">
        <v>29</v>
      </c>
      <c r="L24" s="4">
        <v>280.17</v>
      </c>
      <c r="M24" s="4">
        <v>280.17</v>
      </c>
      <c r="N24" s="4" t="s">
        <v>86</v>
      </c>
      <c r="O24" s="4" t="s">
        <v>31</v>
      </c>
      <c r="P24" s="4" t="s">
        <v>32</v>
      </c>
      <c r="Q24" s="4">
        <v>0</v>
      </c>
      <c r="R24" s="6">
        <v>44462</v>
      </c>
      <c r="S24" s="5">
        <v>44466</v>
      </c>
      <c r="T24" s="4" t="s">
        <v>33</v>
      </c>
      <c r="U24" s="4">
        <v>280.17</v>
      </c>
      <c r="V24" s="4">
        <v>0</v>
      </c>
      <c r="W24" s="4">
        <v>0</v>
      </c>
      <c r="X24" s="4">
        <v>2262084</v>
      </c>
      <c r="Y24" s="4">
        <v>269063</v>
      </c>
    </row>
    <row r="25" s="4" customFormat="1" spans="1:24">
      <c r="A25" s="4">
        <v>16347371301</v>
      </c>
      <c r="B25" s="4" t="s">
        <v>25</v>
      </c>
      <c r="C25" s="4" t="s">
        <v>26</v>
      </c>
      <c r="D25" s="4" t="s">
        <v>87</v>
      </c>
      <c r="E25" s="4" t="s">
        <v>88</v>
      </c>
      <c r="F25" s="5">
        <v>44462</v>
      </c>
      <c r="G25" s="5">
        <v>44463</v>
      </c>
      <c r="H25" s="4">
        <v>1</v>
      </c>
      <c r="I25" s="4">
        <v>1</v>
      </c>
      <c r="J25" s="4">
        <v>1</v>
      </c>
      <c r="K25" s="4" t="s">
        <v>29</v>
      </c>
      <c r="L25" s="4">
        <v>223.62</v>
      </c>
      <c r="M25" s="4">
        <v>223.62</v>
      </c>
      <c r="N25" s="4" t="s">
        <v>89</v>
      </c>
      <c r="O25" s="4" t="s">
        <v>31</v>
      </c>
      <c r="P25" s="4" t="s">
        <v>32</v>
      </c>
      <c r="Q25" s="4">
        <v>0</v>
      </c>
      <c r="R25" s="6">
        <v>44462</v>
      </c>
      <c r="S25" s="5">
        <v>44466</v>
      </c>
      <c r="T25" s="4" t="s">
        <v>33</v>
      </c>
      <c r="U25" s="4">
        <v>223.62</v>
      </c>
      <c r="V25" s="4">
        <v>0</v>
      </c>
      <c r="W25" s="4">
        <v>0</v>
      </c>
      <c r="X25" s="4">
        <v>2262101</v>
      </c>
    </row>
    <row r="26" s="4" customFormat="1" spans="1:24">
      <c r="A26" s="4">
        <v>16347648267</v>
      </c>
      <c r="B26" s="4" t="s">
        <v>25</v>
      </c>
      <c r="C26" s="4" t="s">
        <v>26</v>
      </c>
      <c r="D26" s="4" t="s">
        <v>90</v>
      </c>
      <c r="E26" s="4" t="s">
        <v>91</v>
      </c>
      <c r="F26" s="5">
        <v>44462</v>
      </c>
      <c r="G26" s="5">
        <v>44463</v>
      </c>
      <c r="H26" s="4">
        <v>1</v>
      </c>
      <c r="I26" s="4">
        <v>1</v>
      </c>
      <c r="J26" s="4">
        <v>1</v>
      </c>
      <c r="K26" s="4" t="s">
        <v>29</v>
      </c>
      <c r="L26" s="4">
        <v>116.73</v>
      </c>
      <c r="M26" s="4">
        <v>116.73</v>
      </c>
      <c r="N26" s="4" t="s">
        <v>92</v>
      </c>
      <c r="O26" s="4" t="s">
        <v>31</v>
      </c>
      <c r="P26" s="4" t="s">
        <v>32</v>
      </c>
      <c r="Q26" s="4">
        <v>0</v>
      </c>
      <c r="R26" s="6">
        <v>44462</v>
      </c>
      <c r="S26" s="5">
        <v>44466</v>
      </c>
      <c r="T26" s="4" t="s">
        <v>33</v>
      </c>
      <c r="U26" s="4">
        <v>116.73</v>
      </c>
      <c r="V26" s="4">
        <v>0</v>
      </c>
      <c r="W26" s="4">
        <v>0</v>
      </c>
      <c r="X26" s="4">
        <v>2262147</v>
      </c>
    </row>
    <row r="27" s="4" customFormat="1" spans="1:24">
      <c r="A27" s="4">
        <v>16348070396</v>
      </c>
      <c r="B27" s="4" t="s">
        <v>25</v>
      </c>
      <c r="C27" s="4" t="s">
        <v>26</v>
      </c>
      <c r="D27" s="4" t="s">
        <v>93</v>
      </c>
      <c r="E27" s="4" t="s">
        <v>94</v>
      </c>
      <c r="F27" s="5">
        <v>44462</v>
      </c>
      <c r="G27" s="5">
        <v>44463</v>
      </c>
      <c r="H27" s="4">
        <v>1</v>
      </c>
      <c r="I27" s="4">
        <v>1</v>
      </c>
      <c r="J27" s="4">
        <v>1</v>
      </c>
      <c r="K27" s="4" t="s">
        <v>29</v>
      </c>
      <c r="L27" s="4">
        <v>141.09</v>
      </c>
      <c r="M27" s="4">
        <v>141.09</v>
      </c>
      <c r="N27" s="4" t="s">
        <v>95</v>
      </c>
      <c r="O27" s="4" t="s">
        <v>31</v>
      </c>
      <c r="P27" s="4" t="s">
        <v>32</v>
      </c>
      <c r="Q27" s="4">
        <v>0</v>
      </c>
      <c r="R27" s="6">
        <v>44462</v>
      </c>
      <c r="S27" s="5">
        <v>44466</v>
      </c>
      <c r="T27" s="4" t="s">
        <v>33</v>
      </c>
      <c r="U27" s="4">
        <v>141.09</v>
      </c>
      <c r="V27" s="4">
        <v>0</v>
      </c>
      <c r="W27" s="4">
        <v>0</v>
      </c>
      <c r="X27" s="4">
        <v>2262214</v>
      </c>
    </row>
    <row r="28" s="4" customFormat="1" spans="1:24">
      <c r="A28" s="4">
        <v>16348222889</v>
      </c>
      <c r="B28" s="4" t="s">
        <v>25</v>
      </c>
      <c r="C28" s="4" t="s">
        <v>26</v>
      </c>
      <c r="D28" s="4" t="s">
        <v>96</v>
      </c>
      <c r="E28" s="4" t="s">
        <v>64</v>
      </c>
      <c r="F28" s="5">
        <v>44462</v>
      </c>
      <c r="G28" s="5">
        <v>44463</v>
      </c>
      <c r="H28" s="4">
        <v>1</v>
      </c>
      <c r="I28" s="4">
        <v>1</v>
      </c>
      <c r="J28" s="4">
        <v>1</v>
      </c>
      <c r="K28" s="4" t="s">
        <v>29</v>
      </c>
      <c r="L28" s="4">
        <v>153.27</v>
      </c>
      <c r="M28" s="4">
        <v>153.27</v>
      </c>
      <c r="N28" s="4" t="s">
        <v>97</v>
      </c>
      <c r="O28" s="4" t="s">
        <v>31</v>
      </c>
      <c r="P28" s="4" t="s">
        <v>32</v>
      </c>
      <c r="Q28" s="4">
        <v>0</v>
      </c>
      <c r="R28" s="6">
        <v>44462</v>
      </c>
      <c r="S28" s="5">
        <v>44466</v>
      </c>
      <c r="T28" s="4" t="s">
        <v>33</v>
      </c>
      <c r="U28" s="4">
        <v>153.27</v>
      </c>
      <c r="V28" s="4">
        <v>0</v>
      </c>
      <c r="W28" s="4">
        <v>0</v>
      </c>
      <c r="X28" s="4">
        <v>2262242</v>
      </c>
    </row>
    <row r="29" s="4" customFormat="1" spans="1:25">
      <c r="A29" s="4">
        <v>16348522262</v>
      </c>
      <c r="B29" s="4" t="s">
        <v>25</v>
      </c>
      <c r="C29" s="4" t="s">
        <v>26</v>
      </c>
      <c r="D29" s="4" t="s">
        <v>98</v>
      </c>
      <c r="E29" s="4" t="s">
        <v>99</v>
      </c>
      <c r="F29" s="5">
        <v>44462</v>
      </c>
      <c r="G29" s="5">
        <v>44463</v>
      </c>
      <c r="H29" s="4">
        <v>1</v>
      </c>
      <c r="I29" s="4">
        <v>1</v>
      </c>
      <c r="J29" s="4">
        <v>1</v>
      </c>
      <c r="K29" s="4" t="s">
        <v>29</v>
      </c>
      <c r="L29" s="4">
        <v>304.22</v>
      </c>
      <c r="M29" s="4">
        <v>304.22</v>
      </c>
      <c r="N29" s="4" t="s">
        <v>100</v>
      </c>
      <c r="O29" s="4" t="s">
        <v>31</v>
      </c>
      <c r="P29" s="4" t="s">
        <v>32</v>
      </c>
      <c r="Q29" s="4">
        <v>0</v>
      </c>
      <c r="R29" s="6">
        <v>44462</v>
      </c>
      <c r="S29" s="5">
        <v>44466</v>
      </c>
      <c r="T29" s="4" t="s">
        <v>33</v>
      </c>
      <c r="U29" s="4">
        <v>304.22</v>
      </c>
      <c r="V29" s="4">
        <v>0</v>
      </c>
      <c r="W29" s="4">
        <v>0</v>
      </c>
      <c r="X29" s="4">
        <v>2262285</v>
      </c>
      <c r="Y29" s="4">
        <v>103885225254</v>
      </c>
    </row>
    <row r="30" s="4" customFormat="1" spans="1:24">
      <c r="A30" s="4">
        <v>16348671169</v>
      </c>
      <c r="B30" s="4" t="s">
        <v>25</v>
      </c>
      <c r="C30" s="4" t="s">
        <v>26</v>
      </c>
      <c r="D30" s="4" t="s">
        <v>101</v>
      </c>
      <c r="E30" s="4" t="s">
        <v>102</v>
      </c>
      <c r="F30" s="5">
        <v>44462</v>
      </c>
      <c r="G30" s="5">
        <v>44463</v>
      </c>
      <c r="H30" s="4">
        <v>1</v>
      </c>
      <c r="I30" s="4">
        <v>1</v>
      </c>
      <c r="J30" s="4">
        <v>1</v>
      </c>
      <c r="K30" s="4" t="s">
        <v>29</v>
      </c>
      <c r="L30" s="4">
        <v>156.31</v>
      </c>
      <c r="M30" s="4">
        <v>156.31</v>
      </c>
      <c r="N30" s="4" t="s">
        <v>103</v>
      </c>
      <c r="O30" s="4" t="s">
        <v>31</v>
      </c>
      <c r="P30" s="4" t="s">
        <v>32</v>
      </c>
      <c r="Q30" s="4">
        <v>0</v>
      </c>
      <c r="R30" s="6">
        <v>44462</v>
      </c>
      <c r="S30" s="5">
        <v>44466</v>
      </c>
      <c r="T30" s="4" t="s">
        <v>33</v>
      </c>
      <c r="U30" s="4">
        <v>156.31</v>
      </c>
      <c r="V30" s="4">
        <v>0</v>
      </c>
      <c r="W30" s="4">
        <v>0</v>
      </c>
      <c r="X30" s="4">
        <v>2262302</v>
      </c>
    </row>
    <row r="31" s="4" customFormat="1" spans="1:24">
      <c r="A31" s="4">
        <v>16348884065</v>
      </c>
      <c r="B31" s="4" t="s">
        <v>25</v>
      </c>
      <c r="C31" s="4" t="s">
        <v>26</v>
      </c>
      <c r="D31" s="4" t="s">
        <v>104</v>
      </c>
      <c r="E31" s="4" t="s">
        <v>105</v>
      </c>
      <c r="F31" s="5">
        <v>44462</v>
      </c>
      <c r="G31" s="5">
        <v>44463</v>
      </c>
      <c r="H31" s="4">
        <v>2</v>
      </c>
      <c r="I31" s="4">
        <v>1</v>
      </c>
      <c r="J31" s="4">
        <v>2</v>
      </c>
      <c r="K31" s="4" t="s">
        <v>29</v>
      </c>
      <c r="L31" s="4">
        <v>260.38</v>
      </c>
      <c r="M31" s="4">
        <v>260.38</v>
      </c>
      <c r="N31" s="4" t="s">
        <v>106</v>
      </c>
      <c r="O31" s="4" t="s">
        <v>31</v>
      </c>
      <c r="P31" s="4" t="s">
        <v>32</v>
      </c>
      <c r="Q31" s="4">
        <v>0</v>
      </c>
      <c r="R31" s="6">
        <v>44462</v>
      </c>
      <c r="S31" s="5">
        <v>44466</v>
      </c>
      <c r="T31" s="4" t="s">
        <v>33</v>
      </c>
      <c r="U31" s="4">
        <v>260.38</v>
      </c>
      <c r="V31" s="4">
        <v>0</v>
      </c>
      <c r="W31" s="4">
        <v>0</v>
      </c>
      <c r="X31" s="4">
        <v>2262337</v>
      </c>
    </row>
    <row r="32" s="4" customFormat="1" spans="1:23">
      <c r="A32" s="4">
        <v>16348975224</v>
      </c>
      <c r="B32" s="4" t="s">
        <v>25</v>
      </c>
      <c r="C32" s="4" t="s">
        <v>26</v>
      </c>
      <c r="D32" s="4" t="s">
        <v>107</v>
      </c>
      <c r="E32" s="4" t="s">
        <v>53</v>
      </c>
      <c r="F32" s="5">
        <v>44462</v>
      </c>
      <c r="G32" s="5">
        <v>44463</v>
      </c>
      <c r="H32" s="4">
        <v>1</v>
      </c>
      <c r="I32" s="4">
        <v>1</v>
      </c>
      <c r="J32" s="4">
        <v>1</v>
      </c>
      <c r="K32" s="4" t="s">
        <v>29</v>
      </c>
      <c r="L32" s="4">
        <v>183.72</v>
      </c>
      <c r="M32" s="4">
        <v>183.72</v>
      </c>
      <c r="N32" s="4" t="s">
        <v>108</v>
      </c>
      <c r="O32" s="4" t="s">
        <v>31</v>
      </c>
      <c r="P32" s="4" t="s">
        <v>32</v>
      </c>
      <c r="Q32" s="4">
        <v>0</v>
      </c>
      <c r="R32" s="6">
        <v>44462</v>
      </c>
      <c r="S32" s="5">
        <v>44466</v>
      </c>
      <c r="T32" s="4" t="s">
        <v>33</v>
      </c>
      <c r="U32" s="4">
        <v>183.72</v>
      </c>
      <c r="V32" s="4">
        <v>0</v>
      </c>
      <c r="W32" s="4">
        <v>0</v>
      </c>
    </row>
    <row r="33" s="4" customFormat="1" spans="1:24">
      <c r="A33" s="4">
        <v>16348980457</v>
      </c>
      <c r="B33" s="4" t="s">
        <v>25</v>
      </c>
      <c r="C33" s="4" t="s">
        <v>26</v>
      </c>
      <c r="D33" s="4" t="s">
        <v>109</v>
      </c>
      <c r="E33" s="4" t="s">
        <v>110</v>
      </c>
      <c r="F33" s="5">
        <v>44462</v>
      </c>
      <c r="G33" s="5">
        <v>44463</v>
      </c>
      <c r="H33" s="4">
        <v>1</v>
      </c>
      <c r="I33" s="4">
        <v>1</v>
      </c>
      <c r="J33" s="4">
        <v>1</v>
      </c>
      <c r="K33" s="4" t="s">
        <v>29</v>
      </c>
      <c r="L33" s="4">
        <v>273.81</v>
      </c>
      <c r="M33" s="4">
        <v>273.81</v>
      </c>
      <c r="N33" s="4" t="s">
        <v>111</v>
      </c>
      <c r="O33" s="4" t="s">
        <v>31</v>
      </c>
      <c r="P33" s="4" t="s">
        <v>32</v>
      </c>
      <c r="Q33" s="4">
        <v>0</v>
      </c>
      <c r="R33" s="6">
        <v>44462</v>
      </c>
      <c r="S33" s="5">
        <v>44466</v>
      </c>
      <c r="T33" s="4" t="s">
        <v>33</v>
      </c>
      <c r="U33" s="4">
        <v>273.81</v>
      </c>
      <c r="V33" s="4">
        <v>0</v>
      </c>
      <c r="W33" s="4">
        <v>0</v>
      </c>
      <c r="X33" s="4">
        <v>2262350</v>
      </c>
    </row>
    <row r="34" s="4" customFormat="1" spans="1:24">
      <c r="A34" s="4">
        <v>16349113828</v>
      </c>
      <c r="B34" s="4" t="s">
        <v>25</v>
      </c>
      <c r="C34" s="4" t="s">
        <v>26</v>
      </c>
      <c r="D34" s="4" t="s">
        <v>107</v>
      </c>
      <c r="E34" s="4" t="s">
        <v>53</v>
      </c>
      <c r="F34" s="5">
        <v>44462</v>
      </c>
      <c r="G34" s="5">
        <v>44463</v>
      </c>
      <c r="H34" s="4">
        <v>1</v>
      </c>
      <c r="I34" s="4">
        <v>1</v>
      </c>
      <c r="J34" s="4">
        <v>1</v>
      </c>
      <c r="K34" s="4" t="s">
        <v>29</v>
      </c>
      <c r="L34" s="4">
        <v>183.72</v>
      </c>
      <c r="M34" s="4">
        <v>183.72</v>
      </c>
      <c r="N34" s="4" t="s">
        <v>112</v>
      </c>
      <c r="O34" s="4" t="s">
        <v>31</v>
      </c>
      <c r="P34" s="4" t="s">
        <v>32</v>
      </c>
      <c r="Q34" s="4">
        <v>0</v>
      </c>
      <c r="R34" s="6">
        <v>44462</v>
      </c>
      <c r="S34" s="5">
        <v>44466</v>
      </c>
      <c r="T34" s="4" t="s">
        <v>33</v>
      </c>
      <c r="U34" s="4">
        <v>183.72</v>
      </c>
      <c r="V34" s="4">
        <v>0</v>
      </c>
      <c r="W34" s="4">
        <v>0</v>
      </c>
      <c r="X34" s="4">
        <v>2262374</v>
      </c>
    </row>
    <row r="35" s="4" customFormat="1" spans="1:25">
      <c r="A35" s="4">
        <v>16349303778</v>
      </c>
      <c r="B35" s="4" t="s">
        <v>25</v>
      </c>
      <c r="C35" s="4" t="s">
        <v>26</v>
      </c>
      <c r="D35" s="4" t="s">
        <v>113</v>
      </c>
      <c r="E35" s="4" t="s">
        <v>114</v>
      </c>
      <c r="F35" s="5">
        <v>44462</v>
      </c>
      <c r="G35" s="5">
        <v>44463</v>
      </c>
      <c r="H35" s="4">
        <v>1</v>
      </c>
      <c r="I35" s="4">
        <v>1</v>
      </c>
      <c r="J35" s="4">
        <v>1</v>
      </c>
      <c r="K35" s="4" t="s">
        <v>29</v>
      </c>
      <c r="L35" s="4">
        <v>125.85</v>
      </c>
      <c r="M35" s="4">
        <v>125.85</v>
      </c>
      <c r="N35" s="4" t="s">
        <v>115</v>
      </c>
      <c r="O35" s="4" t="s">
        <v>31</v>
      </c>
      <c r="P35" s="4" t="s">
        <v>32</v>
      </c>
      <c r="Q35" s="4">
        <v>0</v>
      </c>
      <c r="R35" s="6">
        <v>44462</v>
      </c>
      <c r="S35" s="5">
        <v>44466</v>
      </c>
      <c r="T35" s="4" t="s">
        <v>33</v>
      </c>
      <c r="U35" s="4">
        <v>125.85</v>
      </c>
      <c r="V35" s="4">
        <v>0</v>
      </c>
      <c r="W35" s="4">
        <v>0</v>
      </c>
      <c r="X35" s="4">
        <v>2262404</v>
      </c>
      <c r="Y35" s="4">
        <v>103885633954</v>
      </c>
    </row>
    <row r="36" s="4" customFormat="1" spans="1:24">
      <c r="A36" s="4">
        <v>16349344290</v>
      </c>
      <c r="B36" s="4" t="s">
        <v>25</v>
      </c>
      <c r="C36" s="4" t="s">
        <v>26</v>
      </c>
      <c r="D36" s="4" t="s">
        <v>116</v>
      </c>
      <c r="E36" s="4" t="s">
        <v>117</v>
      </c>
      <c r="F36" s="5">
        <v>44462</v>
      </c>
      <c r="G36" s="5">
        <v>44463</v>
      </c>
      <c r="H36" s="4">
        <v>1</v>
      </c>
      <c r="I36" s="4">
        <v>1</v>
      </c>
      <c r="J36" s="4">
        <v>1</v>
      </c>
      <c r="K36" s="4" t="s">
        <v>29</v>
      </c>
      <c r="L36" s="4">
        <v>164.62</v>
      </c>
      <c r="M36" s="4">
        <v>164.62</v>
      </c>
      <c r="N36" s="4" t="s">
        <v>118</v>
      </c>
      <c r="O36" s="4" t="s">
        <v>31</v>
      </c>
      <c r="P36" s="4" t="s">
        <v>32</v>
      </c>
      <c r="Q36" s="4">
        <v>0</v>
      </c>
      <c r="R36" s="6">
        <v>44462</v>
      </c>
      <c r="S36" s="5">
        <v>44466</v>
      </c>
      <c r="T36" s="4" t="s">
        <v>33</v>
      </c>
      <c r="U36" s="4">
        <v>164.62</v>
      </c>
      <c r="V36" s="4">
        <v>0</v>
      </c>
      <c r="W36" s="4">
        <v>0</v>
      </c>
      <c r="X36" s="4">
        <v>2262412</v>
      </c>
    </row>
    <row r="37" s="4" customFormat="1" spans="1:24">
      <c r="A37" s="4">
        <v>16349346808</v>
      </c>
      <c r="B37" s="4" t="s">
        <v>25</v>
      </c>
      <c r="C37" s="4" t="s">
        <v>26</v>
      </c>
      <c r="D37" s="4" t="s">
        <v>119</v>
      </c>
      <c r="E37" s="4" t="s">
        <v>120</v>
      </c>
      <c r="F37" s="5">
        <v>44462</v>
      </c>
      <c r="G37" s="5">
        <v>44463</v>
      </c>
      <c r="H37" s="4">
        <v>1</v>
      </c>
      <c r="I37" s="4">
        <v>1</v>
      </c>
      <c r="J37" s="4">
        <v>1</v>
      </c>
      <c r="K37" s="4" t="s">
        <v>29</v>
      </c>
      <c r="L37" s="4">
        <v>259.53</v>
      </c>
      <c r="M37" s="4">
        <v>259.53</v>
      </c>
      <c r="N37" s="4" t="s">
        <v>121</v>
      </c>
      <c r="O37" s="4" t="s">
        <v>31</v>
      </c>
      <c r="P37" s="4" t="s">
        <v>32</v>
      </c>
      <c r="Q37" s="4">
        <v>0</v>
      </c>
      <c r="R37" s="6">
        <v>44462</v>
      </c>
      <c r="S37" s="5">
        <v>44466</v>
      </c>
      <c r="T37" s="4" t="s">
        <v>33</v>
      </c>
      <c r="U37" s="4">
        <v>259.53</v>
      </c>
      <c r="V37" s="4">
        <v>0</v>
      </c>
      <c r="W37" s="4">
        <v>0</v>
      </c>
      <c r="X37" s="4">
        <v>2262413</v>
      </c>
    </row>
    <row r="38" s="4" customFormat="1" spans="1:25">
      <c r="A38" s="4">
        <v>16351753621</v>
      </c>
      <c r="B38" s="4" t="s">
        <v>25</v>
      </c>
      <c r="C38" s="4" t="s">
        <v>26</v>
      </c>
      <c r="D38" s="4" t="s">
        <v>122</v>
      </c>
      <c r="E38" s="4" t="s">
        <v>123</v>
      </c>
      <c r="F38" s="5">
        <v>44462</v>
      </c>
      <c r="G38" s="5">
        <v>44463</v>
      </c>
      <c r="H38" s="4">
        <v>1</v>
      </c>
      <c r="I38" s="4">
        <v>1</v>
      </c>
      <c r="J38" s="4">
        <v>1</v>
      </c>
      <c r="K38" s="4" t="s">
        <v>29</v>
      </c>
      <c r="L38" s="4">
        <v>121.03</v>
      </c>
      <c r="M38" s="4">
        <v>121.03</v>
      </c>
      <c r="N38" s="4" t="s">
        <v>124</v>
      </c>
      <c r="O38" s="4" t="s">
        <v>31</v>
      </c>
      <c r="P38" s="4" t="s">
        <v>32</v>
      </c>
      <c r="Q38" s="4">
        <v>0</v>
      </c>
      <c r="R38" s="6">
        <v>44462</v>
      </c>
      <c r="S38" s="5">
        <v>44466</v>
      </c>
      <c r="T38" s="4" t="s">
        <v>33</v>
      </c>
      <c r="U38" s="4">
        <v>121.03</v>
      </c>
      <c r="V38" s="4">
        <v>0</v>
      </c>
      <c r="W38" s="4">
        <v>0</v>
      </c>
      <c r="X38" s="4">
        <v>2262455</v>
      </c>
      <c r="Y38" s="4" t="s">
        <v>125</v>
      </c>
    </row>
    <row r="39" s="4" customFormat="1" spans="1:24">
      <c r="A39" s="4">
        <v>16352059590</v>
      </c>
      <c r="B39" s="4" t="s">
        <v>25</v>
      </c>
      <c r="C39" s="4" t="s">
        <v>26</v>
      </c>
      <c r="D39" s="4" t="s">
        <v>126</v>
      </c>
      <c r="E39" s="4" t="s">
        <v>127</v>
      </c>
      <c r="F39" s="5">
        <v>44462</v>
      </c>
      <c r="G39" s="5">
        <v>44463</v>
      </c>
      <c r="H39" s="4">
        <v>1</v>
      </c>
      <c r="I39" s="4">
        <v>1</v>
      </c>
      <c r="J39" s="4">
        <v>1</v>
      </c>
      <c r="K39" s="4" t="s">
        <v>29</v>
      </c>
      <c r="L39" s="4">
        <v>223.09</v>
      </c>
      <c r="M39" s="4">
        <v>223.09</v>
      </c>
      <c r="N39" s="4" t="s">
        <v>128</v>
      </c>
      <c r="O39" s="4" t="s">
        <v>31</v>
      </c>
      <c r="P39" s="4" t="s">
        <v>32</v>
      </c>
      <c r="Q39" s="4">
        <v>0</v>
      </c>
      <c r="R39" s="6">
        <v>44462</v>
      </c>
      <c r="S39" s="5">
        <v>44466</v>
      </c>
      <c r="T39" s="4" t="s">
        <v>33</v>
      </c>
      <c r="U39" s="4">
        <v>223.09</v>
      </c>
      <c r="V39" s="4">
        <v>0</v>
      </c>
      <c r="W39" s="4">
        <v>0</v>
      </c>
      <c r="X39" s="4">
        <v>2262485</v>
      </c>
    </row>
    <row r="40" s="4" customFormat="1" spans="1:24">
      <c r="A40" s="4">
        <v>16352070712</v>
      </c>
      <c r="B40" s="4" t="s">
        <v>25</v>
      </c>
      <c r="C40" s="4" t="s">
        <v>26</v>
      </c>
      <c r="D40" s="4" t="s">
        <v>129</v>
      </c>
      <c r="E40" s="4" t="s">
        <v>130</v>
      </c>
      <c r="F40" s="5">
        <v>44462</v>
      </c>
      <c r="G40" s="5">
        <v>44463</v>
      </c>
      <c r="H40" s="4">
        <v>1</v>
      </c>
      <c r="I40" s="4">
        <v>1</v>
      </c>
      <c r="J40" s="4">
        <v>1</v>
      </c>
      <c r="K40" s="4" t="s">
        <v>29</v>
      </c>
      <c r="L40" s="4">
        <v>125.85</v>
      </c>
      <c r="M40" s="4">
        <v>125.85</v>
      </c>
      <c r="N40" s="4" t="s">
        <v>131</v>
      </c>
      <c r="O40" s="4" t="s">
        <v>31</v>
      </c>
      <c r="P40" s="4" t="s">
        <v>32</v>
      </c>
      <c r="Q40" s="4">
        <v>0</v>
      </c>
      <c r="R40" s="6">
        <v>44462</v>
      </c>
      <c r="S40" s="5">
        <v>44466</v>
      </c>
      <c r="T40" s="4" t="s">
        <v>33</v>
      </c>
      <c r="U40" s="4">
        <v>125.85</v>
      </c>
      <c r="V40" s="4">
        <v>0</v>
      </c>
      <c r="W40" s="4">
        <v>0</v>
      </c>
      <c r="X40" s="4">
        <v>2262486</v>
      </c>
    </row>
    <row r="41" s="4" customFormat="1" spans="1:24">
      <c r="A41" s="4">
        <v>16352646244</v>
      </c>
      <c r="B41" s="4" t="s">
        <v>25</v>
      </c>
      <c r="C41" s="4" t="s">
        <v>26</v>
      </c>
      <c r="D41" s="4" t="s">
        <v>132</v>
      </c>
      <c r="E41" s="4" t="s">
        <v>133</v>
      </c>
      <c r="F41" s="5">
        <v>44462</v>
      </c>
      <c r="G41" s="5">
        <v>44463</v>
      </c>
      <c r="H41" s="4">
        <v>1</v>
      </c>
      <c r="I41" s="4">
        <v>1</v>
      </c>
      <c r="J41" s="4">
        <v>1</v>
      </c>
      <c r="K41" s="4" t="s">
        <v>29</v>
      </c>
      <c r="L41" s="4">
        <v>182.93</v>
      </c>
      <c r="M41" s="4">
        <v>182.93</v>
      </c>
      <c r="N41" s="4" t="s">
        <v>134</v>
      </c>
      <c r="O41" s="4" t="s">
        <v>31</v>
      </c>
      <c r="P41" s="4" t="s">
        <v>32</v>
      </c>
      <c r="Q41" s="4">
        <v>0</v>
      </c>
      <c r="R41" s="6">
        <v>44462</v>
      </c>
      <c r="S41" s="5">
        <v>44466</v>
      </c>
      <c r="T41" s="4" t="s">
        <v>33</v>
      </c>
      <c r="U41" s="4">
        <v>182.93</v>
      </c>
      <c r="V41" s="4">
        <v>0</v>
      </c>
      <c r="W41" s="4">
        <v>0</v>
      </c>
      <c r="X41" s="4">
        <v>2262541</v>
      </c>
    </row>
    <row r="42" s="4" customFormat="1" spans="1:25">
      <c r="A42" s="4">
        <v>16352654763</v>
      </c>
      <c r="B42" s="4" t="s">
        <v>25</v>
      </c>
      <c r="C42" s="4" t="s">
        <v>26</v>
      </c>
      <c r="D42" s="4" t="s">
        <v>135</v>
      </c>
      <c r="E42" s="4" t="s">
        <v>136</v>
      </c>
      <c r="F42" s="5">
        <v>44462</v>
      </c>
      <c r="G42" s="5">
        <v>44463</v>
      </c>
      <c r="H42" s="4">
        <v>1</v>
      </c>
      <c r="I42" s="4">
        <v>1</v>
      </c>
      <c r="J42" s="4">
        <v>1</v>
      </c>
      <c r="K42" s="4" t="s">
        <v>29</v>
      </c>
      <c r="L42" s="4">
        <v>536.76</v>
      </c>
      <c r="M42" s="4">
        <v>536.76</v>
      </c>
      <c r="N42" s="4" t="s">
        <v>137</v>
      </c>
      <c r="O42" s="4" t="s">
        <v>31</v>
      </c>
      <c r="P42" s="4" t="s">
        <v>32</v>
      </c>
      <c r="Q42" s="4">
        <v>0</v>
      </c>
      <c r="R42" s="6">
        <v>44462</v>
      </c>
      <c r="S42" s="5">
        <v>44466</v>
      </c>
      <c r="T42" s="4" t="s">
        <v>33</v>
      </c>
      <c r="U42" s="4">
        <v>536.76</v>
      </c>
      <c r="V42" s="4">
        <v>0</v>
      </c>
      <c r="W42" s="4">
        <v>0</v>
      </c>
      <c r="X42" s="4">
        <v>2262543</v>
      </c>
      <c r="Y42" s="4">
        <v>92396429</v>
      </c>
    </row>
    <row r="43" s="4" customFormat="1" spans="1:23">
      <c r="A43" s="4">
        <v>16352702995</v>
      </c>
      <c r="B43" s="4" t="s">
        <v>25</v>
      </c>
      <c r="C43" s="4" t="s">
        <v>26</v>
      </c>
      <c r="D43" s="4" t="s">
        <v>138</v>
      </c>
      <c r="E43" s="4" t="s">
        <v>46</v>
      </c>
      <c r="F43" s="5">
        <v>44462</v>
      </c>
      <c r="G43" s="5">
        <v>44463</v>
      </c>
      <c r="H43" s="4">
        <v>1</v>
      </c>
      <c r="I43" s="4">
        <v>1</v>
      </c>
      <c r="J43" s="4">
        <v>1</v>
      </c>
      <c r="K43" s="4" t="s">
        <v>29</v>
      </c>
      <c r="L43" s="4">
        <v>227.19</v>
      </c>
      <c r="M43" s="4">
        <v>227.19</v>
      </c>
      <c r="N43" s="4" t="s">
        <v>139</v>
      </c>
      <c r="O43" s="4" t="s">
        <v>31</v>
      </c>
      <c r="P43" s="4" t="s">
        <v>32</v>
      </c>
      <c r="Q43" s="4">
        <v>0</v>
      </c>
      <c r="R43" s="6">
        <v>44462</v>
      </c>
      <c r="S43" s="5">
        <v>44466</v>
      </c>
      <c r="T43" s="4" t="s">
        <v>33</v>
      </c>
      <c r="U43" s="4">
        <v>227.19</v>
      </c>
      <c r="V43" s="4">
        <v>0</v>
      </c>
      <c r="W43" s="4">
        <v>0</v>
      </c>
    </row>
    <row r="44" s="4" customFormat="1" spans="1:23">
      <c r="A44" s="4">
        <v>16352714380</v>
      </c>
      <c r="B44" s="4" t="s">
        <v>25</v>
      </c>
      <c r="C44" s="4" t="s">
        <v>26</v>
      </c>
      <c r="D44" s="4" t="s">
        <v>140</v>
      </c>
      <c r="E44" s="4" t="s">
        <v>53</v>
      </c>
      <c r="F44" s="5">
        <v>44462</v>
      </c>
      <c r="G44" s="5">
        <v>44463</v>
      </c>
      <c r="H44" s="4">
        <v>1</v>
      </c>
      <c r="I44" s="4">
        <v>1</v>
      </c>
      <c r="J44" s="4">
        <v>1</v>
      </c>
      <c r="K44" s="4" t="s">
        <v>29</v>
      </c>
      <c r="L44" s="4">
        <v>104.55</v>
      </c>
      <c r="M44" s="4">
        <v>104.55</v>
      </c>
      <c r="N44" s="4" t="s">
        <v>141</v>
      </c>
      <c r="O44" s="4" t="s">
        <v>31</v>
      </c>
      <c r="P44" s="4" t="s">
        <v>32</v>
      </c>
      <c r="Q44" s="4">
        <v>0</v>
      </c>
      <c r="R44" s="6">
        <v>44462</v>
      </c>
      <c r="S44" s="5">
        <v>44466</v>
      </c>
      <c r="T44" s="4" t="s">
        <v>33</v>
      </c>
      <c r="U44" s="4">
        <v>104.55</v>
      </c>
      <c r="V44" s="4">
        <v>0</v>
      </c>
      <c r="W44" s="4">
        <v>0</v>
      </c>
    </row>
    <row r="45" s="4" customFormat="1" spans="1:24">
      <c r="A45" s="4">
        <v>16352869484</v>
      </c>
      <c r="B45" s="4" t="s">
        <v>25</v>
      </c>
      <c r="C45" s="4" t="s">
        <v>26</v>
      </c>
      <c r="D45" s="4" t="s">
        <v>142</v>
      </c>
      <c r="E45" s="4" t="s">
        <v>143</v>
      </c>
      <c r="F45" s="5">
        <v>44462</v>
      </c>
      <c r="G45" s="5">
        <v>44463</v>
      </c>
      <c r="H45" s="4">
        <v>1</v>
      </c>
      <c r="I45" s="4">
        <v>1</v>
      </c>
      <c r="J45" s="4">
        <v>1</v>
      </c>
      <c r="K45" s="4" t="s">
        <v>29</v>
      </c>
      <c r="L45" s="4">
        <v>124.85</v>
      </c>
      <c r="M45" s="4">
        <v>124.85</v>
      </c>
      <c r="N45" s="4" t="s">
        <v>144</v>
      </c>
      <c r="O45" s="4" t="s">
        <v>31</v>
      </c>
      <c r="P45" s="4" t="s">
        <v>32</v>
      </c>
      <c r="Q45" s="4">
        <v>0</v>
      </c>
      <c r="R45" s="6">
        <v>44462</v>
      </c>
      <c r="S45" s="5">
        <v>44466</v>
      </c>
      <c r="T45" s="4" t="s">
        <v>33</v>
      </c>
      <c r="U45" s="4">
        <v>124.85</v>
      </c>
      <c r="V45" s="4">
        <v>0</v>
      </c>
      <c r="W45" s="4">
        <v>0</v>
      </c>
      <c r="X45" s="4">
        <v>2262588</v>
      </c>
    </row>
    <row r="46" s="4" customFormat="1" spans="1:25">
      <c r="A46" s="4">
        <v>16352932620</v>
      </c>
      <c r="B46" s="4" t="s">
        <v>25</v>
      </c>
      <c r="C46" s="4" t="s">
        <v>26</v>
      </c>
      <c r="D46" s="4" t="s">
        <v>145</v>
      </c>
      <c r="E46" s="4" t="s">
        <v>53</v>
      </c>
      <c r="F46" s="5">
        <v>44462</v>
      </c>
      <c r="G46" s="5">
        <v>44463</v>
      </c>
      <c r="H46" s="4">
        <v>1</v>
      </c>
      <c r="I46" s="4">
        <v>1</v>
      </c>
      <c r="J46" s="4">
        <v>1</v>
      </c>
      <c r="K46" s="4" t="s">
        <v>29</v>
      </c>
      <c r="L46" s="4">
        <v>237.1</v>
      </c>
      <c r="M46" s="4">
        <v>237.1</v>
      </c>
      <c r="N46" s="4" t="s">
        <v>146</v>
      </c>
      <c r="O46" s="4" t="s">
        <v>31</v>
      </c>
      <c r="P46" s="4" t="s">
        <v>32</v>
      </c>
      <c r="Q46" s="4">
        <v>0</v>
      </c>
      <c r="R46" s="6">
        <v>44462</v>
      </c>
      <c r="S46" s="5">
        <v>44466</v>
      </c>
      <c r="T46" s="4" t="s">
        <v>33</v>
      </c>
      <c r="U46" s="4">
        <v>237.1</v>
      </c>
      <c r="V46" s="4">
        <v>0</v>
      </c>
      <c r="W46" s="4">
        <v>0</v>
      </c>
      <c r="X46" s="4">
        <v>2262601</v>
      </c>
      <c r="Y46" s="4">
        <v>103886157464</v>
      </c>
    </row>
    <row r="47" s="4" customFormat="1" spans="1:24">
      <c r="A47" s="4">
        <v>16353017202</v>
      </c>
      <c r="B47" s="4" t="s">
        <v>25</v>
      </c>
      <c r="C47" s="4" t="s">
        <v>26</v>
      </c>
      <c r="D47" s="4" t="s">
        <v>140</v>
      </c>
      <c r="E47" s="4" t="s">
        <v>53</v>
      </c>
      <c r="F47" s="5">
        <v>44462</v>
      </c>
      <c r="G47" s="5">
        <v>44463</v>
      </c>
      <c r="H47" s="4">
        <v>1</v>
      </c>
      <c r="I47" s="4">
        <v>1</v>
      </c>
      <c r="J47" s="4">
        <v>1</v>
      </c>
      <c r="K47" s="4" t="s">
        <v>29</v>
      </c>
      <c r="L47" s="4">
        <v>104.55</v>
      </c>
      <c r="M47" s="4">
        <v>104.55</v>
      </c>
      <c r="N47" s="4" t="s">
        <v>147</v>
      </c>
      <c r="O47" s="4" t="s">
        <v>31</v>
      </c>
      <c r="P47" s="4" t="s">
        <v>32</v>
      </c>
      <c r="Q47" s="4">
        <v>0</v>
      </c>
      <c r="R47" s="6">
        <v>44462</v>
      </c>
      <c r="S47" s="5">
        <v>44466</v>
      </c>
      <c r="T47" s="4" t="s">
        <v>33</v>
      </c>
      <c r="U47" s="4">
        <v>104.55</v>
      </c>
      <c r="V47" s="4">
        <v>0</v>
      </c>
      <c r="W47" s="4">
        <v>0</v>
      </c>
      <c r="X47" s="4">
        <v>2262618</v>
      </c>
    </row>
    <row r="48" s="4" customFormat="1" spans="1:24">
      <c r="A48" s="4">
        <v>16353170168</v>
      </c>
      <c r="B48" s="4" t="s">
        <v>25</v>
      </c>
      <c r="C48" s="4" t="s">
        <v>26</v>
      </c>
      <c r="D48" s="4" t="s">
        <v>126</v>
      </c>
      <c r="E48" s="4" t="s">
        <v>127</v>
      </c>
      <c r="F48" s="5">
        <v>44462</v>
      </c>
      <c r="G48" s="5">
        <v>44463</v>
      </c>
      <c r="H48" s="4">
        <v>1</v>
      </c>
      <c r="I48" s="4">
        <v>1</v>
      </c>
      <c r="J48" s="4">
        <v>1</v>
      </c>
      <c r="K48" s="4" t="s">
        <v>29</v>
      </c>
      <c r="L48" s="4">
        <v>223.09</v>
      </c>
      <c r="M48" s="4">
        <v>223.09</v>
      </c>
      <c r="N48" s="4" t="s">
        <v>148</v>
      </c>
      <c r="O48" s="4" t="s">
        <v>31</v>
      </c>
      <c r="P48" s="4" t="s">
        <v>32</v>
      </c>
      <c r="Q48" s="4">
        <v>0</v>
      </c>
      <c r="R48" s="6">
        <v>44462</v>
      </c>
      <c r="S48" s="5">
        <v>44466</v>
      </c>
      <c r="T48" s="4" t="s">
        <v>33</v>
      </c>
      <c r="U48" s="4">
        <v>223.09</v>
      </c>
      <c r="V48" s="4">
        <v>0</v>
      </c>
      <c r="W48" s="4">
        <v>0</v>
      </c>
      <c r="X48" s="4">
        <v>2262640</v>
      </c>
    </row>
    <row r="49" s="4" customFormat="1" spans="1:24">
      <c r="A49" s="4">
        <v>16353189128</v>
      </c>
      <c r="B49" s="4" t="s">
        <v>25</v>
      </c>
      <c r="C49" s="4" t="s">
        <v>26</v>
      </c>
      <c r="D49" s="4" t="s">
        <v>149</v>
      </c>
      <c r="E49" s="4" t="s">
        <v>150</v>
      </c>
      <c r="F49" s="5">
        <v>44462</v>
      </c>
      <c r="G49" s="5">
        <v>44463</v>
      </c>
      <c r="H49" s="4">
        <v>1</v>
      </c>
      <c r="I49" s="4">
        <v>1</v>
      </c>
      <c r="J49" s="4">
        <v>1</v>
      </c>
      <c r="K49" s="4" t="s">
        <v>29</v>
      </c>
      <c r="L49" s="4">
        <v>299.66</v>
      </c>
      <c r="M49" s="4">
        <v>299.66</v>
      </c>
      <c r="N49" s="4" t="s">
        <v>151</v>
      </c>
      <c r="O49" s="4" t="s">
        <v>31</v>
      </c>
      <c r="P49" s="4" t="s">
        <v>32</v>
      </c>
      <c r="Q49" s="4">
        <v>0</v>
      </c>
      <c r="R49" s="6">
        <v>44462</v>
      </c>
      <c r="S49" s="5">
        <v>44466</v>
      </c>
      <c r="T49" s="4" t="s">
        <v>33</v>
      </c>
      <c r="U49" s="4">
        <v>299.66</v>
      </c>
      <c r="V49" s="4">
        <v>0</v>
      </c>
      <c r="W49" s="4">
        <v>0</v>
      </c>
      <c r="X49" s="4">
        <v>2262648</v>
      </c>
    </row>
    <row r="50" s="4" customFormat="1" spans="1:25">
      <c r="A50" s="4">
        <v>16353241254</v>
      </c>
      <c r="B50" s="4" t="s">
        <v>25</v>
      </c>
      <c r="C50" s="4" t="s">
        <v>26</v>
      </c>
      <c r="D50" s="4" t="s">
        <v>152</v>
      </c>
      <c r="E50" s="4" t="s">
        <v>153</v>
      </c>
      <c r="F50" s="5">
        <v>44462</v>
      </c>
      <c r="G50" s="5">
        <v>44463</v>
      </c>
      <c r="H50" s="4">
        <v>1</v>
      </c>
      <c r="I50" s="4">
        <v>1</v>
      </c>
      <c r="J50" s="4">
        <v>1</v>
      </c>
      <c r="K50" s="4" t="s">
        <v>29</v>
      </c>
      <c r="L50" s="4">
        <v>268.81</v>
      </c>
      <c r="M50" s="4">
        <v>268.81</v>
      </c>
      <c r="N50" s="4" t="s">
        <v>154</v>
      </c>
      <c r="O50" s="4" t="s">
        <v>31</v>
      </c>
      <c r="P50" s="4" t="s">
        <v>32</v>
      </c>
      <c r="Q50" s="4">
        <v>0</v>
      </c>
      <c r="R50" s="6">
        <v>44462</v>
      </c>
      <c r="S50" s="5">
        <v>44466</v>
      </c>
      <c r="T50" s="4" t="s">
        <v>33</v>
      </c>
      <c r="U50" s="4">
        <v>268.81</v>
      </c>
      <c r="V50" s="4">
        <v>0</v>
      </c>
      <c r="W50" s="4">
        <v>0</v>
      </c>
      <c r="X50" s="4">
        <v>2262659</v>
      </c>
      <c r="Y50" s="4">
        <v>67</v>
      </c>
    </row>
    <row r="51" s="4" customFormat="1" spans="1:24">
      <c r="A51" s="4">
        <v>16352070712</v>
      </c>
      <c r="B51" s="4" t="s">
        <v>25</v>
      </c>
      <c r="C51" s="4" t="s">
        <v>48</v>
      </c>
      <c r="D51" s="4" t="s">
        <v>129</v>
      </c>
      <c r="E51" s="4" t="s">
        <v>130</v>
      </c>
      <c r="F51" s="5">
        <v>44462</v>
      </c>
      <c r="G51" s="5">
        <v>44463</v>
      </c>
      <c r="H51" s="4">
        <v>1</v>
      </c>
      <c r="I51" s="4">
        <v>1</v>
      </c>
      <c r="J51" s="4">
        <v>1</v>
      </c>
      <c r="K51" s="4" t="s">
        <v>29</v>
      </c>
      <c r="L51" s="4">
        <v>-125.85</v>
      </c>
      <c r="M51" s="4">
        <v>-125.85</v>
      </c>
      <c r="N51" s="4" t="s">
        <v>131</v>
      </c>
      <c r="O51" s="4" t="s">
        <v>31</v>
      </c>
      <c r="P51" s="4" t="s">
        <v>32</v>
      </c>
      <c r="Q51" s="4">
        <v>0</v>
      </c>
      <c r="R51" s="6">
        <v>44462</v>
      </c>
      <c r="S51" s="5">
        <v>44466</v>
      </c>
      <c r="T51" s="4" t="s">
        <v>33</v>
      </c>
      <c r="U51" s="4">
        <v>-125.85</v>
      </c>
      <c r="V51" s="4">
        <v>0</v>
      </c>
      <c r="W51" s="4">
        <v>0</v>
      </c>
      <c r="X51" s="4">
        <v>2262486</v>
      </c>
    </row>
    <row r="52" s="4" customFormat="1" spans="1:24">
      <c r="A52" s="4">
        <v>16291374842</v>
      </c>
      <c r="B52" s="4" t="s">
        <v>25</v>
      </c>
      <c r="C52" s="4" t="s">
        <v>155</v>
      </c>
      <c r="D52" s="4" t="s">
        <v>156</v>
      </c>
      <c r="E52" s="4" t="s">
        <v>78</v>
      </c>
      <c r="F52" s="5">
        <v>44458</v>
      </c>
      <c r="G52" s="5">
        <v>44459</v>
      </c>
      <c r="H52" s="4">
        <v>1</v>
      </c>
      <c r="I52" s="4">
        <v>1</v>
      </c>
      <c r="J52" s="4">
        <v>1</v>
      </c>
      <c r="K52" s="4" t="s">
        <v>29</v>
      </c>
      <c r="L52" s="4">
        <v>0.47</v>
      </c>
      <c r="M52" s="4">
        <v>0.47</v>
      </c>
      <c r="N52" s="4" t="s">
        <v>157</v>
      </c>
      <c r="O52" s="4" t="s">
        <v>31</v>
      </c>
      <c r="P52" s="4" t="s">
        <v>32</v>
      </c>
      <c r="Q52" s="4">
        <v>0</v>
      </c>
      <c r="R52" s="6">
        <v>44454</v>
      </c>
      <c r="S52" s="5">
        <v>44466</v>
      </c>
      <c r="T52" s="4" t="s">
        <v>33</v>
      </c>
      <c r="U52" s="4">
        <v>0.47</v>
      </c>
      <c r="V52" s="4">
        <v>0</v>
      </c>
      <c r="W52" s="4">
        <v>0</v>
      </c>
      <c r="X52" s="4">
        <v>2254541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7"/>
  <sheetViews>
    <sheetView tabSelected="1" workbookViewId="0">
      <selection activeCell="D73" sqref="D73"/>
    </sheetView>
  </sheetViews>
  <sheetFormatPr defaultColWidth="9" defaultRowHeight="13.5"/>
  <cols>
    <col min="1" max="1" width="13" style="4" customWidth="1"/>
    <col min="2" max="3" width="10.375" style="4"/>
    <col min="4" max="4" width="9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158</v>
      </c>
    </row>
    <row r="2" s="4" customFormat="1" hidden="1" spans="1:9">
      <c r="A2" s="4">
        <v>16263296132</v>
      </c>
      <c r="B2" s="5">
        <v>44462</v>
      </c>
      <c r="C2" s="5">
        <v>44463</v>
      </c>
      <c r="D2" s="4">
        <v>1317.78</v>
      </c>
      <c r="E2" s="4" t="str">
        <f>VLOOKUP(A2,HOP!A:L,12,0)</f>
        <v>1317.78</v>
      </c>
      <c r="F2" s="4" t="str">
        <f>VLOOKUP(A2,HOP!A:C,3,0)</f>
        <v>2250641</v>
      </c>
      <c r="G2" s="4">
        <f t="shared" ref="G2:G12" si="0">D2-E2</f>
        <v>0</v>
      </c>
      <c r="H2" s="4" t="str">
        <f>$H$1&amp;F2</f>
        <v>，2250641</v>
      </c>
      <c r="I2" s="4" t="str">
        <f>VLOOKUP(A2,HOP!A:T,20,0)</f>
        <v>直连</v>
      </c>
    </row>
    <row r="3" s="4" customFormat="1" hidden="1" spans="1:9">
      <c r="A3" s="4">
        <v>16301788440</v>
      </c>
      <c r="B3" s="5">
        <v>44462</v>
      </c>
      <c r="C3" s="5">
        <v>44463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si="0"/>
        <v>#N/A</v>
      </c>
      <c r="H3" s="4" t="e">
        <f>$H$1&amp;F3</f>
        <v>#N/A</v>
      </c>
      <c r="I3" s="4" t="e">
        <f>VLOOKUP(A3,HOP!A:T,20,0)</f>
        <v>#N/A</v>
      </c>
    </row>
    <row r="4" s="4" customFormat="1" hidden="1" spans="1:9">
      <c r="A4" s="4">
        <v>16305814753</v>
      </c>
      <c r="B4" s="5">
        <v>44461</v>
      </c>
      <c r="C4" s="5">
        <v>44463</v>
      </c>
      <c r="D4" s="4">
        <v>861.84</v>
      </c>
      <c r="E4" s="4" t="str">
        <f>VLOOKUP(A4,HOP!A:L,12,0)</f>
        <v>861.84</v>
      </c>
      <c r="F4" s="4" t="str">
        <f>VLOOKUP(A4,HOP!A:C,3,0)</f>
        <v>2256737</v>
      </c>
      <c r="G4" s="4">
        <f t="shared" si="0"/>
        <v>0</v>
      </c>
      <c r="H4" s="4" t="str">
        <f>$H$1&amp;F4</f>
        <v>，2256737</v>
      </c>
      <c r="I4" s="4" t="str">
        <f>VLOOKUP(A4,HOP!A:T,20,0)</f>
        <v>直连</v>
      </c>
    </row>
    <row r="5" s="4" customFormat="1" hidden="1" spans="1:9">
      <c r="A5" s="4">
        <v>16306401546</v>
      </c>
      <c r="B5" s="5">
        <v>44461</v>
      </c>
      <c r="C5" s="5">
        <v>44463</v>
      </c>
      <c r="D5" s="4">
        <v>861.84</v>
      </c>
      <c r="E5" s="4" t="str">
        <f>VLOOKUP(A5,HOP!A:L,12,0)</f>
        <v>861.84</v>
      </c>
      <c r="F5" s="4" t="str">
        <f>VLOOKUP(A5,HOP!A:C,3,0)</f>
        <v>2256857</v>
      </c>
      <c r="G5" s="4">
        <f t="shared" si="0"/>
        <v>0</v>
      </c>
      <c r="H5" s="4" t="str">
        <f>$H$1&amp;F5</f>
        <v>，2256857</v>
      </c>
      <c r="I5" s="4" t="str">
        <f>VLOOKUP(A5,HOP!A:T,20,0)</f>
        <v>直连</v>
      </c>
    </row>
    <row r="6" s="4" customFormat="1" hidden="1" spans="1:9">
      <c r="A6" s="4">
        <v>16330053769</v>
      </c>
      <c r="B6" s="5">
        <v>44461</v>
      </c>
      <c r="C6" s="5">
        <v>44463</v>
      </c>
      <c r="D6" s="4">
        <v>306.54</v>
      </c>
      <c r="E6" s="4" t="str">
        <f>VLOOKUP(A6,HOP!A:L,12,0)</f>
        <v>306.54</v>
      </c>
      <c r="F6" s="4" t="str">
        <f>VLOOKUP(A6,HOP!A:C,3,0)</f>
        <v>2260054</v>
      </c>
      <c r="G6" s="4">
        <f t="shared" si="0"/>
        <v>0</v>
      </c>
      <c r="H6" s="4" t="str">
        <f>$H$1&amp;F6</f>
        <v>，2260054</v>
      </c>
      <c r="I6" s="4" t="str">
        <f>VLOOKUP(A6,HOP!A:T,20,0)</f>
        <v>直连</v>
      </c>
    </row>
    <row r="7" s="4" customFormat="1" hidden="1" spans="1:9">
      <c r="A7" s="4">
        <v>16337571446</v>
      </c>
      <c r="B7" s="5">
        <v>44462</v>
      </c>
      <c r="C7" s="5">
        <v>44463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>$H$1&amp;F7</f>
        <v>#N/A</v>
      </c>
      <c r="I7" s="4" t="e">
        <f>VLOOKUP(A7,HOP!A:T,20,0)</f>
        <v>#N/A</v>
      </c>
    </row>
    <row r="8" s="4" customFormat="1" hidden="1" spans="1:9">
      <c r="A8" s="4">
        <v>16340041372</v>
      </c>
      <c r="B8" s="5">
        <v>44462</v>
      </c>
      <c r="C8" s="5">
        <v>44463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>$H$1&amp;F8</f>
        <v>#N/A</v>
      </c>
      <c r="I8" s="4" t="e">
        <f>VLOOKUP(A8,HOP!A:T,20,0)</f>
        <v>#N/A</v>
      </c>
    </row>
    <row r="9" s="4" customFormat="1" hidden="1" spans="1:9">
      <c r="A9" s="4">
        <v>16343648668</v>
      </c>
      <c r="B9" s="5">
        <v>44462</v>
      </c>
      <c r="C9" s="5">
        <v>44463</v>
      </c>
      <c r="D9" s="4">
        <v>291.8</v>
      </c>
      <c r="E9" s="4" t="str">
        <f>VLOOKUP(A9,HOP!A:L,12,0)</f>
        <v>291.80</v>
      </c>
      <c r="F9" s="4" t="str">
        <f>VLOOKUP(A9,HOP!A:C,3,0)</f>
        <v>2261810</v>
      </c>
      <c r="G9" s="4">
        <f t="shared" si="0"/>
        <v>0</v>
      </c>
      <c r="H9" s="4" t="str">
        <f>$H$1&amp;F9</f>
        <v>，2261810</v>
      </c>
      <c r="I9" s="4" t="str">
        <f>VLOOKUP(A9,HOP!A:T,20,0)</f>
        <v>直连</v>
      </c>
    </row>
    <row r="10" s="4" customFormat="1" hidden="1" spans="1:9">
      <c r="A10" s="4">
        <v>16345802258</v>
      </c>
      <c r="B10" s="5">
        <v>44462</v>
      </c>
      <c r="C10" s="5">
        <v>44463</v>
      </c>
      <c r="D10" s="4">
        <v>213.13</v>
      </c>
      <c r="E10" s="4" t="str">
        <f>VLOOKUP(A10,HOP!A:L,12,0)</f>
        <v>213.13</v>
      </c>
      <c r="F10" s="4" t="str">
        <f>VLOOKUP(A10,HOP!A:C,3,0)</f>
        <v>2261853</v>
      </c>
      <c r="G10" s="4">
        <f t="shared" si="0"/>
        <v>0</v>
      </c>
      <c r="H10" s="4" t="str">
        <f>$H$1&amp;F10</f>
        <v>，2261853</v>
      </c>
      <c r="I10" s="4" t="str">
        <f>VLOOKUP(A10,HOP!A:T,20,0)</f>
        <v>直采</v>
      </c>
    </row>
    <row r="11" s="4" customFormat="1" hidden="1" spans="1:9">
      <c r="A11" s="4">
        <v>16345898070</v>
      </c>
      <c r="B11" s="5">
        <v>44462</v>
      </c>
      <c r="C11" s="5">
        <v>44463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>$H$1&amp;F11</f>
        <v>#N/A</v>
      </c>
      <c r="I11" s="4" t="e">
        <f>VLOOKUP(A11,HOP!A:T,20,0)</f>
        <v>#N/A</v>
      </c>
    </row>
    <row r="12" s="4" customFormat="1" hidden="1" spans="1:9">
      <c r="A12" s="4">
        <v>16346132202</v>
      </c>
      <c r="B12" s="5">
        <v>44462</v>
      </c>
      <c r="C12" s="5">
        <v>44463</v>
      </c>
      <c r="D12" s="4">
        <v>1094.06</v>
      </c>
      <c r="E12" s="4" t="str">
        <f>VLOOKUP(A12,HOP!A:L,12,0)</f>
        <v>1094.06</v>
      </c>
      <c r="F12" s="4" t="str">
        <f>VLOOKUP(A12,HOP!A:C,3,0)</f>
        <v>2261880</v>
      </c>
      <c r="G12" s="4">
        <f t="shared" si="0"/>
        <v>0</v>
      </c>
      <c r="H12" s="4" t="str">
        <f>$H$1&amp;F12</f>
        <v>，2261880</v>
      </c>
      <c r="I12" s="4" t="str">
        <f>VLOOKUP(A12,HOP!A:T,20,0)</f>
        <v>直连</v>
      </c>
    </row>
    <row r="13" s="4" customFormat="1" hidden="1" spans="1:9">
      <c r="A13" s="4">
        <v>16346247580</v>
      </c>
      <c r="B13" s="5">
        <v>44462</v>
      </c>
      <c r="C13" s="5">
        <v>44463</v>
      </c>
      <c r="D13" s="4">
        <v>163.17</v>
      </c>
      <c r="E13" s="4" t="str">
        <f>VLOOKUP(A13,HOP!A:L,12,0)</f>
        <v>163.17</v>
      </c>
      <c r="F13" s="4" t="str">
        <f>VLOOKUP(A13,HOP!A:C,3,0)</f>
        <v>2261899</v>
      </c>
      <c r="G13" s="4">
        <f t="shared" ref="G13:G30" si="1">D13-E13</f>
        <v>0</v>
      </c>
      <c r="H13" s="4" t="str">
        <f t="shared" ref="H13:H30" si="2">$H$1&amp;F13</f>
        <v>，2261899</v>
      </c>
      <c r="I13" s="4" t="str">
        <f>VLOOKUP(A13,HOP!A:T,20,0)</f>
        <v>直连</v>
      </c>
    </row>
    <row r="14" s="4" customFormat="1" hidden="1" spans="1:9">
      <c r="A14" s="4">
        <v>16346657942</v>
      </c>
      <c r="B14" s="5">
        <v>44462</v>
      </c>
      <c r="C14" s="5">
        <v>44463</v>
      </c>
      <c r="D14" s="4">
        <v>220.26</v>
      </c>
      <c r="E14" s="4" t="str">
        <f>VLOOKUP(A14,HOP!A:L,12,0)</f>
        <v>220.26</v>
      </c>
      <c r="F14" s="4" t="str">
        <f>VLOOKUP(A14,HOP!A:C,3,0)</f>
        <v>2261968</v>
      </c>
      <c r="G14" s="4">
        <f t="shared" si="1"/>
        <v>0</v>
      </c>
      <c r="H14" s="4" t="str">
        <f t="shared" si="2"/>
        <v>，2261968</v>
      </c>
      <c r="I14" s="4" t="str">
        <f>VLOOKUP(A14,HOP!A:T,20,0)</f>
        <v>直连</v>
      </c>
    </row>
    <row r="15" s="4" customFormat="1" hidden="1" spans="1:9">
      <c r="A15" s="4">
        <v>16346781464</v>
      </c>
      <c r="B15" s="5">
        <v>44462</v>
      </c>
      <c r="C15" s="5">
        <v>44463</v>
      </c>
      <c r="D15" s="4">
        <v>133.55</v>
      </c>
      <c r="E15" s="4" t="str">
        <f>VLOOKUP(A15,HOP!A:L,12,0)</f>
        <v>133.55</v>
      </c>
      <c r="F15" s="4" t="str">
        <f>VLOOKUP(A15,HOP!A:C,3,0)</f>
        <v>2261988</v>
      </c>
      <c r="G15" s="4">
        <f t="shared" si="1"/>
        <v>0</v>
      </c>
      <c r="H15" s="4" t="str">
        <f t="shared" si="2"/>
        <v>，2261988</v>
      </c>
      <c r="I15" s="4" t="str">
        <f>VLOOKUP(A15,HOP!A:T,20,0)</f>
        <v>直连</v>
      </c>
    </row>
    <row r="16" s="4" customFormat="1" hidden="1" spans="1:9">
      <c r="A16" s="4">
        <v>16346852154</v>
      </c>
      <c r="B16" s="5">
        <v>44462</v>
      </c>
      <c r="C16" s="5">
        <v>44463</v>
      </c>
      <c r="D16" s="4">
        <v>117.83</v>
      </c>
      <c r="E16" s="4" t="str">
        <f>VLOOKUP(A16,HOP!A:L,12,0)</f>
        <v>117.83</v>
      </c>
      <c r="F16" s="4" t="str">
        <f>VLOOKUP(A16,HOP!A:C,3,0)</f>
        <v>2262002</v>
      </c>
      <c r="G16" s="4">
        <f t="shared" si="1"/>
        <v>0</v>
      </c>
      <c r="H16" s="4" t="str">
        <f t="shared" si="2"/>
        <v>，2262002</v>
      </c>
      <c r="I16" s="4" t="str">
        <f>VLOOKUP(A16,HOP!A:T,20,0)</f>
        <v>直连</v>
      </c>
    </row>
    <row r="17" s="4" customFormat="1" hidden="1" spans="1:9">
      <c r="A17" s="4">
        <v>16346922579</v>
      </c>
      <c r="B17" s="5">
        <v>44462</v>
      </c>
      <c r="C17" s="5">
        <v>44463</v>
      </c>
      <c r="D17" s="4">
        <v>150.32</v>
      </c>
      <c r="E17" s="4" t="str">
        <f>VLOOKUP(A17,HOP!A:L,12,0)</f>
        <v>150.32</v>
      </c>
      <c r="F17" s="4" t="str">
        <f>VLOOKUP(A17,HOP!A:C,3,0)</f>
        <v>2262011</v>
      </c>
      <c r="G17" s="4">
        <f t="shared" si="1"/>
        <v>0</v>
      </c>
      <c r="H17" s="4" t="str">
        <f t="shared" si="2"/>
        <v>，2262011</v>
      </c>
      <c r="I17" s="4" t="str">
        <f>VLOOKUP(A17,HOP!A:T,20,0)</f>
        <v>直连</v>
      </c>
    </row>
    <row r="18" s="4" customFormat="1" hidden="1" spans="1:9">
      <c r="A18" s="4">
        <v>16346963943</v>
      </c>
      <c r="B18" s="5">
        <v>44462</v>
      </c>
      <c r="C18" s="5">
        <v>44463</v>
      </c>
      <c r="D18" s="4">
        <v>293.05</v>
      </c>
      <c r="E18" s="4" t="str">
        <f>VLOOKUP(A18,HOP!A:L,12,0)</f>
        <v>293.05</v>
      </c>
      <c r="F18" s="4" t="str">
        <f>VLOOKUP(A18,HOP!A:C,3,0)</f>
        <v>2262020</v>
      </c>
      <c r="G18" s="4">
        <f t="shared" si="1"/>
        <v>0</v>
      </c>
      <c r="H18" s="4" t="str">
        <f t="shared" si="2"/>
        <v>，2262020</v>
      </c>
      <c r="I18" s="4" t="str">
        <f>VLOOKUP(A18,HOP!A:T,20,0)</f>
        <v>直连</v>
      </c>
    </row>
    <row r="19" s="4" customFormat="1" hidden="1" spans="1:9">
      <c r="A19" s="4">
        <v>16347179283</v>
      </c>
      <c r="B19" s="5">
        <v>44462</v>
      </c>
      <c r="C19" s="5">
        <v>44463</v>
      </c>
      <c r="D19" s="4">
        <v>243.15</v>
      </c>
      <c r="E19" s="4" t="str">
        <f>VLOOKUP(A19,HOP!A:L,12,0)</f>
        <v>243.15</v>
      </c>
      <c r="F19" s="4" t="str">
        <f>VLOOKUP(A19,HOP!A:C,3,0)</f>
        <v>2262063</v>
      </c>
      <c r="G19" s="4">
        <f t="shared" si="1"/>
        <v>0</v>
      </c>
      <c r="H19" s="4" t="str">
        <f t="shared" si="2"/>
        <v>，2262063</v>
      </c>
      <c r="I19" s="4" t="str">
        <f>VLOOKUP(A19,HOP!A:T,20,0)</f>
        <v>直采</v>
      </c>
    </row>
    <row r="20" s="4" customFormat="1" hidden="1" spans="1:9">
      <c r="A20" s="4">
        <v>16347304326</v>
      </c>
      <c r="B20" s="5">
        <v>44462</v>
      </c>
      <c r="C20" s="5">
        <v>44463</v>
      </c>
      <c r="D20" s="4">
        <v>280.17</v>
      </c>
      <c r="E20" s="4" t="str">
        <f>VLOOKUP(A20,HOP!A:L,12,0)</f>
        <v>280.17</v>
      </c>
      <c r="F20" s="4" t="str">
        <f>VLOOKUP(A20,HOP!A:C,3,0)</f>
        <v>2262084</v>
      </c>
      <c r="G20" s="4">
        <f t="shared" si="1"/>
        <v>0</v>
      </c>
      <c r="H20" s="4" t="str">
        <f t="shared" si="2"/>
        <v>，2262084</v>
      </c>
      <c r="I20" s="4" t="str">
        <f>VLOOKUP(A20,HOP!A:T,20,0)</f>
        <v>Saas酒店</v>
      </c>
    </row>
    <row r="21" s="4" customFormat="1" hidden="1" spans="1:9">
      <c r="A21" s="4">
        <v>16347371301</v>
      </c>
      <c r="B21" s="5">
        <v>44462</v>
      </c>
      <c r="C21" s="5">
        <v>44463</v>
      </c>
      <c r="D21" s="4">
        <v>223.62</v>
      </c>
      <c r="E21" s="4" t="str">
        <f>VLOOKUP(A21,HOP!A:L,12,0)</f>
        <v>223.62</v>
      </c>
      <c r="F21" s="4" t="str">
        <f>VLOOKUP(A21,HOP!A:C,3,0)</f>
        <v>2262101</v>
      </c>
      <c r="G21" s="4">
        <f t="shared" si="1"/>
        <v>0</v>
      </c>
      <c r="H21" s="4" t="str">
        <f t="shared" si="2"/>
        <v>，2262101</v>
      </c>
      <c r="I21" s="4" t="str">
        <f>VLOOKUP(A21,HOP!A:T,20,0)</f>
        <v>直连</v>
      </c>
    </row>
    <row r="22" s="4" customFormat="1" hidden="1" spans="1:9">
      <c r="A22" s="4">
        <v>16347648267</v>
      </c>
      <c r="B22" s="5">
        <v>44462</v>
      </c>
      <c r="C22" s="5">
        <v>44463</v>
      </c>
      <c r="D22" s="4">
        <v>116.73</v>
      </c>
      <c r="E22" s="4" t="str">
        <f>VLOOKUP(A22,HOP!A:L,12,0)</f>
        <v>116.73</v>
      </c>
      <c r="F22" s="4" t="str">
        <f>VLOOKUP(A22,HOP!A:C,3,0)</f>
        <v>2262147</v>
      </c>
      <c r="G22" s="4">
        <f t="shared" si="1"/>
        <v>0</v>
      </c>
      <c r="H22" s="4" t="str">
        <f t="shared" si="2"/>
        <v>，2262147</v>
      </c>
      <c r="I22" s="4" t="str">
        <f>VLOOKUP(A22,HOP!A:T,20,0)</f>
        <v>直连</v>
      </c>
    </row>
    <row r="23" s="4" customFormat="1" hidden="1" spans="1:9">
      <c r="A23" s="4">
        <v>16348070396</v>
      </c>
      <c r="B23" s="5">
        <v>44462</v>
      </c>
      <c r="C23" s="5">
        <v>44463</v>
      </c>
      <c r="D23" s="4">
        <v>141.09</v>
      </c>
      <c r="E23" s="4" t="str">
        <f>VLOOKUP(A23,HOP!A:L,12,0)</f>
        <v>141.09</v>
      </c>
      <c r="F23" s="4" t="str">
        <f>VLOOKUP(A23,HOP!A:C,3,0)</f>
        <v>2262214</v>
      </c>
      <c r="G23" s="4">
        <f t="shared" si="1"/>
        <v>0</v>
      </c>
      <c r="H23" s="4" t="str">
        <f t="shared" si="2"/>
        <v>，2262214</v>
      </c>
      <c r="I23" s="4" t="str">
        <f>VLOOKUP(A23,HOP!A:T,20,0)</f>
        <v>直连</v>
      </c>
    </row>
    <row r="24" s="4" customFormat="1" hidden="1" spans="1:9">
      <c r="A24" s="4">
        <v>16348222889</v>
      </c>
      <c r="B24" s="5">
        <v>44462</v>
      </c>
      <c r="C24" s="5">
        <v>44463</v>
      </c>
      <c r="D24" s="4">
        <v>153.27</v>
      </c>
      <c r="E24" s="4" t="str">
        <f>VLOOKUP(A24,HOP!A:L,12,0)</f>
        <v>153.27</v>
      </c>
      <c r="F24" s="4" t="str">
        <f>VLOOKUP(A24,HOP!A:C,3,0)</f>
        <v>2262242</v>
      </c>
      <c r="G24" s="4">
        <f t="shared" si="1"/>
        <v>0</v>
      </c>
      <c r="H24" s="4" t="str">
        <f t="shared" si="2"/>
        <v>，2262242</v>
      </c>
      <c r="I24" s="4" t="str">
        <f>VLOOKUP(A24,HOP!A:T,20,0)</f>
        <v>直连</v>
      </c>
    </row>
    <row r="25" s="4" customFormat="1" hidden="1" spans="1:9">
      <c r="A25" s="4">
        <v>16348522262</v>
      </c>
      <c r="B25" s="5">
        <v>44462</v>
      </c>
      <c r="C25" s="5">
        <v>44463</v>
      </c>
      <c r="D25" s="4">
        <v>304.22</v>
      </c>
      <c r="E25" s="4" t="str">
        <f>VLOOKUP(A25,HOP!A:L,12,0)</f>
        <v>304.22</v>
      </c>
      <c r="F25" s="4" t="str">
        <f>VLOOKUP(A25,HOP!A:C,3,0)</f>
        <v>2262285</v>
      </c>
      <c r="G25" s="4">
        <f t="shared" si="1"/>
        <v>0</v>
      </c>
      <c r="H25" s="4" t="str">
        <f t="shared" si="2"/>
        <v>，2262285</v>
      </c>
      <c r="I25" s="4" t="str">
        <f>VLOOKUP(A25,HOP!A:T,20,0)</f>
        <v>直连</v>
      </c>
    </row>
    <row r="26" s="4" customFormat="1" hidden="1" spans="1:9">
      <c r="A26" s="4">
        <v>16348671169</v>
      </c>
      <c r="B26" s="5">
        <v>44462</v>
      </c>
      <c r="C26" s="5">
        <v>44463</v>
      </c>
      <c r="D26" s="4">
        <v>156.31</v>
      </c>
      <c r="E26" s="4" t="str">
        <f>VLOOKUP(A26,HOP!A:L,12,0)</f>
        <v>156.31</v>
      </c>
      <c r="F26" s="4" t="str">
        <f>VLOOKUP(A26,HOP!A:C,3,0)</f>
        <v>2262302</v>
      </c>
      <c r="G26" s="4">
        <f t="shared" si="1"/>
        <v>0</v>
      </c>
      <c r="H26" s="4" t="str">
        <f t="shared" si="2"/>
        <v>，2262302</v>
      </c>
      <c r="I26" s="4" t="str">
        <f>VLOOKUP(A26,HOP!A:T,20,0)</f>
        <v>直连</v>
      </c>
    </row>
    <row r="27" s="4" customFormat="1" hidden="1" spans="1:9">
      <c r="A27" s="4">
        <v>16348884065</v>
      </c>
      <c r="B27" s="5">
        <v>44462</v>
      </c>
      <c r="C27" s="5">
        <v>44463</v>
      </c>
      <c r="D27" s="4">
        <v>260.38</v>
      </c>
      <c r="E27" s="4" t="str">
        <f>VLOOKUP(A27,HOP!A:L,12,0)</f>
        <v>260.38</v>
      </c>
      <c r="F27" s="4" t="str">
        <f>VLOOKUP(A27,HOP!A:C,3,0)</f>
        <v>2262337</v>
      </c>
      <c r="G27" s="4">
        <f t="shared" si="1"/>
        <v>0</v>
      </c>
      <c r="H27" s="4" t="str">
        <f t="shared" si="2"/>
        <v>，2262337</v>
      </c>
      <c r="I27" s="4" t="str">
        <f>VLOOKUP(A27,HOP!A:T,20,0)</f>
        <v>直连</v>
      </c>
    </row>
    <row r="28" s="4" customFormat="1" hidden="1" spans="1:9">
      <c r="A28" s="4">
        <v>16348975224</v>
      </c>
      <c r="B28" s="5">
        <v>44462</v>
      </c>
      <c r="C28" s="5">
        <v>44463</v>
      </c>
      <c r="D28" s="4">
        <v>183.72</v>
      </c>
      <c r="E28" s="4" t="str">
        <f>VLOOKUP(A28,HOP!A:L,12,0)</f>
        <v>183.72</v>
      </c>
      <c r="F28" s="4" t="str">
        <f>VLOOKUP(A28,HOP!A:C,3,0)</f>
        <v>2262349</v>
      </c>
      <c r="G28" s="4">
        <f t="shared" si="1"/>
        <v>0</v>
      </c>
      <c r="H28" s="4" t="str">
        <f t="shared" si="2"/>
        <v>，2262349</v>
      </c>
      <c r="I28" s="4" t="str">
        <f>VLOOKUP(A28,HOP!A:T,20,0)</f>
        <v>直连</v>
      </c>
    </row>
    <row r="29" s="4" customFormat="1" hidden="1" spans="1:9">
      <c r="A29" s="4">
        <v>16348980457</v>
      </c>
      <c r="B29" s="5">
        <v>44462</v>
      </c>
      <c r="C29" s="5">
        <v>44463</v>
      </c>
      <c r="D29" s="4">
        <v>273.81</v>
      </c>
      <c r="E29" s="4" t="str">
        <f>VLOOKUP(A29,HOP!A:L,12,0)</f>
        <v>273.81</v>
      </c>
      <c r="F29" s="4" t="str">
        <f>VLOOKUP(A29,HOP!A:C,3,0)</f>
        <v>2262350</v>
      </c>
      <c r="G29" s="4">
        <f t="shared" si="1"/>
        <v>0</v>
      </c>
      <c r="H29" s="4" t="str">
        <f t="shared" si="2"/>
        <v>，2262350</v>
      </c>
      <c r="I29" s="4" t="str">
        <f>VLOOKUP(A29,HOP!A:T,20,0)</f>
        <v>直连</v>
      </c>
    </row>
    <row r="30" s="4" customFormat="1" hidden="1" spans="1:9">
      <c r="A30" s="4">
        <v>16349113828</v>
      </c>
      <c r="B30" s="5">
        <v>44462</v>
      </c>
      <c r="C30" s="5">
        <v>44463</v>
      </c>
      <c r="D30" s="4">
        <v>183.72</v>
      </c>
      <c r="E30" s="4" t="str">
        <f>VLOOKUP(A30,HOP!A:L,12,0)</f>
        <v>183.72</v>
      </c>
      <c r="F30" s="4" t="str">
        <f>VLOOKUP(A30,HOP!A:C,3,0)</f>
        <v>2262374</v>
      </c>
      <c r="G30" s="4">
        <f t="shared" si="1"/>
        <v>0</v>
      </c>
      <c r="H30" s="4" t="str">
        <f t="shared" si="2"/>
        <v>，2262374</v>
      </c>
      <c r="I30" s="4" t="str">
        <f>VLOOKUP(A30,HOP!A:T,20,0)</f>
        <v>直连</v>
      </c>
    </row>
    <row r="31" s="4" customFormat="1" hidden="1" spans="1:9">
      <c r="A31" s="4">
        <v>16349303778</v>
      </c>
      <c r="B31" s="5">
        <v>44462</v>
      </c>
      <c r="C31" s="5">
        <v>44463</v>
      </c>
      <c r="D31" s="4">
        <v>125.85</v>
      </c>
      <c r="E31" s="4" t="str">
        <f>VLOOKUP(A31,HOP!A:L,12,0)</f>
        <v>125.85</v>
      </c>
      <c r="F31" s="4" t="str">
        <f>VLOOKUP(A31,HOP!A:C,3,0)</f>
        <v>2262404</v>
      </c>
      <c r="G31" s="4">
        <f t="shared" ref="G31:G48" si="3">D31-E31</f>
        <v>0</v>
      </c>
      <c r="H31" s="4" t="str">
        <f t="shared" ref="H31:H48" si="4">$H$1&amp;F31</f>
        <v>，2262404</v>
      </c>
      <c r="I31" s="4" t="str">
        <f>VLOOKUP(A31,HOP!A:T,20,0)</f>
        <v>直连</v>
      </c>
    </row>
    <row r="32" s="4" customFormat="1" hidden="1" spans="1:9">
      <c r="A32" s="4">
        <v>16349344290</v>
      </c>
      <c r="B32" s="5">
        <v>44462</v>
      </c>
      <c r="C32" s="5">
        <v>44463</v>
      </c>
      <c r="D32" s="4">
        <v>164.62</v>
      </c>
      <c r="E32" s="4" t="str">
        <f>VLOOKUP(A32,HOP!A:L,12,0)</f>
        <v>164.62</v>
      </c>
      <c r="F32" s="4" t="str">
        <f>VLOOKUP(A32,HOP!A:C,3,0)</f>
        <v>2262412</v>
      </c>
      <c r="G32" s="4">
        <f t="shared" si="3"/>
        <v>0</v>
      </c>
      <c r="H32" s="4" t="str">
        <f t="shared" si="4"/>
        <v>，2262412</v>
      </c>
      <c r="I32" s="4" t="str">
        <f>VLOOKUP(A32,HOP!A:T,20,0)</f>
        <v>直连</v>
      </c>
    </row>
    <row r="33" s="4" customFormat="1" hidden="1" spans="1:9">
      <c r="A33" s="4">
        <v>16349346808</v>
      </c>
      <c r="B33" s="5">
        <v>44462</v>
      </c>
      <c r="C33" s="5">
        <v>44463</v>
      </c>
      <c r="D33" s="4">
        <v>259.53</v>
      </c>
      <c r="E33" s="4" t="str">
        <f>VLOOKUP(A33,HOP!A:L,12,0)</f>
        <v>259.53</v>
      </c>
      <c r="F33" s="4" t="str">
        <f>VLOOKUP(A33,HOP!A:C,3,0)</f>
        <v>2262413</v>
      </c>
      <c r="G33" s="4">
        <f t="shared" si="3"/>
        <v>0</v>
      </c>
      <c r="H33" s="4" t="str">
        <f t="shared" si="4"/>
        <v>，2262413</v>
      </c>
      <c r="I33" s="4" t="str">
        <f>VLOOKUP(A33,HOP!A:T,20,0)</f>
        <v>直连</v>
      </c>
    </row>
    <row r="34" s="4" customFormat="1" hidden="1" spans="1:9">
      <c r="A34" s="4">
        <v>16351753621</v>
      </c>
      <c r="B34" s="5">
        <v>44462</v>
      </c>
      <c r="C34" s="5">
        <v>44463</v>
      </c>
      <c r="D34" s="4">
        <v>121.03</v>
      </c>
      <c r="E34" s="4" t="str">
        <f>VLOOKUP(A34,HOP!A:L,12,0)</f>
        <v>121.03</v>
      </c>
      <c r="F34" s="4" t="str">
        <f>VLOOKUP(A34,HOP!A:C,3,0)</f>
        <v>2262455</v>
      </c>
      <c r="G34" s="4">
        <f t="shared" si="3"/>
        <v>0</v>
      </c>
      <c r="H34" s="4" t="str">
        <f t="shared" si="4"/>
        <v>，2262455</v>
      </c>
      <c r="I34" s="4" t="str">
        <f>VLOOKUP(A34,HOP!A:T,20,0)</f>
        <v>直连</v>
      </c>
    </row>
    <row r="35" s="4" customFormat="1" hidden="1" spans="1:9">
      <c r="A35" s="4">
        <v>16352059590</v>
      </c>
      <c r="B35" s="5">
        <v>44462</v>
      </c>
      <c r="C35" s="5">
        <v>44463</v>
      </c>
      <c r="D35" s="4">
        <v>223.09</v>
      </c>
      <c r="E35" s="4" t="str">
        <f>VLOOKUP(A35,HOP!A:L,12,0)</f>
        <v>223.09</v>
      </c>
      <c r="F35" s="4" t="str">
        <f>VLOOKUP(A35,HOP!A:C,3,0)</f>
        <v>2262485</v>
      </c>
      <c r="G35" s="4">
        <f t="shared" si="3"/>
        <v>0</v>
      </c>
      <c r="H35" s="4" t="str">
        <f t="shared" si="4"/>
        <v>，2262485</v>
      </c>
      <c r="I35" s="4" t="str">
        <f>VLOOKUP(A35,HOP!A:T,20,0)</f>
        <v>直连</v>
      </c>
    </row>
    <row r="36" s="4" customFormat="1" hidden="1" spans="1:9">
      <c r="A36" s="4">
        <v>16352070712</v>
      </c>
      <c r="B36" s="5">
        <v>44462</v>
      </c>
      <c r="C36" s="5">
        <v>44463</v>
      </c>
      <c r="D36" s="4">
        <v>0</v>
      </c>
      <c r="E36" s="4" t="str">
        <f>VLOOKUP(A36,HOP!A:L,12,0)</f>
        <v>125.85</v>
      </c>
      <c r="F36" s="4" t="str">
        <f>VLOOKUP(A36,HOP!A:C,3,0)</f>
        <v>2262486</v>
      </c>
      <c r="G36" s="4">
        <f t="shared" si="3"/>
        <v>-125.85</v>
      </c>
      <c r="H36" s="4" t="str">
        <f t="shared" si="4"/>
        <v>，2262486</v>
      </c>
      <c r="I36" s="4" t="str">
        <f>VLOOKUP(A36,HOP!A:T,20,0)</f>
        <v>直连</v>
      </c>
    </row>
    <row r="37" s="4" customFormat="1" hidden="1" spans="1:9">
      <c r="A37" s="4">
        <v>16352646244</v>
      </c>
      <c r="B37" s="5">
        <v>44462</v>
      </c>
      <c r="C37" s="5">
        <v>44463</v>
      </c>
      <c r="D37" s="4">
        <v>182.93</v>
      </c>
      <c r="E37" s="4" t="str">
        <f>VLOOKUP(A37,HOP!A:L,12,0)</f>
        <v>182.93</v>
      </c>
      <c r="F37" s="4" t="str">
        <f>VLOOKUP(A37,HOP!A:C,3,0)</f>
        <v>2262541</v>
      </c>
      <c r="G37" s="4">
        <f t="shared" si="3"/>
        <v>0</v>
      </c>
      <c r="H37" s="4" t="str">
        <f t="shared" si="4"/>
        <v>，2262541</v>
      </c>
      <c r="I37" s="4" t="str">
        <f>VLOOKUP(A37,HOP!A:T,20,0)</f>
        <v>直连</v>
      </c>
    </row>
    <row r="38" s="4" customFormat="1" hidden="1" spans="1:9">
      <c r="A38" s="4">
        <v>16352654763</v>
      </c>
      <c r="B38" s="5">
        <v>44462</v>
      </c>
      <c r="C38" s="5">
        <v>44463</v>
      </c>
      <c r="D38" s="4">
        <v>536.76</v>
      </c>
      <c r="E38" s="4" t="str">
        <f>VLOOKUP(A38,HOP!A:L,12,0)</f>
        <v>536.76</v>
      </c>
      <c r="F38" s="4" t="str">
        <f>VLOOKUP(A38,HOP!A:C,3,0)</f>
        <v>2262543</v>
      </c>
      <c r="G38" s="4">
        <f t="shared" si="3"/>
        <v>0</v>
      </c>
      <c r="H38" s="4" t="str">
        <f t="shared" si="4"/>
        <v>，2262543</v>
      </c>
      <c r="I38" s="4" t="str">
        <f>VLOOKUP(A38,HOP!A:T,20,0)</f>
        <v>直连</v>
      </c>
    </row>
    <row r="39" s="4" customFormat="1" hidden="1" spans="1:9">
      <c r="A39" s="4">
        <v>16352702995</v>
      </c>
      <c r="B39" s="5">
        <v>44462</v>
      </c>
      <c r="C39" s="5">
        <v>44463</v>
      </c>
      <c r="D39" s="4">
        <v>227.19</v>
      </c>
      <c r="E39" s="4" t="str">
        <f>VLOOKUP(A39,HOP!A:L,12,0)</f>
        <v>227.19</v>
      </c>
      <c r="F39" s="4" t="str">
        <f>VLOOKUP(A39,HOP!A:C,3,0)</f>
        <v>2262547</v>
      </c>
      <c r="G39" s="4">
        <f t="shared" si="3"/>
        <v>0</v>
      </c>
      <c r="H39" s="4" t="str">
        <f t="shared" si="4"/>
        <v>，2262547</v>
      </c>
      <c r="I39" s="4" t="str">
        <f>VLOOKUP(A39,HOP!A:T,20,0)</f>
        <v>直连</v>
      </c>
    </row>
    <row r="40" s="4" customFormat="1" hidden="1" spans="1:9">
      <c r="A40" s="4">
        <v>16352714380</v>
      </c>
      <c r="B40" s="5">
        <v>44462</v>
      </c>
      <c r="C40" s="5">
        <v>44463</v>
      </c>
      <c r="D40" s="4">
        <v>104.55</v>
      </c>
      <c r="E40" s="4" t="str">
        <f>VLOOKUP(A40,HOP!A:L,12,0)</f>
        <v>104.55</v>
      </c>
      <c r="F40" s="4" t="str">
        <f>VLOOKUP(A40,HOP!A:C,3,0)</f>
        <v>2262553</v>
      </c>
      <c r="G40" s="4">
        <f t="shared" si="3"/>
        <v>0</v>
      </c>
      <c r="H40" s="4" t="str">
        <f t="shared" si="4"/>
        <v>，2262553</v>
      </c>
      <c r="I40" s="4" t="str">
        <f>VLOOKUP(A40,HOP!A:T,20,0)</f>
        <v>直连</v>
      </c>
    </row>
    <row r="41" s="4" customFormat="1" hidden="1" spans="1:9">
      <c r="A41" s="4">
        <v>16352869484</v>
      </c>
      <c r="B41" s="5">
        <v>44462</v>
      </c>
      <c r="C41" s="5">
        <v>44463</v>
      </c>
      <c r="D41" s="4">
        <v>124.85</v>
      </c>
      <c r="E41" s="4" t="str">
        <f>VLOOKUP(A41,HOP!A:L,12,0)</f>
        <v>124.85</v>
      </c>
      <c r="F41" s="4" t="str">
        <f>VLOOKUP(A41,HOP!A:C,3,0)</f>
        <v>2262588</v>
      </c>
      <c r="G41" s="4">
        <f t="shared" si="3"/>
        <v>0</v>
      </c>
      <c r="H41" s="4" t="str">
        <f t="shared" si="4"/>
        <v>，2262588</v>
      </c>
      <c r="I41" s="4" t="str">
        <f>VLOOKUP(A41,HOP!A:T,20,0)</f>
        <v>直连</v>
      </c>
    </row>
    <row r="42" s="4" customFormat="1" hidden="1" spans="1:9">
      <c r="A42" s="4">
        <v>16352932620</v>
      </c>
      <c r="B42" s="5">
        <v>44462</v>
      </c>
      <c r="C42" s="5">
        <v>44463</v>
      </c>
      <c r="D42" s="4">
        <v>237.1</v>
      </c>
      <c r="E42" s="4" t="str">
        <f>VLOOKUP(A42,HOP!A:L,12,0)</f>
        <v>237.10</v>
      </c>
      <c r="F42" s="4" t="str">
        <f>VLOOKUP(A42,HOP!A:C,3,0)</f>
        <v>2262601</v>
      </c>
      <c r="G42" s="4">
        <f t="shared" si="3"/>
        <v>0</v>
      </c>
      <c r="H42" s="4" t="str">
        <f t="shared" si="4"/>
        <v>，2262601</v>
      </c>
      <c r="I42" s="4" t="str">
        <f>VLOOKUP(A42,HOP!A:T,20,0)</f>
        <v>直连</v>
      </c>
    </row>
    <row r="43" s="4" customFormat="1" hidden="1" spans="1:9">
      <c r="A43" s="4">
        <v>16353017202</v>
      </c>
      <c r="B43" s="5">
        <v>44462</v>
      </c>
      <c r="C43" s="5">
        <v>44463</v>
      </c>
      <c r="D43" s="4">
        <v>104.55</v>
      </c>
      <c r="E43" s="4" t="str">
        <f>VLOOKUP(A43,HOP!A:L,12,0)</f>
        <v>104.55</v>
      </c>
      <c r="F43" s="4" t="str">
        <f>VLOOKUP(A43,HOP!A:C,3,0)</f>
        <v>2262618</v>
      </c>
      <c r="G43" s="4">
        <f t="shared" si="3"/>
        <v>0</v>
      </c>
      <c r="H43" s="4" t="str">
        <f t="shared" si="4"/>
        <v>，2262618</v>
      </c>
      <c r="I43" s="4" t="str">
        <f>VLOOKUP(A43,HOP!A:T,20,0)</f>
        <v>直连</v>
      </c>
    </row>
    <row r="44" s="4" customFormat="1" hidden="1" spans="1:9">
      <c r="A44" s="4">
        <v>16353170168</v>
      </c>
      <c r="B44" s="5">
        <v>44462</v>
      </c>
      <c r="C44" s="5">
        <v>44463</v>
      </c>
      <c r="D44" s="4">
        <v>223.09</v>
      </c>
      <c r="E44" s="4" t="str">
        <f>VLOOKUP(A44,HOP!A:L,12,0)</f>
        <v>223.09</v>
      </c>
      <c r="F44" s="4" t="str">
        <f>VLOOKUP(A44,HOP!A:C,3,0)</f>
        <v>2262640</v>
      </c>
      <c r="G44" s="4">
        <f t="shared" si="3"/>
        <v>0</v>
      </c>
      <c r="H44" s="4" t="str">
        <f t="shared" si="4"/>
        <v>，2262640</v>
      </c>
      <c r="I44" s="4" t="str">
        <f>VLOOKUP(A44,HOP!A:T,20,0)</f>
        <v>直连</v>
      </c>
    </row>
    <row r="45" s="4" customFormat="1" hidden="1" spans="1:9">
      <c r="A45" s="4">
        <v>16353189128</v>
      </c>
      <c r="B45" s="5">
        <v>44462</v>
      </c>
      <c r="C45" s="5">
        <v>44463</v>
      </c>
      <c r="D45" s="4">
        <v>299.66</v>
      </c>
      <c r="E45" s="4" t="str">
        <f>VLOOKUP(A45,HOP!A:L,12,0)</f>
        <v>299.66</v>
      </c>
      <c r="F45" s="4" t="str">
        <f>VLOOKUP(A45,HOP!A:C,3,0)</f>
        <v>2262648</v>
      </c>
      <c r="G45" s="4">
        <f t="shared" si="3"/>
        <v>0</v>
      </c>
      <c r="H45" s="4" t="str">
        <f t="shared" si="4"/>
        <v>，2262648</v>
      </c>
      <c r="I45" s="4" t="str">
        <f>VLOOKUP(A45,HOP!A:T,20,0)</f>
        <v>直连</v>
      </c>
    </row>
    <row r="46" s="4" customFormat="1" hidden="1" spans="1:9">
      <c r="A46" s="4">
        <v>16353241254</v>
      </c>
      <c r="B46" s="5">
        <v>44462</v>
      </c>
      <c r="C46" s="5">
        <v>44463</v>
      </c>
      <c r="D46" s="4">
        <v>268.81</v>
      </c>
      <c r="E46" s="4" t="str">
        <f>VLOOKUP(A46,HOP!A:L,12,0)</f>
        <v>268.81</v>
      </c>
      <c r="F46" s="4" t="str">
        <f>VLOOKUP(A46,HOP!A:C,3,0)</f>
        <v>2262659</v>
      </c>
      <c r="G46" s="4">
        <f t="shared" si="3"/>
        <v>0</v>
      </c>
      <c r="H46" s="4" t="str">
        <f t="shared" si="4"/>
        <v>，2262659</v>
      </c>
      <c r="I46" s="4" t="str">
        <f>VLOOKUP(A46,HOP!A:T,20,0)</f>
        <v>直连</v>
      </c>
    </row>
    <row r="47" s="4" customFormat="1" spans="1:10">
      <c r="A47" s="4">
        <v>16291374842</v>
      </c>
      <c r="B47" s="5">
        <v>44458</v>
      </c>
      <c r="C47" s="5">
        <v>44459</v>
      </c>
      <c r="D47" s="4">
        <v>0.47</v>
      </c>
      <c r="E47" s="4" t="e">
        <f>VLOOKUP(A47,HOP!A:L,12,0)</f>
        <v>#N/A</v>
      </c>
      <c r="F47" s="4">
        <v>2254541</v>
      </c>
      <c r="G47" s="4" t="e">
        <f t="shared" si="3"/>
        <v>#N/A</v>
      </c>
      <c r="H47" s="4" t="str">
        <f>$H$1&amp;F47</f>
        <v>，2254541</v>
      </c>
      <c r="I47" s="4" t="e">
        <f>VLOOKUP(A47,HOP!A:T,20,0)</f>
        <v>#N/A</v>
      </c>
      <c r="J47" s="4" t="s">
        <v>159</v>
      </c>
    </row>
    <row r="49" spans="4:4">
      <c r="D49" s="4">
        <f>SUM(D2:D48)</f>
        <v>11749.44</v>
      </c>
    </row>
    <row r="53" spans="1:4">
      <c r="A53" s="4" t="s">
        <v>160</v>
      </c>
      <c r="D53" s="4">
        <v>549.86</v>
      </c>
    </row>
    <row r="54" spans="1:4">
      <c r="A54" s="4" t="s">
        <v>161</v>
      </c>
      <c r="D54" s="4">
        <v>13271.76</v>
      </c>
    </row>
    <row r="55" spans="1:4">
      <c r="A55" s="4" t="s">
        <v>162</v>
      </c>
      <c r="D55" s="4">
        <v>337.64</v>
      </c>
    </row>
    <row r="56" spans="1:4">
      <c r="A56" s="4" t="s">
        <v>163</v>
      </c>
      <c r="D56" s="4">
        <f>SUBTOTAL(9,D53:D55)</f>
        <v>14159.26</v>
      </c>
    </row>
    <row r="57" spans="1:1">
      <c r="A57" s="4" t="s">
        <v>164</v>
      </c>
    </row>
  </sheetData>
  <autoFilter ref="A1:XFD49">
    <filterColumn colId="3">
      <filters blank="1">
        <filter val="182.93"/>
        <filter val="213.13"/>
        <filter val="259.53"/>
        <filter val="306.54"/>
        <filter val="104.55"/>
        <filter val="133.55"/>
        <filter val="243.15"/>
        <filter val="1094.06"/>
        <filter val="163.17"/>
        <filter val="280.17"/>
        <filter val="227.19"/>
        <filter val="237.1"/>
        <filter val="164.62"/>
        <filter val="223.62"/>
        <filter val="304.22"/>
        <filter val="220.26"/>
        <filter val="299.66"/>
        <filter val="153.27"/>
        <filter val="291.8"/>
        <filter val="1317.78"/>
        <filter val="156.31"/>
        <filter val="150.32"/>
        <filter val="183.72"/>
        <filter val="116.73"/>
        <filter val="536.76"/>
        <filter val="260.38"/>
        <filter val="268.81"/>
        <filter val="273.81"/>
        <filter val="117.83"/>
        <filter val="121.03"/>
        <filter val="861.84"/>
        <filter val="11749.44"/>
        <filter val="124.85"/>
        <filter val="125.85"/>
        <filter val="293.05"/>
        <filter val="0.47"/>
        <filter val="141.09"/>
        <filter val="223.09"/>
      </filters>
    </filterColumn>
    <filterColumn colId="6">
      <customFilters>
        <customFilter operator="equal" val="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165</v>
      </c>
      <c r="B1" s="2" t="s">
        <v>166</v>
      </c>
      <c r="C1" s="2" t="s">
        <v>167</v>
      </c>
      <c r="D1" s="2" t="s">
        <v>168</v>
      </c>
      <c r="E1" s="2" t="s">
        <v>13</v>
      </c>
      <c r="F1" s="2" t="s">
        <v>5</v>
      </c>
      <c r="G1" s="2" t="s">
        <v>6</v>
      </c>
      <c r="H1" s="2" t="s">
        <v>169</v>
      </c>
      <c r="I1" s="2" t="s">
        <v>170</v>
      </c>
      <c r="J1" s="2" t="s">
        <v>171</v>
      </c>
      <c r="K1" s="2" t="s">
        <v>172</v>
      </c>
      <c r="L1" s="2" t="s">
        <v>173</v>
      </c>
      <c r="M1" s="2" t="s">
        <v>174</v>
      </c>
      <c r="N1" s="2" t="s">
        <v>175</v>
      </c>
      <c r="O1" s="2" t="s">
        <v>176</v>
      </c>
      <c r="P1" s="2" t="s">
        <v>177</v>
      </c>
      <c r="Q1" s="2" t="s">
        <v>178</v>
      </c>
      <c r="R1" s="2" t="s">
        <v>179</v>
      </c>
      <c r="S1" s="2" t="s">
        <v>180</v>
      </c>
      <c r="T1" s="2" t="s">
        <v>181</v>
      </c>
    </row>
    <row r="2" s="1" customFormat="1" spans="1:20">
      <c r="A2" s="3">
        <v>16263296132</v>
      </c>
      <c r="B2" s="1" t="s">
        <v>182</v>
      </c>
      <c r="C2" s="1" t="s">
        <v>183</v>
      </c>
      <c r="D2" s="1" t="s">
        <v>184</v>
      </c>
      <c r="E2" s="1" t="s">
        <v>30</v>
      </c>
      <c r="F2" s="1" t="s">
        <v>185</v>
      </c>
      <c r="G2" s="1" t="s">
        <v>186</v>
      </c>
      <c r="H2" s="1" t="s">
        <v>187</v>
      </c>
      <c r="I2" s="1" t="s">
        <v>188</v>
      </c>
      <c r="J2" s="1" t="s">
        <v>189</v>
      </c>
      <c r="K2" s="1" t="s">
        <v>188</v>
      </c>
      <c r="L2" s="1" t="s">
        <v>188</v>
      </c>
      <c r="M2" s="1" t="s">
        <v>190</v>
      </c>
      <c r="N2" s="1" t="s">
        <v>190</v>
      </c>
      <c r="O2" s="1" t="s">
        <v>191</v>
      </c>
      <c r="P2" s="1" t="s">
        <v>192</v>
      </c>
      <c r="Q2" s="1" t="s">
        <v>193</v>
      </c>
      <c r="R2" s="1" t="s">
        <v>194</v>
      </c>
      <c r="S2" s="1" t="s">
        <v>195</v>
      </c>
      <c r="T2" s="1" t="s">
        <v>196</v>
      </c>
    </row>
    <row r="3" s="1" customFormat="1" spans="1:20">
      <c r="A3" s="3">
        <v>16305814753</v>
      </c>
      <c r="B3" s="1" t="s">
        <v>197</v>
      </c>
      <c r="C3" s="1" t="s">
        <v>198</v>
      </c>
      <c r="D3" s="1" t="s">
        <v>199</v>
      </c>
      <c r="E3" s="1" t="s">
        <v>41</v>
      </c>
      <c r="F3" s="1" t="s">
        <v>200</v>
      </c>
      <c r="G3" s="1" t="s">
        <v>186</v>
      </c>
      <c r="H3" s="1" t="s">
        <v>187</v>
      </c>
      <c r="I3" s="1" t="s">
        <v>201</v>
      </c>
      <c r="J3" s="1" t="s">
        <v>189</v>
      </c>
      <c r="K3" s="1" t="s">
        <v>201</v>
      </c>
      <c r="L3" s="1" t="s">
        <v>201</v>
      </c>
      <c r="M3" s="1" t="s">
        <v>190</v>
      </c>
      <c r="N3" s="1" t="s">
        <v>190</v>
      </c>
      <c r="O3" s="1" t="s">
        <v>191</v>
      </c>
      <c r="P3" s="1" t="s">
        <v>192</v>
      </c>
      <c r="Q3" s="1" t="s">
        <v>202</v>
      </c>
      <c r="R3" s="1" t="s">
        <v>194</v>
      </c>
      <c r="S3" s="1" t="s">
        <v>195</v>
      </c>
      <c r="T3" s="1" t="s">
        <v>196</v>
      </c>
    </row>
    <row r="4" s="1" customFormat="1" spans="1:20">
      <c r="A4" s="3">
        <v>16306401546</v>
      </c>
      <c r="B4" s="1" t="s">
        <v>197</v>
      </c>
      <c r="C4" s="1" t="s">
        <v>203</v>
      </c>
      <c r="D4" s="1" t="s">
        <v>199</v>
      </c>
      <c r="E4" s="1" t="s">
        <v>43</v>
      </c>
      <c r="F4" s="1" t="s">
        <v>200</v>
      </c>
      <c r="G4" s="1" t="s">
        <v>186</v>
      </c>
      <c r="H4" s="1" t="s">
        <v>187</v>
      </c>
      <c r="I4" s="1" t="s">
        <v>201</v>
      </c>
      <c r="J4" s="1" t="s">
        <v>189</v>
      </c>
      <c r="K4" s="1" t="s">
        <v>201</v>
      </c>
      <c r="L4" s="1" t="s">
        <v>201</v>
      </c>
      <c r="M4" s="1" t="s">
        <v>190</v>
      </c>
      <c r="N4" s="1" t="s">
        <v>190</v>
      </c>
      <c r="O4" s="1" t="s">
        <v>191</v>
      </c>
      <c r="P4" s="1" t="s">
        <v>192</v>
      </c>
      <c r="Q4" s="1" t="s">
        <v>204</v>
      </c>
      <c r="R4" s="1" t="s">
        <v>194</v>
      </c>
      <c r="S4" s="1" t="s">
        <v>195</v>
      </c>
      <c r="T4" s="1" t="s">
        <v>196</v>
      </c>
    </row>
    <row r="5" s="1" customFormat="1" spans="1:20">
      <c r="A5" s="3">
        <v>16330053769</v>
      </c>
      <c r="B5" s="1" t="s">
        <v>205</v>
      </c>
      <c r="C5" s="1" t="s">
        <v>206</v>
      </c>
      <c r="D5" s="1" t="s">
        <v>207</v>
      </c>
      <c r="E5" s="1" t="s">
        <v>47</v>
      </c>
      <c r="F5" s="1" t="s">
        <v>200</v>
      </c>
      <c r="G5" s="1" t="s">
        <v>186</v>
      </c>
      <c r="H5" s="1" t="s">
        <v>187</v>
      </c>
      <c r="I5" s="1" t="s">
        <v>208</v>
      </c>
      <c r="J5" s="1" t="s">
        <v>189</v>
      </c>
      <c r="K5" s="1" t="s">
        <v>208</v>
      </c>
      <c r="L5" s="1" t="s">
        <v>208</v>
      </c>
      <c r="M5" s="1" t="s">
        <v>190</v>
      </c>
      <c r="N5" s="1" t="s">
        <v>190</v>
      </c>
      <c r="O5" s="1" t="s">
        <v>191</v>
      </c>
      <c r="P5" s="1" t="s">
        <v>192</v>
      </c>
      <c r="Q5" s="1" t="s">
        <v>209</v>
      </c>
      <c r="R5" s="1" t="s">
        <v>194</v>
      </c>
      <c r="S5" s="1" t="s">
        <v>195</v>
      </c>
      <c r="T5" s="1" t="s">
        <v>196</v>
      </c>
    </row>
    <row r="6" s="1" customFormat="1" spans="1:20">
      <c r="A6" s="3">
        <v>16343648668</v>
      </c>
      <c r="B6" s="1" t="s">
        <v>185</v>
      </c>
      <c r="C6" s="1" t="s">
        <v>210</v>
      </c>
      <c r="D6" s="1" t="s">
        <v>211</v>
      </c>
      <c r="E6" s="1" t="s">
        <v>56</v>
      </c>
      <c r="F6" s="1" t="s">
        <v>185</v>
      </c>
      <c r="G6" s="1" t="s">
        <v>186</v>
      </c>
      <c r="H6" s="1" t="s">
        <v>187</v>
      </c>
      <c r="I6" s="1" t="s">
        <v>212</v>
      </c>
      <c r="J6" s="1" t="s">
        <v>189</v>
      </c>
      <c r="K6" s="1" t="s">
        <v>212</v>
      </c>
      <c r="L6" s="1" t="s">
        <v>212</v>
      </c>
      <c r="M6" s="1" t="s">
        <v>190</v>
      </c>
      <c r="N6" s="1" t="s">
        <v>190</v>
      </c>
      <c r="O6" s="1" t="s">
        <v>191</v>
      </c>
      <c r="P6" s="1" t="s">
        <v>192</v>
      </c>
      <c r="Q6" s="1" t="s">
        <v>213</v>
      </c>
      <c r="R6" s="1" t="s">
        <v>194</v>
      </c>
      <c r="S6" s="1" t="s">
        <v>195</v>
      </c>
      <c r="T6" s="1" t="s">
        <v>196</v>
      </c>
    </row>
    <row r="7" s="1" customFormat="1" spans="1:20">
      <c r="A7" s="3">
        <v>16345802258</v>
      </c>
      <c r="B7" s="1" t="s">
        <v>185</v>
      </c>
      <c r="C7" s="1" t="s">
        <v>214</v>
      </c>
      <c r="D7" s="1" t="s">
        <v>215</v>
      </c>
      <c r="E7" s="1" t="s">
        <v>59</v>
      </c>
      <c r="F7" s="1" t="s">
        <v>185</v>
      </c>
      <c r="G7" s="1" t="s">
        <v>186</v>
      </c>
      <c r="H7" s="1" t="s">
        <v>187</v>
      </c>
      <c r="I7" s="1" t="s">
        <v>216</v>
      </c>
      <c r="J7" s="1" t="s">
        <v>189</v>
      </c>
      <c r="K7" s="1" t="s">
        <v>216</v>
      </c>
      <c r="L7" s="1" t="s">
        <v>216</v>
      </c>
      <c r="M7" s="1" t="s">
        <v>190</v>
      </c>
      <c r="N7" s="1" t="s">
        <v>190</v>
      </c>
      <c r="O7" s="1" t="s">
        <v>191</v>
      </c>
      <c r="P7" s="1" t="s">
        <v>192</v>
      </c>
      <c r="Q7" s="1" t="s">
        <v>217</v>
      </c>
      <c r="R7" s="1" t="s">
        <v>194</v>
      </c>
      <c r="S7" s="1" t="s">
        <v>195</v>
      </c>
      <c r="T7" s="1" t="s">
        <v>218</v>
      </c>
    </row>
    <row r="8" s="1" customFormat="1" spans="1:20">
      <c r="A8" s="3">
        <v>16346132202</v>
      </c>
      <c r="B8" s="1" t="s">
        <v>185</v>
      </c>
      <c r="C8" s="1" t="s">
        <v>219</v>
      </c>
      <c r="D8" s="1" t="s">
        <v>220</v>
      </c>
      <c r="E8" s="1" t="s">
        <v>65</v>
      </c>
      <c r="F8" s="1" t="s">
        <v>185</v>
      </c>
      <c r="G8" s="1" t="s">
        <v>186</v>
      </c>
      <c r="H8" s="1" t="s">
        <v>187</v>
      </c>
      <c r="I8" s="1" t="s">
        <v>221</v>
      </c>
      <c r="J8" s="1" t="s">
        <v>189</v>
      </c>
      <c r="K8" s="1" t="s">
        <v>221</v>
      </c>
      <c r="L8" s="1" t="s">
        <v>221</v>
      </c>
      <c r="M8" s="1" t="s">
        <v>190</v>
      </c>
      <c r="N8" s="1" t="s">
        <v>190</v>
      </c>
      <c r="O8" s="1" t="s">
        <v>191</v>
      </c>
      <c r="P8" s="1" t="s">
        <v>192</v>
      </c>
      <c r="Q8" s="1" t="s">
        <v>222</v>
      </c>
      <c r="R8" s="1" t="s">
        <v>194</v>
      </c>
      <c r="S8" s="1" t="s">
        <v>195</v>
      </c>
      <c r="T8" s="1" t="s">
        <v>196</v>
      </c>
    </row>
    <row r="9" s="1" customFormat="1" spans="1:20">
      <c r="A9" s="3">
        <v>16346247580</v>
      </c>
      <c r="B9" s="1" t="s">
        <v>185</v>
      </c>
      <c r="C9" s="1" t="s">
        <v>223</v>
      </c>
      <c r="D9" s="1" t="s">
        <v>224</v>
      </c>
      <c r="E9" s="1" t="s">
        <v>68</v>
      </c>
      <c r="F9" s="1" t="s">
        <v>185</v>
      </c>
      <c r="G9" s="1" t="s">
        <v>186</v>
      </c>
      <c r="H9" s="1" t="s">
        <v>187</v>
      </c>
      <c r="I9" s="1" t="s">
        <v>225</v>
      </c>
      <c r="J9" s="1" t="s">
        <v>189</v>
      </c>
      <c r="K9" s="1" t="s">
        <v>225</v>
      </c>
      <c r="L9" s="1" t="s">
        <v>225</v>
      </c>
      <c r="M9" s="1" t="s">
        <v>190</v>
      </c>
      <c r="N9" s="1" t="s">
        <v>190</v>
      </c>
      <c r="O9" s="1" t="s">
        <v>191</v>
      </c>
      <c r="P9" s="1" t="s">
        <v>192</v>
      </c>
      <c r="Q9" s="1" t="s">
        <v>226</v>
      </c>
      <c r="R9" s="1" t="s">
        <v>194</v>
      </c>
      <c r="S9" s="1" t="s">
        <v>195</v>
      </c>
      <c r="T9" s="1" t="s">
        <v>196</v>
      </c>
    </row>
    <row r="10" s="1" customFormat="1" spans="1:20">
      <c r="A10" s="3">
        <v>16346657942</v>
      </c>
      <c r="B10" s="1" t="s">
        <v>185</v>
      </c>
      <c r="C10" s="1" t="s">
        <v>227</v>
      </c>
      <c r="D10" s="1" t="s">
        <v>228</v>
      </c>
      <c r="E10" s="1" t="s">
        <v>71</v>
      </c>
      <c r="F10" s="1" t="s">
        <v>185</v>
      </c>
      <c r="G10" s="1" t="s">
        <v>186</v>
      </c>
      <c r="H10" s="1" t="s">
        <v>187</v>
      </c>
      <c r="I10" s="1" t="s">
        <v>229</v>
      </c>
      <c r="J10" s="1" t="s">
        <v>189</v>
      </c>
      <c r="K10" s="1" t="s">
        <v>229</v>
      </c>
      <c r="L10" s="1" t="s">
        <v>229</v>
      </c>
      <c r="M10" s="1" t="s">
        <v>190</v>
      </c>
      <c r="N10" s="1" t="s">
        <v>190</v>
      </c>
      <c r="O10" s="1" t="s">
        <v>191</v>
      </c>
      <c r="P10" s="1" t="s">
        <v>192</v>
      </c>
      <c r="Q10" s="1" t="s">
        <v>230</v>
      </c>
      <c r="R10" s="1" t="s">
        <v>194</v>
      </c>
      <c r="S10" s="1" t="s">
        <v>195</v>
      </c>
      <c r="T10" s="1" t="s">
        <v>196</v>
      </c>
    </row>
    <row r="11" s="1" customFormat="1" spans="1:20">
      <c r="A11" s="3">
        <v>16346781464</v>
      </c>
      <c r="B11" s="1" t="s">
        <v>185</v>
      </c>
      <c r="C11" s="1" t="s">
        <v>231</v>
      </c>
      <c r="D11" s="1" t="s">
        <v>232</v>
      </c>
      <c r="E11" s="1" t="s">
        <v>74</v>
      </c>
      <c r="F11" s="1" t="s">
        <v>185</v>
      </c>
      <c r="G11" s="1" t="s">
        <v>186</v>
      </c>
      <c r="H11" s="1" t="s">
        <v>187</v>
      </c>
      <c r="I11" s="1" t="s">
        <v>233</v>
      </c>
      <c r="J11" s="1" t="s">
        <v>189</v>
      </c>
      <c r="K11" s="1" t="s">
        <v>233</v>
      </c>
      <c r="L11" s="1" t="s">
        <v>233</v>
      </c>
      <c r="M11" s="1" t="s">
        <v>190</v>
      </c>
      <c r="N11" s="1" t="s">
        <v>190</v>
      </c>
      <c r="O11" s="1" t="s">
        <v>191</v>
      </c>
      <c r="P11" s="1" t="s">
        <v>192</v>
      </c>
      <c r="Q11" s="1" t="s">
        <v>234</v>
      </c>
      <c r="R11" s="1" t="s">
        <v>194</v>
      </c>
      <c r="S11" s="1" t="s">
        <v>195</v>
      </c>
      <c r="T11" s="1" t="s">
        <v>196</v>
      </c>
    </row>
    <row r="12" s="1" customFormat="1" spans="1:20">
      <c r="A12" s="3">
        <v>16346852154</v>
      </c>
      <c r="B12" s="1" t="s">
        <v>185</v>
      </c>
      <c r="C12" s="1" t="s">
        <v>235</v>
      </c>
      <c r="D12" s="1" t="s">
        <v>236</v>
      </c>
      <c r="E12" s="1" t="s">
        <v>76</v>
      </c>
      <c r="F12" s="1" t="s">
        <v>185</v>
      </c>
      <c r="G12" s="1" t="s">
        <v>186</v>
      </c>
      <c r="H12" s="1" t="s">
        <v>187</v>
      </c>
      <c r="I12" s="1" t="s">
        <v>237</v>
      </c>
      <c r="J12" s="1" t="s">
        <v>189</v>
      </c>
      <c r="K12" s="1" t="s">
        <v>237</v>
      </c>
      <c r="L12" s="1" t="s">
        <v>237</v>
      </c>
      <c r="M12" s="1" t="s">
        <v>190</v>
      </c>
      <c r="N12" s="1" t="s">
        <v>190</v>
      </c>
      <c r="O12" s="1" t="s">
        <v>191</v>
      </c>
      <c r="P12" s="1" t="s">
        <v>192</v>
      </c>
      <c r="Q12" s="1" t="s">
        <v>238</v>
      </c>
      <c r="R12" s="1" t="s">
        <v>194</v>
      </c>
      <c r="S12" s="1" t="s">
        <v>195</v>
      </c>
      <c r="T12" s="1" t="s">
        <v>196</v>
      </c>
    </row>
    <row r="13" s="1" customFormat="1" spans="1:20">
      <c r="A13" s="3">
        <v>16346922579</v>
      </c>
      <c r="B13" s="1" t="s">
        <v>185</v>
      </c>
      <c r="C13" s="1" t="s">
        <v>239</v>
      </c>
      <c r="D13" s="1" t="s">
        <v>240</v>
      </c>
      <c r="E13" s="1" t="s">
        <v>79</v>
      </c>
      <c r="F13" s="1" t="s">
        <v>185</v>
      </c>
      <c r="G13" s="1" t="s">
        <v>186</v>
      </c>
      <c r="H13" s="1" t="s">
        <v>187</v>
      </c>
      <c r="I13" s="1" t="s">
        <v>241</v>
      </c>
      <c r="J13" s="1" t="s">
        <v>189</v>
      </c>
      <c r="K13" s="1" t="s">
        <v>241</v>
      </c>
      <c r="L13" s="1" t="s">
        <v>241</v>
      </c>
      <c r="M13" s="1" t="s">
        <v>190</v>
      </c>
      <c r="N13" s="1" t="s">
        <v>190</v>
      </c>
      <c r="O13" s="1" t="s">
        <v>191</v>
      </c>
      <c r="P13" s="1" t="s">
        <v>192</v>
      </c>
      <c r="Q13" s="1" t="s">
        <v>242</v>
      </c>
      <c r="R13" s="1" t="s">
        <v>194</v>
      </c>
      <c r="S13" s="1" t="s">
        <v>195</v>
      </c>
      <c r="T13" s="1" t="s">
        <v>196</v>
      </c>
    </row>
    <row r="14" s="1" customFormat="1" spans="1:20">
      <c r="A14" s="3">
        <v>16346963943</v>
      </c>
      <c r="B14" s="1" t="s">
        <v>185</v>
      </c>
      <c r="C14" s="1" t="s">
        <v>243</v>
      </c>
      <c r="D14" s="1" t="s">
        <v>244</v>
      </c>
      <c r="E14" s="1" t="s">
        <v>82</v>
      </c>
      <c r="F14" s="1" t="s">
        <v>185</v>
      </c>
      <c r="G14" s="1" t="s">
        <v>186</v>
      </c>
      <c r="H14" s="1" t="s">
        <v>187</v>
      </c>
      <c r="I14" s="1" t="s">
        <v>245</v>
      </c>
      <c r="J14" s="1" t="s">
        <v>189</v>
      </c>
      <c r="K14" s="1" t="s">
        <v>245</v>
      </c>
      <c r="L14" s="1" t="s">
        <v>245</v>
      </c>
      <c r="M14" s="1" t="s">
        <v>190</v>
      </c>
      <c r="N14" s="1" t="s">
        <v>190</v>
      </c>
      <c r="O14" s="1" t="s">
        <v>191</v>
      </c>
      <c r="P14" s="1" t="s">
        <v>192</v>
      </c>
      <c r="Q14" s="1" t="s">
        <v>246</v>
      </c>
      <c r="R14" s="1" t="s">
        <v>194</v>
      </c>
      <c r="S14" s="1" t="s">
        <v>195</v>
      </c>
      <c r="T14" s="1" t="s">
        <v>196</v>
      </c>
    </row>
    <row r="15" s="1" customFormat="1" spans="1:20">
      <c r="A15" s="3">
        <v>16347179283</v>
      </c>
      <c r="B15" s="1" t="s">
        <v>185</v>
      </c>
      <c r="C15" s="1" t="s">
        <v>247</v>
      </c>
      <c r="D15" s="1" t="s">
        <v>215</v>
      </c>
      <c r="E15" s="1" t="s">
        <v>84</v>
      </c>
      <c r="F15" s="1" t="s">
        <v>185</v>
      </c>
      <c r="G15" s="1" t="s">
        <v>186</v>
      </c>
      <c r="H15" s="1" t="s">
        <v>187</v>
      </c>
      <c r="I15" s="1" t="s">
        <v>248</v>
      </c>
      <c r="J15" s="1" t="s">
        <v>189</v>
      </c>
      <c r="K15" s="1" t="s">
        <v>248</v>
      </c>
      <c r="L15" s="1" t="s">
        <v>248</v>
      </c>
      <c r="M15" s="1" t="s">
        <v>190</v>
      </c>
      <c r="N15" s="1" t="s">
        <v>190</v>
      </c>
      <c r="O15" s="1" t="s">
        <v>191</v>
      </c>
      <c r="P15" s="1" t="s">
        <v>192</v>
      </c>
      <c r="Q15" s="1" t="s">
        <v>249</v>
      </c>
      <c r="R15" s="1" t="s">
        <v>194</v>
      </c>
      <c r="S15" s="1" t="s">
        <v>195</v>
      </c>
      <c r="T15" s="1" t="s">
        <v>218</v>
      </c>
    </row>
    <row r="16" s="1" customFormat="1" spans="1:20">
      <c r="A16" s="3">
        <v>16347304326</v>
      </c>
      <c r="B16" s="1" t="s">
        <v>185</v>
      </c>
      <c r="C16" s="1" t="s">
        <v>250</v>
      </c>
      <c r="D16" s="1" t="s">
        <v>251</v>
      </c>
      <c r="E16" s="1" t="s">
        <v>86</v>
      </c>
      <c r="F16" s="1" t="s">
        <v>185</v>
      </c>
      <c r="G16" s="1" t="s">
        <v>186</v>
      </c>
      <c r="H16" s="1" t="s">
        <v>187</v>
      </c>
      <c r="I16" s="1" t="s">
        <v>252</v>
      </c>
      <c r="J16" s="1" t="s">
        <v>189</v>
      </c>
      <c r="K16" s="1" t="s">
        <v>252</v>
      </c>
      <c r="L16" s="1" t="s">
        <v>252</v>
      </c>
      <c r="M16" s="1" t="s">
        <v>190</v>
      </c>
      <c r="N16" s="1" t="s">
        <v>190</v>
      </c>
      <c r="O16" s="1" t="s">
        <v>191</v>
      </c>
      <c r="P16" s="1" t="s">
        <v>192</v>
      </c>
      <c r="Q16" s="1" t="s">
        <v>253</v>
      </c>
      <c r="R16" s="1" t="s">
        <v>194</v>
      </c>
      <c r="S16" s="1" t="s">
        <v>195</v>
      </c>
      <c r="T16" s="1" t="s">
        <v>254</v>
      </c>
    </row>
    <row r="17" s="1" customFormat="1" spans="1:20">
      <c r="A17" s="3">
        <v>16347371301</v>
      </c>
      <c r="B17" s="1" t="s">
        <v>185</v>
      </c>
      <c r="C17" s="1" t="s">
        <v>255</v>
      </c>
      <c r="D17" s="1" t="s">
        <v>256</v>
      </c>
      <c r="E17" s="1" t="s">
        <v>89</v>
      </c>
      <c r="F17" s="1" t="s">
        <v>185</v>
      </c>
      <c r="G17" s="1" t="s">
        <v>186</v>
      </c>
      <c r="H17" s="1" t="s">
        <v>187</v>
      </c>
      <c r="I17" s="1" t="s">
        <v>257</v>
      </c>
      <c r="J17" s="1" t="s">
        <v>189</v>
      </c>
      <c r="K17" s="1" t="s">
        <v>257</v>
      </c>
      <c r="L17" s="1" t="s">
        <v>257</v>
      </c>
      <c r="M17" s="1" t="s">
        <v>190</v>
      </c>
      <c r="N17" s="1" t="s">
        <v>190</v>
      </c>
      <c r="O17" s="1" t="s">
        <v>191</v>
      </c>
      <c r="P17" s="1" t="s">
        <v>192</v>
      </c>
      <c r="Q17" s="1" t="s">
        <v>258</v>
      </c>
      <c r="R17" s="1" t="s">
        <v>194</v>
      </c>
      <c r="S17" s="1" t="s">
        <v>195</v>
      </c>
      <c r="T17" s="1" t="s">
        <v>196</v>
      </c>
    </row>
    <row r="18" s="1" customFormat="1" spans="1:20">
      <c r="A18" s="3">
        <v>16347648267</v>
      </c>
      <c r="B18" s="1" t="s">
        <v>185</v>
      </c>
      <c r="C18" s="1" t="s">
        <v>259</v>
      </c>
      <c r="D18" s="1" t="s">
        <v>260</v>
      </c>
      <c r="E18" s="1" t="s">
        <v>92</v>
      </c>
      <c r="F18" s="1" t="s">
        <v>185</v>
      </c>
      <c r="G18" s="1" t="s">
        <v>186</v>
      </c>
      <c r="H18" s="1" t="s">
        <v>187</v>
      </c>
      <c r="I18" s="1" t="s">
        <v>261</v>
      </c>
      <c r="J18" s="1" t="s">
        <v>189</v>
      </c>
      <c r="K18" s="1" t="s">
        <v>261</v>
      </c>
      <c r="L18" s="1" t="s">
        <v>261</v>
      </c>
      <c r="M18" s="1" t="s">
        <v>190</v>
      </c>
      <c r="N18" s="1" t="s">
        <v>190</v>
      </c>
      <c r="O18" s="1" t="s">
        <v>191</v>
      </c>
      <c r="P18" s="1" t="s">
        <v>192</v>
      </c>
      <c r="Q18" s="1" t="s">
        <v>262</v>
      </c>
      <c r="R18" s="1" t="s">
        <v>194</v>
      </c>
      <c r="S18" s="1" t="s">
        <v>195</v>
      </c>
      <c r="T18" s="1" t="s">
        <v>196</v>
      </c>
    </row>
    <row r="19" s="1" customFormat="1" spans="1:20">
      <c r="A19" s="3">
        <v>16348070396</v>
      </c>
      <c r="B19" s="1" t="s">
        <v>185</v>
      </c>
      <c r="C19" s="1" t="s">
        <v>263</v>
      </c>
      <c r="D19" s="1" t="s">
        <v>264</v>
      </c>
      <c r="E19" s="1" t="s">
        <v>95</v>
      </c>
      <c r="F19" s="1" t="s">
        <v>185</v>
      </c>
      <c r="G19" s="1" t="s">
        <v>186</v>
      </c>
      <c r="H19" s="1" t="s">
        <v>187</v>
      </c>
      <c r="I19" s="1" t="s">
        <v>265</v>
      </c>
      <c r="J19" s="1" t="s">
        <v>189</v>
      </c>
      <c r="K19" s="1" t="s">
        <v>265</v>
      </c>
      <c r="L19" s="1" t="s">
        <v>265</v>
      </c>
      <c r="M19" s="1" t="s">
        <v>190</v>
      </c>
      <c r="N19" s="1" t="s">
        <v>190</v>
      </c>
      <c r="O19" s="1" t="s">
        <v>191</v>
      </c>
      <c r="P19" s="1" t="s">
        <v>192</v>
      </c>
      <c r="Q19" s="1" t="s">
        <v>266</v>
      </c>
      <c r="R19" s="1" t="s">
        <v>194</v>
      </c>
      <c r="S19" s="1" t="s">
        <v>195</v>
      </c>
      <c r="T19" s="1" t="s">
        <v>196</v>
      </c>
    </row>
    <row r="20" s="1" customFormat="1" spans="1:20">
      <c r="A20" s="3">
        <v>16348222889</v>
      </c>
      <c r="B20" s="1" t="s">
        <v>185</v>
      </c>
      <c r="C20" s="1" t="s">
        <v>267</v>
      </c>
      <c r="D20" s="1" t="s">
        <v>268</v>
      </c>
      <c r="E20" s="1" t="s">
        <v>97</v>
      </c>
      <c r="F20" s="1" t="s">
        <v>185</v>
      </c>
      <c r="G20" s="1" t="s">
        <v>186</v>
      </c>
      <c r="H20" s="1" t="s">
        <v>187</v>
      </c>
      <c r="I20" s="1" t="s">
        <v>269</v>
      </c>
      <c r="J20" s="1" t="s">
        <v>189</v>
      </c>
      <c r="K20" s="1" t="s">
        <v>269</v>
      </c>
      <c r="L20" s="1" t="s">
        <v>269</v>
      </c>
      <c r="M20" s="1" t="s">
        <v>190</v>
      </c>
      <c r="N20" s="1" t="s">
        <v>190</v>
      </c>
      <c r="O20" s="1" t="s">
        <v>191</v>
      </c>
      <c r="P20" s="1" t="s">
        <v>192</v>
      </c>
      <c r="Q20" s="1" t="s">
        <v>270</v>
      </c>
      <c r="R20" s="1" t="s">
        <v>194</v>
      </c>
      <c r="S20" s="1" t="s">
        <v>195</v>
      </c>
      <c r="T20" s="1" t="s">
        <v>196</v>
      </c>
    </row>
    <row r="21" s="1" customFormat="1" spans="1:20">
      <c r="A21" s="3">
        <v>16348522262</v>
      </c>
      <c r="B21" s="1" t="s">
        <v>185</v>
      </c>
      <c r="C21" s="1" t="s">
        <v>271</v>
      </c>
      <c r="D21" s="1" t="s">
        <v>272</v>
      </c>
      <c r="E21" s="1" t="s">
        <v>100</v>
      </c>
      <c r="F21" s="1" t="s">
        <v>185</v>
      </c>
      <c r="G21" s="1" t="s">
        <v>186</v>
      </c>
      <c r="H21" s="1" t="s">
        <v>187</v>
      </c>
      <c r="I21" s="1" t="s">
        <v>273</v>
      </c>
      <c r="J21" s="1" t="s">
        <v>189</v>
      </c>
      <c r="K21" s="1" t="s">
        <v>273</v>
      </c>
      <c r="L21" s="1" t="s">
        <v>273</v>
      </c>
      <c r="M21" s="1" t="s">
        <v>190</v>
      </c>
      <c r="N21" s="1" t="s">
        <v>190</v>
      </c>
      <c r="O21" s="1" t="s">
        <v>191</v>
      </c>
      <c r="P21" s="1" t="s">
        <v>192</v>
      </c>
      <c r="Q21" s="1" t="s">
        <v>274</v>
      </c>
      <c r="R21" s="1" t="s">
        <v>194</v>
      </c>
      <c r="S21" s="1" t="s">
        <v>195</v>
      </c>
      <c r="T21" s="1" t="s">
        <v>196</v>
      </c>
    </row>
    <row r="22" s="1" customFormat="1" spans="1:20">
      <c r="A22" s="3">
        <v>16348671169</v>
      </c>
      <c r="B22" s="1" t="s">
        <v>185</v>
      </c>
      <c r="C22" s="1" t="s">
        <v>275</v>
      </c>
      <c r="D22" s="1" t="s">
        <v>276</v>
      </c>
      <c r="E22" s="1" t="s">
        <v>103</v>
      </c>
      <c r="F22" s="1" t="s">
        <v>185</v>
      </c>
      <c r="G22" s="1" t="s">
        <v>186</v>
      </c>
      <c r="H22" s="1" t="s">
        <v>187</v>
      </c>
      <c r="I22" s="1" t="s">
        <v>277</v>
      </c>
      <c r="J22" s="1" t="s">
        <v>189</v>
      </c>
      <c r="K22" s="1" t="s">
        <v>277</v>
      </c>
      <c r="L22" s="1" t="s">
        <v>277</v>
      </c>
      <c r="M22" s="1" t="s">
        <v>190</v>
      </c>
      <c r="N22" s="1" t="s">
        <v>190</v>
      </c>
      <c r="O22" s="1" t="s">
        <v>191</v>
      </c>
      <c r="P22" s="1" t="s">
        <v>192</v>
      </c>
      <c r="Q22" s="1" t="s">
        <v>278</v>
      </c>
      <c r="R22" s="1" t="s">
        <v>194</v>
      </c>
      <c r="S22" s="1" t="s">
        <v>195</v>
      </c>
      <c r="T22" s="1" t="s">
        <v>196</v>
      </c>
    </row>
    <row r="23" s="1" customFormat="1" spans="1:20">
      <c r="A23" s="3">
        <v>16348884065</v>
      </c>
      <c r="B23" s="1" t="s">
        <v>185</v>
      </c>
      <c r="C23" s="1" t="s">
        <v>279</v>
      </c>
      <c r="D23" s="1" t="s">
        <v>280</v>
      </c>
      <c r="E23" s="1" t="s">
        <v>106</v>
      </c>
      <c r="F23" s="1" t="s">
        <v>185</v>
      </c>
      <c r="G23" s="1" t="s">
        <v>186</v>
      </c>
      <c r="H23" s="1" t="s">
        <v>187</v>
      </c>
      <c r="I23" s="1" t="s">
        <v>281</v>
      </c>
      <c r="J23" s="1" t="s">
        <v>189</v>
      </c>
      <c r="K23" s="1" t="s">
        <v>281</v>
      </c>
      <c r="L23" s="1" t="s">
        <v>281</v>
      </c>
      <c r="M23" s="1" t="s">
        <v>190</v>
      </c>
      <c r="N23" s="1" t="s">
        <v>190</v>
      </c>
      <c r="O23" s="1" t="s">
        <v>191</v>
      </c>
      <c r="P23" s="1" t="s">
        <v>192</v>
      </c>
      <c r="Q23" s="1" t="s">
        <v>282</v>
      </c>
      <c r="R23" s="1" t="s">
        <v>194</v>
      </c>
      <c r="S23" s="1" t="s">
        <v>195</v>
      </c>
      <c r="T23" s="1" t="s">
        <v>196</v>
      </c>
    </row>
    <row r="24" s="1" customFormat="1" spans="1:20">
      <c r="A24" s="3">
        <v>16348975224</v>
      </c>
      <c r="B24" s="1" t="s">
        <v>185</v>
      </c>
      <c r="C24" s="1" t="s">
        <v>283</v>
      </c>
      <c r="D24" s="1" t="s">
        <v>284</v>
      </c>
      <c r="E24" s="1" t="s">
        <v>108</v>
      </c>
      <c r="F24" s="1" t="s">
        <v>185</v>
      </c>
      <c r="G24" s="1" t="s">
        <v>186</v>
      </c>
      <c r="H24" s="1" t="s">
        <v>187</v>
      </c>
      <c r="I24" s="1" t="s">
        <v>285</v>
      </c>
      <c r="J24" s="1" t="s">
        <v>189</v>
      </c>
      <c r="K24" s="1" t="s">
        <v>285</v>
      </c>
      <c r="L24" s="1" t="s">
        <v>285</v>
      </c>
      <c r="M24" s="1" t="s">
        <v>190</v>
      </c>
      <c r="N24" s="1" t="s">
        <v>190</v>
      </c>
      <c r="O24" s="1" t="s">
        <v>191</v>
      </c>
      <c r="P24" s="1" t="s">
        <v>192</v>
      </c>
      <c r="Q24" s="1" t="s">
        <v>286</v>
      </c>
      <c r="R24" s="1" t="s">
        <v>194</v>
      </c>
      <c r="S24" s="1" t="s">
        <v>195</v>
      </c>
      <c r="T24" s="1" t="s">
        <v>196</v>
      </c>
    </row>
    <row r="25" s="1" customFormat="1" spans="1:20">
      <c r="A25" s="3">
        <v>16348980457</v>
      </c>
      <c r="B25" s="1" t="s">
        <v>185</v>
      </c>
      <c r="C25" s="1" t="s">
        <v>287</v>
      </c>
      <c r="D25" s="1" t="s">
        <v>288</v>
      </c>
      <c r="E25" s="1" t="s">
        <v>111</v>
      </c>
      <c r="F25" s="1" t="s">
        <v>185</v>
      </c>
      <c r="G25" s="1" t="s">
        <v>186</v>
      </c>
      <c r="H25" s="1" t="s">
        <v>187</v>
      </c>
      <c r="I25" s="1" t="s">
        <v>289</v>
      </c>
      <c r="J25" s="1" t="s">
        <v>189</v>
      </c>
      <c r="K25" s="1" t="s">
        <v>289</v>
      </c>
      <c r="L25" s="1" t="s">
        <v>289</v>
      </c>
      <c r="M25" s="1" t="s">
        <v>190</v>
      </c>
      <c r="N25" s="1" t="s">
        <v>190</v>
      </c>
      <c r="O25" s="1" t="s">
        <v>191</v>
      </c>
      <c r="P25" s="1" t="s">
        <v>192</v>
      </c>
      <c r="Q25" s="1" t="s">
        <v>290</v>
      </c>
      <c r="R25" s="1" t="s">
        <v>194</v>
      </c>
      <c r="S25" s="1" t="s">
        <v>195</v>
      </c>
      <c r="T25" s="1" t="s">
        <v>196</v>
      </c>
    </row>
    <row r="26" s="1" customFormat="1" spans="1:20">
      <c r="A26" s="3">
        <v>16349113828</v>
      </c>
      <c r="B26" s="1" t="s">
        <v>185</v>
      </c>
      <c r="C26" s="1" t="s">
        <v>291</v>
      </c>
      <c r="D26" s="1" t="s">
        <v>284</v>
      </c>
      <c r="E26" s="1" t="s">
        <v>112</v>
      </c>
      <c r="F26" s="1" t="s">
        <v>185</v>
      </c>
      <c r="G26" s="1" t="s">
        <v>186</v>
      </c>
      <c r="H26" s="1" t="s">
        <v>187</v>
      </c>
      <c r="I26" s="1" t="s">
        <v>285</v>
      </c>
      <c r="J26" s="1" t="s">
        <v>189</v>
      </c>
      <c r="K26" s="1" t="s">
        <v>285</v>
      </c>
      <c r="L26" s="1" t="s">
        <v>285</v>
      </c>
      <c r="M26" s="1" t="s">
        <v>190</v>
      </c>
      <c r="N26" s="1" t="s">
        <v>190</v>
      </c>
      <c r="O26" s="1" t="s">
        <v>191</v>
      </c>
      <c r="P26" s="1" t="s">
        <v>192</v>
      </c>
      <c r="Q26" s="1" t="s">
        <v>292</v>
      </c>
      <c r="R26" s="1" t="s">
        <v>194</v>
      </c>
      <c r="S26" s="1" t="s">
        <v>195</v>
      </c>
      <c r="T26" s="1" t="s">
        <v>196</v>
      </c>
    </row>
    <row r="27" s="1" customFormat="1" spans="1:20">
      <c r="A27" s="3">
        <v>16349303778</v>
      </c>
      <c r="B27" s="1" t="s">
        <v>185</v>
      </c>
      <c r="C27" s="1" t="s">
        <v>293</v>
      </c>
      <c r="D27" s="1" t="s">
        <v>294</v>
      </c>
      <c r="E27" s="1" t="s">
        <v>115</v>
      </c>
      <c r="F27" s="1" t="s">
        <v>185</v>
      </c>
      <c r="G27" s="1" t="s">
        <v>186</v>
      </c>
      <c r="H27" s="1" t="s">
        <v>187</v>
      </c>
      <c r="I27" s="1" t="s">
        <v>295</v>
      </c>
      <c r="J27" s="1" t="s">
        <v>189</v>
      </c>
      <c r="K27" s="1" t="s">
        <v>295</v>
      </c>
      <c r="L27" s="1" t="s">
        <v>295</v>
      </c>
      <c r="M27" s="1" t="s">
        <v>190</v>
      </c>
      <c r="N27" s="1" t="s">
        <v>190</v>
      </c>
      <c r="O27" s="1" t="s">
        <v>191</v>
      </c>
      <c r="P27" s="1" t="s">
        <v>192</v>
      </c>
      <c r="Q27" s="1" t="s">
        <v>296</v>
      </c>
      <c r="R27" s="1" t="s">
        <v>194</v>
      </c>
      <c r="S27" s="1" t="s">
        <v>195</v>
      </c>
      <c r="T27" s="1" t="s">
        <v>196</v>
      </c>
    </row>
    <row r="28" s="1" customFormat="1" spans="1:20">
      <c r="A28" s="3">
        <v>16349344290</v>
      </c>
      <c r="B28" s="1" t="s">
        <v>185</v>
      </c>
      <c r="C28" s="1" t="s">
        <v>297</v>
      </c>
      <c r="D28" s="1" t="s">
        <v>298</v>
      </c>
      <c r="E28" s="1" t="s">
        <v>118</v>
      </c>
      <c r="F28" s="1" t="s">
        <v>185</v>
      </c>
      <c r="G28" s="1" t="s">
        <v>186</v>
      </c>
      <c r="H28" s="1" t="s">
        <v>187</v>
      </c>
      <c r="I28" s="1" t="s">
        <v>299</v>
      </c>
      <c r="J28" s="1" t="s">
        <v>189</v>
      </c>
      <c r="K28" s="1" t="s">
        <v>299</v>
      </c>
      <c r="L28" s="1" t="s">
        <v>299</v>
      </c>
      <c r="M28" s="1" t="s">
        <v>190</v>
      </c>
      <c r="N28" s="1" t="s">
        <v>190</v>
      </c>
      <c r="O28" s="1" t="s">
        <v>191</v>
      </c>
      <c r="P28" s="1" t="s">
        <v>192</v>
      </c>
      <c r="Q28" s="1" t="s">
        <v>300</v>
      </c>
      <c r="R28" s="1" t="s">
        <v>194</v>
      </c>
      <c r="S28" s="1" t="s">
        <v>195</v>
      </c>
      <c r="T28" s="1" t="s">
        <v>196</v>
      </c>
    </row>
    <row r="29" s="1" customFormat="1" spans="1:20">
      <c r="A29" s="3">
        <v>16349346808</v>
      </c>
      <c r="B29" s="1" t="s">
        <v>185</v>
      </c>
      <c r="C29" s="1" t="s">
        <v>301</v>
      </c>
      <c r="D29" s="1" t="s">
        <v>302</v>
      </c>
      <c r="E29" s="1" t="s">
        <v>121</v>
      </c>
      <c r="F29" s="1" t="s">
        <v>185</v>
      </c>
      <c r="G29" s="1" t="s">
        <v>186</v>
      </c>
      <c r="H29" s="1" t="s">
        <v>187</v>
      </c>
      <c r="I29" s="1" t="s">
        <v>303</v>
      </c>
      <c r="J29" s="1" t="s">
        <v>189</v>
      </c>
      <c r="K29" s="1" t="s">
        <v>303</v>
      </c>
      <c r="L29" s="1" t="s">
        <v>303</v>
      </c>
      <c r="M29" s="1" t="s">
        <v>190</v>
      </c>
      <c r="N29" s="1" t="s">
        <v>190</v>
      </c>
      <c r="O29" s="1" t="s">
        <v>191</v>
      </c>
      <c r="P29" s="1" t="s">
        <v>192</v>
      </c>
      <c r="Q29" s="1" t="s">
        <v>304</v>
      </c>
      <c r="R29" s="1" t="s">
        <v>194</v>
      </c>
      <c r="S29" s="1" t="s">
        <v>195</v>
      </c>
      <c r="T29" s="1" t="s">
        <v>196</v>
      </c>
    </row>
    <row r="30" s="1" customFormat="1" spans="1:20">
      <c r="A30" s="3">
        <v>16351753621</v>
      </c>
      <c r="B30" s="1" t="s">
        <v>185</v>
      </c>
      <c r="C30" s="1" t="s">
        <v>305</v>
      </c>
      <c r="D30" s="1" t="s">
        <v>306</v>
      </c>
      <c r="E30" s="1" t="s">
        <v>124</v>
      </c>
      <c r="F30" s="1" t="s">
        <v>185</v>
      </c>
      <c r="G30" s="1" t="s">
        <v>186</v>
      </c>
      <c r="H30" s="1" t="s">
        <v>187</v>
      </c>
      <c r="I30" s="1" t="s">
        <v>307</v>
      </c>
      <c r="J30" s="1" t="s">
        <v>189</v>
      </c>
      <c r="K30" s="1" t="s">
        <v>307</v>
      </c>
      <c r="L30" s="1" t="s">
        <v>307</v>
      </c>
      <c r="M30" s="1" t="s">
        <v>190</v>
      </c>
      <c r="N30" s="1" t="s">
        <v>190</v>
      </c>
      <c r="O30" s="1" t="s">
        <v>191</v>
      </c>
      <c r="P30" s="1" t="s">
        <v>192</v>
      </c>
      <c r="Q30" s="1" t="s">
        <v>308</v>
      </c>
      <c r="R30" s="1" t="s">
        <v>194</v>
      </c>
      <c r="S30" s="1" t="s">
        <v>195</v>
      </c>
      <c r="T30" s="1" t="s">
        <v>196</v>
      </c>
    </row>
    <row r="31" s="1" customFormat="1" spans="1:20">
      <c r="A31" s="3">
        <v>16352059590</v>
      </c>
      <c r="B31" s="1" t="s">
        <v>185</v>
      </c>
      <c r="C31" s="1" t="s">
        <v>309</v>
      </c>
      <c r="D31" s="1" t="s">
        <v>310</v>
      </c>
      <c r="E31" s="1" t="s">
        <v>128</v>
      </c>
      <c r="F31" s="1" t="s">
        <v>185</v>
      </c>
      <c r="G31" s="1" t="s">
        <v>186</v>
      </c>
      <c r="H31" s="1" t="s">
        <v>187</v>
      </c>
      <c r="I31" s="1" t="s">
        <v>311</v>
      </c>
      <c r="J31" s="1" t="s">
        <v>189</v>
      </c>
      <c r="K31" s="1" t="s">
        <v>311</v>
      </c>
      <c r="L31" s="1" t="s">
        <v>311</v>
      </c>
      <c r="M31" s="1" t="s">
        <v>190</v>
      </c>
      <c r="N31" s="1" t="s">
        <v>190</v>
      </c>
      <c r="O31" s="1" t="s">
        <v>191</v>
      </c>
      <c r="P31" s="1" t="s">
        <v>192</v>
      </c>
      <c r="Q31" s="1" t="s">
        <v>312</v>
      </c>
      <c r="R31" s="1" t="s">
        <v>194</v>
      </c>
      <c r="S31" s="1" t="s">
        <v>195</v>
      </c>
      <c r="T31" s="1" t="s">
        <v>196</v>
      </c>
    </row>
    <row r="32" s="1" customFormat="1" spans="1:20">
      <c r="A32" s="3">
        <v>16352070712</v>
      </c>
      <c r="B32" s="1" t="s">
        <v>185</v>
      </c>
      <c r="C32" s="1" t="s">
        <v>313</v>
      </c>
      <c r="D32" s="1" t="s">
        <v>314</v>
      </c>
      <c r="E32" s="1" t="s">
        <v>131</v>
      </c>
      <c r="F32" s="1" t="s">
        <v>185</v>
      </c>
      <c r="G32" s="1" t="s">
        <v>186</v>
      </c>
      <c r="H32" s="1" t="s">
        <v>187</v>
      </c>
      <c r="I32" s="1" t="s">
        <v>295</v>
      </c>
      <c r="J32" s="1" t="s">
        <v>189</v>
      </c>
      <c r="K32" s="1" t="s">
        <v>295</v>
      </c>
      <c r="L32" s="1" t="s">
        <v>295</v>
      </c>
      <c r="M32" s="1" t="s">
        <v>190</v>
      </c>
      <c r="N32" s="1" t="s">
        <v>190</v>
      </c>
      <c r="O32" s="1" t="s">
        <v>191</v>
      </c>
      <c r="P32" s="1" t="s">
        <v>192</v>
      </c>
      <c r="Q32" s="1" t="s">
        <v>315</v>
      </c>
      <c r="R32" s="1" t="s">
        <v>194</v>
      </c>
      <c r="S32" s="1" t="s">
        <v>195</v>
      </c>
      <c r="T32" s="1" t="s">
        <v>196</v>
      </c>
    </row>
    <row r="33" s="1" customFormat="1" spans="1:20">
      <c r="A33" s="3">
        <v>16352646244</v>
      </c>
      <c r="B33" s="1" t="s">
        <v>185</v>
      </c>
      <c r="C33" s="1" t="s">
        <v>316</v>
      </c>
      <c r="D33" s="1" t="s">
        <v>317</v>
      </c>
      <c r="E33" s="1" t="s">
        <v>134</v>
      </c>
      <c r="F33" s="1" t="s">
        <v>185</v>
      </c>
      <c r="G33" s="1" t="s">
        <v>186</v>
      </c>
      <c r="H33" s="1" t="s">
        <v>187</v>
      </c>
      <c r="I33" s="1" t="s">
        <v>318</v>
      </c>
      <c r="J33" s="1" t="s">
        <v>189</v>
      </c>
      <c r="K33" s="1" t="s">
        <v>318</v>
      </c>
      <c r="L33" s="1" t="s">
        <v>318</v>
      </c>
      <c r="M33" s="1" t="s">
        <v>190</v>
      </c>
      <c r="N33" s="1" t="s">
        <v>190</v>
      </c>
      <c r="O33" s="1" t="s">
        <v>191</v>
      </c>
      <c r="P33" s="1" t="s">
        <v>192</v>
      </c>
      <c r="Q33" s="1" t="s">
        <v>319</v>
      </c>
      <c r="R33" s="1" t="s">
        <v>194</v>
      </c>
      <c r="S33" s="1" t="s">
        <v>195</v>
      </c>
      <c r="T33" s="1" t="s">
        <v>196</v>
      </c>
    </row>
    <row r="34" s="1" customFormat="1" spans="1:20">
      <c r="A34" s="3">
        <v>16352654763</v>
      </c>
      <c r="B34" s="1" t="s">
        <v>185</v>
      </c>
      <c r="C34" s="1" t="s">
        <v>320</v>
      </c>
      <c r="D34" s="1" t="s">
        <v>321</v>
      </c>
      <c r="E34" s="1" t="s">
        <v>137</v>
      </c>
      <c r="F34" s="1" t="s">
        <v>185</v>
      </c>
      <c r="G34" s="1" t="s">
        <v>186</v>
      </c>
      <c r="H34" s="1" t="s">
        <v>187</v>
      </c>
      <c r="I34" s="1" t="s">
        <v>322</v>
      </c>
      <c r="J34" s="1" t="s">
        <v>189</v>
      </c>
      <c r="K34" s="1" t="s">
        <v>322</v>
      </c>
      <c r="L34" s="1" t="s">
        <v>322</v>
      </c>
      <c r="M34" s="1" t="s">
        <v>190</v>
      </c>
      <c r="N34" s="1" t="s">
        <v>190</v>
      </c>
      <c r="O34" s="1" t="s">
        <v>191</v>
      </c>
      <c r="P34" s="1" t="s">
        <v>192</v>
      </c>
      <c r="Q34" s="1" t="s">
        <v>323</v>
      </c>
      <c r="R34" s="1" t="s">
        <v>194</v>
      </c>
      <c r="S34" s="1" t="s">
        <v>195</v>
      </c>
      <c r="T34" s="1" t="s">
        <v>196</v>
      </c>
    </row>
    <row r="35" s="1" customFormat="1" spans="1:20">
      <c r="A35" s="3">
        <v>16352702995</v>
      </c>
      <c r="B35" s="1" t="s">
        <v>185</v>
      </c>
      <c r="C35" s="1" t="s">
        <v>324</v>
      </c>
      <c r="D35" s="1" t="s">
        <v>325</v>
      </c>
      <c r="E35" s="1" t="s">
        <v>139</v>
      </c>
      <c r="F35" s="1" t="s">
        <v>185</v>
      </c>
      <c r="G35" s="1" t="s">
        <v>186</v>
      </c>
      <c r="H35" s="1" t="s">
        <v>187</v>
      </c>
      <c r="I35" s="1" t="s">
        <v>326</v>
      </c>
      <c r="J35" s="1" t="s">
        <v>189</v>
      </c>
      <c r="K35" s="1" t="s">
        <v>326</v>
      </c>
      <c r="L35" s="1" t="s">
        <v>326</v>
      </c>
      <c r="M35" s="1" t="s">
        <v>190</v>
      </c>
      <c r="N35" s="1" t="s">
        <v>190</v>
      </c>
      <c r="O35" s="1" t="s">
        <v>191</v>
      </c>
      <c r="P35" s="1" t="s">
        <v>192</v>
      </c>
      <c r="Q35" s="1" t="s">
        <v>327</v>
      </c>
      <c r="R35" s="1" t="s">
        <v>194</v>
      </c>
      <c r="S35" s="1" t="s">
        <v>195</v>
      </c>
      <c r="T35" s="1" t="s">
        <v>196</v>
      </c>
    </row>
    <row r="36" s="1" customFormat="1" spans="1:20">
      <c r="A36" s="3">
        <v>16352714380</v>
      </c>
      <c r="B36" s="1" t="s">
        <v>185</v>
      </c>
      <c r="C36" s="1" t="s">
        <v>328</v>
      </c>
      <c r="D36" s="1" t="s">
        <v>329</v>
      </c>
      <c r="E36" s="1" t="s">
        <v>141</v>
      </c>
      <c r="F36" s="1" t="s">
        <v>185</v>
      </c>
      <c r="G36" s="1" t="s">
        <v>186</v>
      </c>
      <c r="H36" s="1" t="s">
        <v>187</v>
      </c>
      <c r="I36" s="1" t="s">
        <v>330</v>
      </c>
      <c r="J36" s="1" t="s">
        <v>189</v>
      </c>
      <c r="K36" s="1" t="s">
        <v>330</v>
      </c>
      <c r="L36" s="1" t="s">
        <v>330</v>
      </c>
      <c r="M36" s="1" t="s">
        <v>190</v>
      </c>
      <c r="N36" s="1" t="s">
        <v>190</v>
      </c>
      <c r="O36" s="1" t="s">
        <v>191</v>
      </c>
      <c r="P36" s="1" t="s">
        <v>192</v>
      </c>
      <c r="Q36" s="1" t="s">
        <v>331</v>
      </c>
      <c r="R36" s="1" t="s">
        <v>194</v>
      </c>
      <c r="S36" s="1" t="s">
        <v>195</v>
      </c>
      <c r="T36" s="1" t="s">
        <v>196</v>
      </c>
    </row>
    <row r="37" s="1" customFormat="1" spans="1:20">
      <c r="A37" s="3">
        <v>16352869484</v>
      </c>
      <c r="B37" s="1" t="s">
        <v>185</v>
      </c>
      <c r="C37" s="1" t="s">
        <v>332</v>
      </c>
      <c r="D37" s="1" t="s">
        <v>333</v>
      </c>
      <c r="E37" s="1" t="s">
        <v>144</v>
      </c>
      <c r="F37" s="1" t="s">
        <v>185</v>
      </c>
      <c r="G37" s="1" t="s">
        <v>186</v>
      </c>
      <c r="H37" s="1" t="s">
        <v>187</v>
      </c>
      <c r="I37" s="1" t="s">
        <v>334</v>
      </c>
      <c r="J37" s="1" t="s">
        <v>189</v>
      </c>
      <c r="K37" s="1" t="s">
        <v>334</v>
      </c>
      <c r="L37" s="1" t="s">
        <v>334</v>
      </c>
      <c r="M37" s="1" t="s">
        <v>190</v>
      </c>
      <c r="N37" s="1" t="s">
        <v>190</v>
      </c>
      <c r="O37" s="1" t="s">
        <v>191</v>
      </c>
      <c r="P37" s="1" t="s">
        <v>192</v>
      </c>
      <c r="Q37" s="1" t="s">
        <v>335</v>
      </c>
      <c r="R37" s="1" t="s">
        <v>194</v>
      </c>
      <c r="S37" s="1" t="s">
        <v>195</v>
      </c>
      <c r="T37" s="1" t="s">
        <v>196</v>
      </c>
    </row>
    <row r="38" s="1" customFormat="1" spans="1:20">
      <c r="A38" s="3">
        <v>16352932620</v>
      </c>
      <c r="B38" s="1" t="s">
        <v>185</v>
      </c>
      <c r="C38" s="1" t="s">
        <v>336</v>
      </c>
      <c r="D38" s="1" t="s">
        <v>337</v>
      </c>
      <c r="E38" s="1" t="s">
        <v>146</v>
      </c>
      <c r="F38" s="1" t="s">
        <v>185</v>
      </c>
      <c r="G38" s="1" t="s">
        <v>186</v>
      </c>
      <c r="H38" s="1" t="s">
        <v>187</v>
      </c>
      <c r="I38" s="1" t="s">
        <v>338</v>
      </c>
      <c r="J38" s="1" t="s">
        <v>189</v>
      </c>
      <c r="K38" s="1" t="s">
        <v>338</v>
      </c>
      <c r="L38" s="1" t="s">
        <v>338</v>
      </c>
      <c r="M38" s="1" t="s">
        <v>190</v>
      </c>
      <c r="N38" s="1" t="s">
        <v>190</v>
      </c>
      <c r="O38" s="1" t="s">
        <v>191</v>
      </c>
      <c r="P38" s="1" t="s">
        <v>192</v>
      </c>
      <c r="Q38" s="1" t="s">
        <v>339</v>
      </c>
      <c r="R38" s="1" t="s">
        <v>194</v>
      </c>
      <c r="S38" s="1" t="s">
        <v>195</v>
      </c>
      <c r="T38" s="1" t="s">
        <v>196</v>
      </c>
    </row>
    <row r="39" s="1" customFormat="1" spans="1:20">
      <c r="A39" s="3">
        <v>16353017202</v>
      </c>
      <c r="B39" s="1" t="s">
        <v>185</v>
      </c>
      <c r="C39" s="1" t="s">
        <v>340</v>
      </c>
      <c r="D39" s="1" t="s">
        <v>329</v>
      </c>
      <c r="E39" s="1" t="s">
        <v>147</v>
      </c>
      <c r="F39" s="1" t="s">
        <v>185</v>
      </c>
      <c r="G39" s="1" t="s">
        <v>186</v>
      </c>
      <c r="H39" s="1" t="s">
        <v>187</v>
      </c>
      <c r="I39" s="1" t="s">
        <v>330</v>
      </c>
      <c r="J39" s="1" t="s">
        <v>189</v>
      </c>
      <c r="K39" s="1" t="s">
        <v>330</v>
      </c>
      <c r="L39" s="1" t="s">
        <v>330</v>
      </c>
      <c r="M39" s="1" t="s">
        <v>190</v>
      </c>
      <c r="N39" s="1" t="s">
        <v>190</v>
      </c>
      <c r="O39" s="1" t="s">
        <v>191</v>
      </c>
      <c r="P39" s="1" t="s">
        <v>192</v>
      </c>
      <c r="Q39" s="1" t="s">
        <v>341</v>
      </c>
      <c r="R39" s="1" t="s">
        <v>194</v>
      </c>
      <c r="S39" s="1" t="s">
        <v>195</v>
      </c>
      <c r="T39" s="1" t="s">
        <v>196</v>
      </c>
    </row>
    <row r="40" s="1" customFormat="1" spans="1:20">
      <c r="A40" s="3">
        <v>16353170168</v>
      </c>
      <c r="B40" s="1" t="s">
        <v>185</v>
      </c>
      <c r="C40" s="1" t="s">
        <v>342</v>
      </c>
      <c r="D40" s="1" t="s">
        <v>310</v>
      </c>
      <c r="E40" s="1" t="s">
        <v>148</v>
      </c>
      <c r="F40" s="1" t="s">
        <v>185</v>
      </c>
      <c r="G40" s="1" t="s">
        <v>186</v>
      </c>
      <c r="H40" s="1" t="s">
        <v>187</v>
      </c>
      <c r="I40" s="1" t="s">
        <v>311</v>
      </c>
      <c r="J40" s="1" t="s">
        <v>189</v>
      </c>
      <c r="K40" s="1" t="s">
        <v>311</v>
      </c>
      <c r="L40" s="1" t="s">
        <v>311</v>
      </c>
      <c r="M40" s="1" t="s">
        <v>190</v>
      </c>
      <c r="N40" s="1" t="s">
        <v>190</v>
      </c>
      <c r="O40" s="1" t="s">
        <v>191</v>
      </c>
      <c r="P40" s="1" t="s">
        <v>192</v>
      </c>
      <c r="Q40" s="1" t="s">
        <v>343</v>
      </c>
      <c r="R40" s="1" t="s">
        <v>194</v>
      </c>
      <c r="S40" s="1" t="s">
        <v>195</v>
      </c>
      <c r="T40" s="1" t="s">
        <v>196</v>
      </c>
    </row>
    <row r="41" s="1" customFormat="1" spans="1:20">
      <c r="A41" s="3">
        <v>16353189128</v>
      </c>
      <c r="B41" s="1" t="s">
        <v>185</v>
      </c>
      <c r="C41" s="1" t="s">
        <v>344</v>
      </c>
      <c r="D41" s="1" t="s">
        <v>345</v>
      </c>
      <c r="E41" s="1" t="s">
        <v>151</v>
      </c>
      <c r="F41" s="1" t="s">
        <v>185</v>
      </c>
      <c r="G41" s="1" t="s">
        <v>186</v>
      </c>
      <c r="H41" s="1" t="s">
        <v>187</v>
      </c>
      <c r="I41" s="1" t="s">
        <v>346</v>
      </c>
      <c r="J41" s="1" t="s">
        <v>189</v>
      </c>
      <c r="K41" s="1" t="s">
        <v>346</v>
      </c>
      <c r="L41" s="1" t="s">
        <v>346</v>
      </c>
      <c r="M41" s="1" t="s">
        <v>190</v>
      </c>
      <c r="N41" s="1" t="s">
        <v>190</v>
      </c>
      <c r="O41" s="1" t="s">
        <v>191</v>
      </c>
      <c r="P41" s="1" t="s">
        <v>192</v>
      </c>
      <c r="Q41" s="1" t="s">
        <v>347</v>
      </c>
      <c r="R41" s="1" t="s">
        <v>194</v>
      </c>
      <c r="S41" s="1" t="s">
        <v>195</v>
      </c>
      <c r="T41" s="1" t="s">
        <v>196</v>
      </c>
    </row>
    <row r="42" s="1" customFormat="1" spans="1:20">
      <c r="A42" s="3">
        <v>16353241254</v>
      </c>
      <c r="B42" s="1" t="s">
        <v>185</v>
      </c>
      <c r="C42" s="1" t="s">
        <v>348</v>
      </c>
      <c r="D42" s="1" t="s">
        <v>349</v>
      </c>
      <c r="E42" s="1" t="s">
        <v>154</v>
      </c>
      <c r="F42" s="1" t="s">
        <v>185</v>
      </c>
      <c r="G42" s="1" t="s">
        <v>186</v>
      </c>
      <c r="H42" s="1" t="s">
        <v>187</v>
      </c>
      <c r="I42" s="1" t="s">
        <v>350</v>
      </c>
      <c r="J42" s="1" t="s">
        <v>189</v>
      </c>
      <c r="K42" s="1" t="s">
        <v>350</v>
      </c>
      <c r="L42" s="1" t="s">
        <v>350</v>
      </c>
      <c r="M42" s="1" t="s">
        <v>190</v>
      </c>
      <c r="N42" s="1" t="s">
        <v>190</v>
      </c>
      <c r="O42" s="1" t="s">
        <v>191</v>
      </c>
      <c r="P42" s="1" t="s">
        <v>192</v>
      </c>
      <c r="Q42" s="1" t="s">
        <v>351</v>
      </c>
      <c r="R42" s="1" t="s">
        <v>194</v>
      </c>
      <c r="S42" s="1" t="s">
        <v>195</v>
      </c>
      <c r="T42" s="1" t="s">
        <v>196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2021-09-27T06:13:00Z</dcterms:created>
  <dcterms:modified xsi:type="dcterms:W3CDTF">2021-09-27T09:33:57Z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83F3F71C295F43C69D0B0D336CF67426</vt:lpwstr>
  </property>
  <property fmtid="{D5CDD505-2E9C-101B-9397-08002B2CF9AE}" pid="3" name="KSOProductBuildVer">
    <vt:lpwstr>2052-11.1.0.10938</vt:lpwstr>
  </property>
</Properties>
</file>