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<sst xmlns="http://schemas.openxmlformats.org/spreadsheetml/2006/main" count="496" uniqueCount="167">
  <si>
    <t>去哪儿网酒店预付对账单</t>
  </si>
  <si>
    <t>供应商名称：</t>
  </si>
  <si>
    <t>布鲁斯</t>
  </si>
  <si>
    <t>结算周期：</t>
  </si>
  <si>
    <t>2021-09-20至2021-09-26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</si>
  <si>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</si>
  <si>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</si>
  <si>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</si>
  <si>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</si>
  <si>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</si>
  <si>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</si>
  <si>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</si>
  <si>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</si>
  <si>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</si>
  <si>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</si>
  <si>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</si>
  <si>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</si>
  <si>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</si>
  <si>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</si>
  <si>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</si>
  <si>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¥1,783.00</t>
  </si>
  <si>
    <t>¥302.00</t>
  </si>
  <si>
    <t>¥1,481.00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</si>
  <si>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</si>
  <si>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</si>
  <si>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</si>
  <si>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</si>
  <si>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</si>
  <si>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</si>
  <si>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</si>
  <si>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</si>
  <si>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</si>
  <si>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</si>
  <si>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</si>
  <si>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</si>
  <si>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</si>
  <si>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</si>
  <si>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</si>
  <si>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</si>
  <si>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</si>
  <si>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</si>
  <si>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</si>
  <si>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</si>
  <si>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</si>
  <si>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</si>
  <si>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</si>
  <si>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</si>
  <si>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</si>
  <si>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</si>
  <si>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</si>
  <si>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</si>
  <si>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</si>
  <si>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</si>
  <si>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</si>
  <si>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</si>
  <si>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</si>
  <si>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</si>
  <si>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</si>
  <si>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</si>
  <si>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</si>
  <si>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</si>
  <si>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</si>
  <si>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</si>
  <si>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</si>
  <si>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</si>
  <si>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</si>
  <si>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</si>
  <si>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</si>
  <si>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</si>
  <si>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</si>
  <si>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102760161965</t>
  </si>
  <si>
    <t>酒店预付</t>
  </si>
  <si>
    <t>否</t>
  </si>
  <si>
    <t>普通</t>
  </si>
  <si>
    <t>368840352</t>
  </si>
  <si>
    <t>如家商旅酒店(晋中榆次新建北路印象城店)</t>
  </si>
  <si>
    <t>1641469</t>
  </si>
  <si>
    <t>王炜|陈兴</t>
  </si>
  <si>
    <t>2021-09-19</t>
  </si>
  <si>
    <t>2021-09-20</t>
  </si>
  <si>
    <t>2021-09-21</t>
  </si>
  <si>
    <t>¥482.00</t>
  </si>
  <si>
    <t>¥140.00</t>
  </si>
  <si>
    <t>¥342.00</t>
  </si>
  <si>
    <t>商旅高级商务房-预付</t>
  </si>
  <si>
    <t>WEBSITE</t>
  </si>
  <si>
    <t>102762371859</t>
  </si>
  <si>
    <t>368289012</t>
  </si>
  <si>
    <t>桔子水晶上海国际旅游度假区周浦万达酒店</t>
  </si>
  <si>
    <t>丁宁</t>
  </si>
  <si>
    <t>2021-09-22</t>
  </si>
  <si>
    <t>¥327.00</t>
  </si>
  <si>
    <t>¥43.00</t>
  </si>
  <si>
    <t>¥284.00</t>
  </si>
  <si>
    <t>水晶豪华大床房-预付</t>
  </si>
  <si>
    <t>102765512927</t>
  </si>
  <si>
    <t>孙柏成</t>
  </si>
  <si>
    <t>2021-09-24</t>
  </si>
  <si>
    <t>2021-09-25</t>
  </si>
  <si>
    <t>¥197.00</t>
  </si>
  <si>
    <t>¥26.00</t>
  </si>
  <si>
    <t>¥171.00</t>
  </si>
  <si>
    <t>102766081005</t>
  </si>
  <si>
    <t>梁山</t>
  </si>
  <si>
    <t>2021-09-26</t>
  </si>
  <si>
    <t>¥186.00</t>
  </si>
  <si>
    <t>¥15.00</t>
  </si>
  <si>
    <t>102766977461</t>
  </si>
  <si>
    <t>孟春辉</t>
  </si>
  <si>
    <t>102765477300</t>
  </si>
  <si>
    <t>张慧锋</t>
  </si>
  <si>
    <t>¥394.00</t>
  </si>
  <si>
    <t>¥52.00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</si>
  <si>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</si>
  <si>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</si>
  <si>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</si>
  <si>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</si>
  <si>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</si>
  <si>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</si>
  <si>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</si>
  <si>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</si>
  <si>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</si>
  <si>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</si>
  <si>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</si>
  <si>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102765477300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</t>
    </r>
    <r>
      <rPr>
        <sz val="10"/>
        <rFont val="宋体"/>
        <charset val="134"/>
      </rPr>
      <t>元待退回</t>
    </r>
  </si>
  <si>
    <t>A210928092737481</t>
  </si>
  <si>
    <t>A2109280927584246</t>
  </si>
  <si>
    <r>
      <t>总计：</t>
    </r>
    <r>
      <rPr>
        <sz val="10"/>
        <rFont val="Arial"/>
        <charset val="134"/>
      </rPr>
      <t>1481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</si>
  <si>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</si>
  <si>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</si>
  <si>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</si>
  <si>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</si>
  <si>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</si>
  <si>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</si>
  <si>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</si>
  <si>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</si>
  <si>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</si>
  <si>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</si>
  <si>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</si>
  <si>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</si>
  <si>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</si>
  <si>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</si>
  <si>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</si>
  <si>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</si>
  <si>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2259025</t>
  </si>
  <si>
    <t>王炜,陈兴</t>
  </si>
  <si>
    <t>退房日周结</t>
  </si>
  <si>
    <t>342.00</t>
  </si>
  <si>
    <t>RMB</t>
  </si>
  <si>
    <t>0</t>
  </si>
  <si>
    <t>0.00</t>
  </si>
  <si>
    <t>Qunar手工甩房宝</t>
  </si>
  <si>
    <t>2021-09-19 18:06:05</t>
  </si>
  <si>
    <t>直采</t>
  </si>
  <si>
    <t>2260684</t>
  </si>
  <si>
    <t>284.00</t>
  </si>
  <si>
    <t>2021-09-21 22:19:36</t>
  </si>
  <si>
    <t>2263249</t>
  </si>
  <si>
    <t>171.00</t>
  </si>
  <si>
    <t>2021-09-24 15:40:12</t>
  </si>
  <si>
    <t>2263254</t>
  </si>
  <si>
    <t>331.00</t>
  </si>
  <si>
    <t>2021-09-24 15:45:50</t>
  </si>
  <si>
    <t>2264380</t>
  </si>
  <si>
    <t>2021-09-25 15:10:06</t>
  </si>
  <si>
    <t>2264521</t>
  </si>
  <si>
    <t>2021-09-25 17:56:25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</si>
</sst>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7" borderId="12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33" fillId="26" borderId="17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C35" sqref="C3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2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80</v>
      </c>
      <c r="O3" s="7" t="s">
        <v>80</v>
      </c>
      <c r="P3" s="7" t="s">
        <v>90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74</v>
      </c>
      <c r="H4" s="7" t="s">
        <v>75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97</v>
      </c>
      <c r="O4" s="7" t="s">
        <v>97</v>
      </c>
      <c r="P4" s="7" t="s">
        <v>98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84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74</v>
      </c>
      <c r="H5" s="7" t="s">
        <v>75</v>
      </c>
      <c r="I5" s="7" t="s">
        <v>76</v>
      </c>
      <c r="J5" s="7" t="s">
        <v>2</v>
      </c>
      <c r="K5" s="7" t="s">
        <v>103</v>
      </c>
      <c r="L5" s="7">
        <v>1</v>
      </c>
      <c r="M5" s="7">
        <v>1</v>
      </c>
      <c r="N5" s="7" t="s">
        <v>98</v>
      </c>
      <c r="O5" s="7" t="s">
        <v>98</v>
      </c>
      <c r="P5" s="7" t="s">
        <v>104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101</v>
      </c>
      <c r="AD5" t="s">
        <v>6</v>
      </c>
      <c r="AE5" t="s">
        <v>84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107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74</v>
      </c>
      <c r="H6" s="7" t="s">
        <v>75</v>
      </c>
      <c r="I6" s="7" t="s">
        <v>76</v>
      </c>
      <c r="J6" s="7" t="s">
        <v>2</v>
      </c>
      <c r="K6" s="7" t="s">
        <v>108</v>
      </c>
      <c r="L6" s="7">
        <v>1</v>
      </c>
      <c r="M6" s="7">
        <v>1</v>
      </c>
      <c r="N6" s="7" t="s">
        <v>98</v>
      </c>
      <c r="O6" s="7" t="s">
        <v>98</v>
      </c>
      <c r="P6" s="7" t="s">
        <v>104</v>
      </c>
      <c r="Q6" s="7"/>
      <c r="R6" s="11" t="s">
        <v>99</v>
      </c>
      <c r="S6" s="12" t="s">
        <v>19</v>
      </c>
      <c r="T6" s="7"/>
      <c r="U6" s="11" t="s">
        <v>19</v>
      </c>
      <c r="V6" s="11" t="s">
        <v>99</v>
      </c>
      <c r="W6" s="12" t="s">
        <v>100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101</v>
      </c>
      <c r="AD6" t="s">
        <v>6</v>
      </c>
      <c r="AE6" t="s">
        <v>84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109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74</v>
      </c>
      <c r="H7" s="7" t="s">
        <v>75</v>
      </c>
      <c r="I7" s="7" t="s">
        <v>76</v>
      </c>
      <c r="J7" s="7" t="s">
        <v>2</v>
      </c>
      <c r="K7" s="7" t="s">
        <v>110</v>
      </c>
      <c r="L7" s="7">
        <v>1</v>
      </c>
      <c r="M7" s="7">
        <v>2</v>
      </c>
      <c r="N7" s="7" t="s">
        <v>97</v>
      </c>
      <c r="O7" s="7" t="s">
        <v>97</v>
      </c>
      <c r="P7" s="7" t="s">
        <v>104</v>
      </c>
      <c r="Q7" s="7"/>
      <c r="R7" s="11" t="s">
        <v>111</v>
      </c>
      <c r="S7" s="12" t="s">
        <v>19</v>
      </c>
      <c r="T7" s="7"/>
      <c r="U7" s="11" t="s">
        <v>19</v>
      </c>
      <c r="V7" s="11" t="s">
        <v>111</v>
      </c>
      <c r="W7" s="12" t="s">
        <v>112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83</v>
      </c>
      <c r="AD7" t="s">
        <v>6</v>
      </c>
      <c r="AE7" t="s">
        <v>84</v>
      </c>
      <c r="AF7" t="s">
        <v>85</v>
      </c>
      <c r="AG7" t="s">
        <v>72</v>
      </c>
      <c r="AH7" t="s">
        <v>19</v>
      </c>
    </row>
    <row r="8" customHeight="1" spans="1:32">
      <c r="A8" s="10" t="s">
        <v>113</v>
      </c>
      <c r="B8" s="10"/>
      <c r="C8" s="10" t="s">
        <v>114</v>
      </c>
      <c r="D8" s="10"/>
      <c r="E8" s="10"/>
      <c r="F8" s="10"/>
      <c r="G8" s="10" t="s">
        <v>114</v>
      </c>
      <c r="H8" s="10" t="s">
        <v>114</v>
      </c>
      <c r="I8" s="10" t="s">
        <v>114</v>
      </c>
      <c r="J8" s="10" t="s">
        <v>114</v>
      </c>
      <c r="K8" s="10" t="s">
        <v>114</v>
      </c>
      <c r="L8" s="10" t="s">
        <v>114</v>
      </c>
      <c r="M8" s="10" t="s">
        <v>114</v>
      </c>
      <c r="N8" s="10" t="s">
        <v>114</v>
      </c>
      <c r="O8" s="10" t="s">
        <v>114</v>
      </c>
      <c r="P8" s="10" t="s">
        <v>114</v>
      </c>
      <c r="Q8" s="10"/>
      <c r="R8" s="13" t="s">
        <v>20</v>
      </c>
      <c r="S8" s="13" t="s">
        <v>19</v>
      </c>
      <c r="T8" s="10" t="s">
        <v>114</v>
      </c>
      <c r="U8" s="13"/>
      <c r="V8" s="13" t="s">
        <v>20</v>
      </c>
      <c r="W8" s="13" t="s">
        <v>21</v>
      </c>
      <c r="X8" s="13"/>
      <c r="Y8" s="13"/>
      <c r="Z8" s="13"/>
      <c r="AA8" s="10"/>
      <c r="AB8" s="13"/>
      <c r="AC8" s="10"/>
      <c r="AD8" s="10" t="s">
        <v>114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115</v>
      </c>
      <c r="B1" s="4" t="s">
        <v>116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117</v>
      </c>
      <c r="H1" s="4" t="s">
        <v>118</v>
      </c>
      <c r="I1" s="4" t="s">
        <v>13</v>
      </c>
      <c r="J1" s="4" t="s">
        <v>17</v>
      </c>
      <c r="K1" s="4" t="s">
        <v>18</v>
      </c>
      <c r="L1" s="9" t="s">
        <v>119</v>
      </c>
      <c r="M1" s="4" t="s">
        <v>120</v>
      </c>
      <c r="N1" s="4" t="s">
        <v>121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3" sqref="A13:C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342</v>
      </c>
      <c r="E2" t="str">
        <f>VLOOKUP(A2,HOP!A:L,12,0)</f>
        <v>342.00</v>
      </c>
      <c r="F2" t="str">
        <f>VLOOKUP(A2,HOP!A:C,3,0)</f>
        <v>2259025</v>
      </c>
      <c r="G2">
        <f>D2-E2</f>
        <v>0</v>
      </c>
      <c r="H2" t="str">
        <f>$H$1&amp;F2</f>
        <v>，2259025</v>
      </c>
      <c r="I2" t="str">
        <f>VLOOKUP(A2,HOP!A:T,20,0)</f>
        <v>直采</v>
      </c>
    </row>
    <row r="3" ht="14.25" customHeight="1" spans="1:9">
      <c r="A3" s="6" t="s">
        <v>86</v>
      </c>
      <c r="B3" s="7" t="s">
        <v>80</v>
      </c>
      <c r="C3" s="7" t="s">
        <v>90</v>
      </c>
      <c r="D3" s="3">
        <v>284</v>
      </c>
      <c r="E3" t="str">
        <f>VLOOKUP(A3,HOP!A:L,12,0)</f>
        <v>284.00</v>
      </c>
      <c r="F3" t="str">
        <f>VLOOKUP(A3,HOP!A:C,3,0)</f>
        <v>2260684</v>
      </c>
      <c r="G3">
        <f>D3-E3</f>
        <v>0</v>
      </c>
      <c r="H3" t="str">
        <f>$H$1&amp;F3</f>
        <v>，2260684</v>
      </c>
      <c r="I3" t="str">
        <f>VLOOKUP(A3,HOP!A:T,20,0)</f>
        <v>直采</v>
      </c>
    </row>
    <row r="4" ht="14.25" customHeight="1" spans="1:9">
      <c r="A4" s="6" t="s">
        <v>95</v>
      </c>
      <c r="B4" s="7" t="s">
        <v>97</v>
      </c>
      <c r="C4" s="7" t="s">
        <v>98</v>
      </c>
      <c r="D4" s="3">
        <v>171</v>
      </c>
      <c r="E4" t="str">
        <f>VLOOKUP(A4,HOP!A:L,12,0)</f>
        <v>171.00</v>
      </c>
      <c r="F4" t="str">
        <f>VLOOKUP(A4,HOP!A:C,3,0)</f>
        <v>2263249</v>
      </c>
      <c r="G4">
        <f>D4-E4</f>
        <v>0</v>
      </c>
      <c r="H4" t="str">
        <f>$H$1&amp;F4</f>
        <v>，2263249</v>
      </c>
      <c r="I4" t="str">
        <f>VLOOKUP(A4,HOP!A:T,20,0)</f>
        <v>直采</v>
      </c>
    </row>
    <row r="5" ht="14.25" customHeight="1" spans="1:9">
      <c r="A5" s="6" t="s">
        <v>102</v>
      </c>
      <c r="B5" s="7" t="s">
        <v>98</v>
      </c>
      <c r="C5" s="7" t="s">
        <v>104</v>
      </c>
      <c r="D5" s="3">
        <v>171</v>
      </c>
      <c r="E5" t="str">
        <f>VLOOKUP(A5,HOP!A:L,12,0)</f>
        <v>171.00</v>
      </c>
      <c r="F5" t="str">
        <f>VLOOKUP(A5,HOP!A:C,3,0)</f>
        <v>2264380</v>
      </c>
      <c r="G5">
        <f>D5-E5</f>
        <v>0</v>
      </c>
      <c r="H5" t="str">
        <f>$H$1&amp;F5</f>
        <v>，2264380</v>
      </c>
      <c r="I5" t="str">
        <f>VLOOKUP(A5,HOP!A:T,20,0)</f>
        <v>直采</v>
      </c>
    </row>
    <row r="6" ht="14.25" customHeight="1" spans="1:9">
      <c r="A6" s="6" t="s">
        <v>107</v>
      </c>
      <c r="B6" s="7" t="s">
        <v>98</v>
      </c>
      <c r="C6" s="7" t="s">
        <v>104</v>
      </c>
      <c r="D6" s="3">
        <v>171</v>
      </c>
      <c r="E6" t="str">
        <f>VLOOKUP(A6,HOP!A:L,12,0)</f>
        <v>171.00</v>
      </c>
      <c r="F6" t="str">
        <f>VLOOKUP(A6,HOP!A:C,3,0)</f>
        <v>2264521</v>
      </c>
      <c r="G6">
        <f>D6-E6</f>
        <v>0</v>
      </c>
      <c r="H6" t="str">
        <f>$H$1&amp;F6</f>
        <v>，2264521</v>
      </c>
      <c r="I6" t="str">
        <f>VLOOKUP(A6,HOP!A:T,20,0)</f>
        <v>直采</v>
      </c>
    </row>
    <row r="7" ht="14.25" customHeight="1" spans="1:10">
      <c r="A7" s="42" t="s">
        <v>109</v>
      </c>
      <c r="B7" s="7" t="s">
        <v>97</v>
      </c>
      <c r="C7" s="7" t="s">
        <v>104</v>
      </c>
      <c r="D7" s="3">
        <v>342</v>
      </c>
      <c r="E7" t="str">
        <f>VLOOKUP(A7,HOP!A:L,12,0)</f>
        <v>331.00</v>
      </c>
      <c r="F7" t="str">
        <f>VLOOKUP(A7,HOP!A:C,3,0)</f>
        <v>2263254</v>
      </c>
      <c r="G7">
        <f>D7-E7</f>
        <v>11</v>
      </c>
      <c r="H7" t="str">
        <f>$H$1&amp;F7</f>
        <v>，2263254</v>
      </c>
      <c r="I7" t="str">
        <f>VLOOKUP(A7,HOP!A:T,20,0)</f>
        <v>直采</v>
      </c>
      <c r="J7" t="s">
        <v>124</v>
      </c>
    </row>
    <row r="9" spans="4:4">
      <c r="D9" s="3">
        <f>SUM(D2:D8)</f>
        <v>1481</v>
      </c>
    </row>
    <row r="10" ht="14.25" spans="4:4">
      <c r="D10" s="8" t="s">
        <v>22</v>
      </c>
    </row>
    <row r="13" spans="1:3">
      <c r="A13" t="s">
        <v>125</v>
      </c>
      <c r="C13">
        <v>1470</v>
      </c>
    </row>
    <row r="14" spans="1:3">
      <c r="A14" t="s">
        <v>126</v>
      </c>
      <c r="C14">
        <v>11</v>
      </c>
    </row>
    <row r="15" spans="1:3">
      <c r="A15" s="5" t="s">
        <v>127</v>
      </c>
      <c r="C15">
        <f>SUM(C13:C14)</f>
        <v>1481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0">
      <c r="A1" s="2" t="s">
        <v>128</v>
      </c>
      <c r="B1" s="2" t="s">
        <v>129</v>
      </c>
      <c r="C1" s="2" t="s">
        <v>130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131</v>
      </c>
      <c r="I1" s="2" t="s">
        <v>132</v>
      </c>
      <c r="J1" s="2" t="s">
        <v>133</v>
      </c>
      <c r="K1" s="2" t="s">
        <v>134</v>
      </c>
      <c r="L1" s="2" t="s">
        <v>135</v>
      </c>
      <c r="M1" s="2" t="s">
        <v>136</v>
      </c>
      <c r="N1" s="2" t="s">
        <v>137</v>
      </c>
      <c r="O1" s="2" t="s">
        <v>138</v>
      </c>
      <c r="P1" s="2" t="s">
        <v>139</v>
      </c>
      <c r="Q1" s="2" t="s">
        <v>140</v>
      </c>
      <c r="R1" s="2" t="s">
        <v>141</v>
      </c>
      <c r="S1" s="2" t="s">
        <v>142</v>
      </c>
      <c r="T1" s="2" t="s">
        <v>143</v>
      </c>
    </row>
    <row r="2" s="1" customFormat="1" spans="1:20">
      <c r="A2" s="1" t="s">
        <v>70</v>
      </c>
      <c r="B2" s="1" t="s">
        <v>78</v>
      </c>
      <c r="C2" s="1" t="s">
        <v>144</v>
      </c>
      <c r="D2" s="1" t="s">
        <v>75</v>
      </c>
      <c r="E2" s="1" t="s">
        <v>145</v>
      </c>
      <c r="F2" s="1" t="s">
        <v>79</v>
      </c>
      <c r="G2" s="1" t="s">
        <v>80</v>
      </c>
      <c r="H2" s="1" t="s">
        <v>146</v>
      </c>
      <c r="I2" s="1" t="s">
        <v>147</v>
      </c>
      <c r="J2" s="1" t="s">
        <v>148</v>
      </c>
      <c r="K2" s="1" t="s">
        <v>147</v>
      </c>
      <c r="L2" s="1" t="s">
        <v>147</v>
      </c>
      <c r="M2" s="1" t="s">
        <v>149</v>
      </c>
      <c r="N2" s="1" t="s">
        <v>149</v>
      </c>
      <c r="O2" s="1" t="s">
        <v>150</v>
      </c>
      <c r="P2" s="1" t="s">
        <v>151</v>
      </c>
      <c r="Q2" s="1" t="s">
        <v>152</v>
      </c>
      <c r="R2" s="1" t="s">
        <v>72</v>
      </c>
      <c r="S2" s="1" t="s">
        <v>34</v>
      </c>
      <c r="T2" s="1" t="s">
        <v>153</v>
      </c>
    </row>
    <row r="3" s="1" customFormat="1" spans="1:20">
      <c r="A3" s="1" t="s">
        <v>86</v>
      </c>
      <c r="B3" s="1" t="s">
        <v>80</v>
      </c>
      <c r="C3" s="1" t="s">
        <v>154</v>
      </c>
      <c r="D3" s="1" t="s">
        <v>88</v>
      </c>
      <c r="E3" s="1" t="s">
        <v>89</v>
      </c>
      <c r="F3" s="1" t="s">
        <v>80</v>
      </c>
      <c r="G3" s="1" t="s">
        <v>90</v>
      </c>
      <c r="H3" s="1" t="s">
        <v>146</v>
      </c>
      <c r="I3" s="1" t="s">
        <v>155</v>
      </c>
      <c r="J3" s="1" t="s">
        <v>148</v>
      </c>
      <c r="K3" s="1" t="s">
        <v>155</v>
      </c>
      <c r="L3" s="1" t="s">
        <v>155</v>
      </c>
      <c r="M3" s="1" t="s">
        <v>149</v>
      </c>
      <c r="N3" s="1" t="s">
        <v>149</v>
      </c>
      <c r="O3" s="1" t="s">
        <v>150</v>
      </c>
      <c r="P3" s="1" t="s">
        <v>151</v>
      </c>
      <c r="Q3" s="1" t="s">
        <v>156</v>
      </c>
      <c r="R3" s="1" t="s">
        <v>72</v>
      </c>
      <c r="S3" s="1" t="s">
        <v>34</v>
      </c>
      <c r="T3" s="1" t="s">
        <v>153</v>
      </c>
    </row>
    <row r="4" s="1" customFormat="1" spans="1:20">
      <c r="A4" s="1" t="s">
        <v>95</v>
      </c>
      <c r="B4" s="1" t="s">
        <v>97</v>
      </c>
      <c r="C4" s="1" t="s">
        <v>157</v>
      </c>
      <c r="D4" s="1" t="s">
        <v>75</v>
      </c>
      <c r="E4" s="1" t="s">
        <v>96</v>
      </c>
      <c r="F4" s="1" t="s">
        <v>97</v>
      </c>
      <c r="G4" s="1" t="s">
        <v>98</v>
      </c>
      <c r="H4" s="1" t="s">
        <v>146</v>
      </c>
      <c r="I4" s="1" t="s">
        <v>158</v>
      </c>
      <c r="J4" s="1" t="s">
        <v>148</v>
      </c>
      <c r="K4" s="1" t="s">
        <v>158</v>
      </c>
      <c r="L4" s="1" t="s">
        <v>158</v>
      </c>
      <c r="M4" s="1" t="s">
        <v>149</v>
      </c>
      <c r="N4" s="1" t="s">
        <v>149</v>
      </c>
      <c r="O4" s="1" t="s">
        <v>150</v>
      </c>
      <c r="P4" s="1" t="s">
        <v>151</v>
      </c>
      <c r="Q4" s="1" t="s">
        <v>159</v>
      </c>
      <c r="R4" s="1" t="s">
        <v>72</v>
      </c>
      <c r="S4" s="1" t="s">
        <v>34</v>
      </c>
      <c r="T4" s="1" t="s">
        <v>153</v>
      </c>
    </row>
    <row r="5" s="1" customFormat="1" spans="1:20">
      <c r="A5" s="1" t="s">
        <v>109</v>
      </c>
      <c r="B5" s="1" t="s">
        <v>97</v>
      </c>
      <c r="C5" s="1" t="s">
        <v>160</v>
      </c>
      <c r="D5" s="1" t="s">
        <v>75</v>
      </c>
      <c r="E5" s="1" t="s">
        <v>110</v>
      </c>
      <c r="F5" s="1" t="s">
        <v>97</v>
      </c>
      <c r="G5" s="1" t="s">
        <v>104</v>
      </c>
      <c r="H5" s="1" t="s">
        <v>146</v>
      </c>
      <c r="I5" s="1" t="s">
        <v>161</v>
      </c>
      <c r="J5" s="1" t="s">
        <v>148</v>
      </c>
      <c r="K5" s="1" t="s">
        <v>161</v>
      </c>
      <c r="L5" s="1" t="s">
        <v>161</v>
      </c>
      <c r="M5" s="1" t="s">
        <v>149</v>
      </c>
      <c r="N5" s="1" t="s">
        <v>149</v>
      </c>
      <c r="O5" s="1" t="s">
        <v>150</v>
      </c>
      <c r="P5" s="1" t="s">
        <v>151</v>
      </c>
      <c r="Q5" s="1" t="s">
        <v>162</v>
      </c>
      <c r="R5" s="1" t="s">
        <v>72</v>
      </c>
      <c r="S5" s="1" t="s">
        <v>34</v>
      </c>
      <c r="T5" s="1" t="s">
        <v>153</v>
      </c>
    </row>
    <row r="6" s="1" customFormat="1" spans="1:20">
      <c r="A6" s="1" t="s">
        <v>102</v>
      </c>
      <c r="B6" s="1" t="s">
        <v>98</v>
      </c>
      <c r="C6" s="1" t="s">
        <v>163</v>
      </c>
      <c r="D6" s="1" t="s">
        <v>75</v>
      </c>
      <c r="E6" s="1" t="s">
        <v>103</v>
      </c>
      <c r="F6" s="1" t="s">
        <v>98</v>
      </c>
      <c r="G6" s="1" t="s">
        <v>104</v>
      </c>
      <c r="H6" s="1" t="s">
        <v>146</v>
      </c>
      <c r="I6" s="1" t="s">
        <v>158</v>
      </c>
      <c r="J6" s="1" t="s">
        <v>148</v>
      </c>
      <c r="K6" s="1" t="s">
        <v>158</v>
      </c>
      <c r="L6" s="1" t="s">
        <v>158</v>
      </c>
      <c r="M6" s="1" t="s">
        <v>149</v>
      </c>
      <c r="N6" s="1" t="s">
        <v>149</v>
      </c>
      <c r="O6" s="1" t="s">
        <v>150</v>
      </c>
      <c r="P6" s="1" t="s">
        <v>151</v>
      </c>
      <c r="Q6" s="1" t="s">
        <v>164</v>
      </c>
      <c r="R6" s="1" t="s">
        <v>72</v>
      </c>
      <c r="S6" s="1" t="s">
        <v>34</v>
      </c>
      <c r="T6" s="1" t="s">
        <v>153</v>
      </c>
    </row>
    <row r="7" s="1" customFormat="1" spans="1:20">
      <c r="A7" s="1" t="s">
        <v>107</v>
      </c>
      <c r="B7" s="1" t="s">
        <v>98</v>
      </c>
      <c r="C7" s="1" t="s">
        <v>165</v>
      </c>
      <c r="D7" s="1" t="s">
        <v>75</v>
      </c>
      <c r="E7" s="1" t="s">
        <v>108</v>
      </c>
      <c r="F7" s="1" t="s">
        <v>98</v>
      </c>
      <c r="G7" s="1" t="s">
        <v>104</v>
      </c>
      <c r="H7" s="1" t="s">
        <v>146</v>
      </c>
      <c r="I7" s="1" t="s">
        <v>158</v>
      </c>
      <c r="J7" s="1" t="s">
        <v>148</v>
      </c>
      <c r="K7" s="1" t="s">
        <v>158</v>
      </c>
      <c r="L7" s="1" t="s">
        <v>158</v>
      </c>
      <c r="M7" s="1" t="s">
        <v>149</v>
      </c>
      <c r="N7" s="1" t="s">
        <v>149</v>
      </c>
      <c r="O7" s="1" t="s">
        <v>150</v>
      </c>
      <c r="P7" s="1" t="s">
        <v>151</v>
      </c>
      <c r="Q7" s="1" t="s">
        <v>166</v>
      </c>
      <c r="R7" s="1" t="s">
        <v>72</v>
      </c>
      <c r="S7" s="1" t="s">
        <v>34</v>
      </c>
      <c r="T7" s="1" t="s">
        <v>153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2021-09-28T01:27:46Z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F05EB78BC07945CCA60221308D2922D6</vt:lpwstr>
  </property>
</Properties>
</file>