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<sst xmlns="http://schemas.openxmlformats.org/spreadsheetml/2006/main" count="634" uniqueCount="202">
  <si>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</si>
  <si>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</si>
  <si>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</si>
  <si>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</si>
  <si>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</si>
  <si>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</si>
  <si>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</si>
  <si>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</si>
  <si>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</si>
  <si>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</si>
  <si>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</si>
  <si>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</si>
  <si>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</si>
  <si>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</si>
  <si>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</si>
  <si>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</si>
  <si>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</si>
  <si>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</si>
  <si>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</si>
  <si>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</si>
  <si>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</si>
  <si>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</si>
  <si>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</si>
  <si>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</si>
  <si>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</si>
  <si>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</si>
  <si>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</si>
  <si>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[北京]北京怡亨酒店(80242938)</t>
  </si>
  <si>
    <t>豪华大床房(连住3晚及以上)&lt;2人入住&gt;&lt;早餐&gt;</t>
  </si>
  <si>
    <t>CNY</t>
  </si>
  <si>
    <t>尧韵涵</t>
  </si>
  <si>
    <t>CA13744210928CNY</t>
  </si>
  <si>
    <t>未提现</t>
  </si>
  <si>
    <t>携程开票</t>
  </si>
  <si>
    <t>取消</t>
  </si>
  <si>
    <t>[香港]香港铜锣湾利景酒店(The Charterhouse Causeway Bay)(80247373)</t>
  </si>
  <si>
    <t>高级间&lt;2人入住&gt;</t>
  </si>
  <si>
    <t>Mak/Ho Kwong</t>
  </si>
  <si>
    <t>[阳朔]阳朔逸龙苑特色民宿(80249183)</t>
  </si>
  <si>
    <t>后院标间&lt;2人入住&gt;&lt;早餐&gt;</t>
  </si>
  <si>
    <t>李婧</t>
  </si>
  <si>
    <t>h1002</t>
  </si>
  <si>
    <t>[香港]香港珀丽酒店(Rosedale Hotel Hong Kong)(76255176)</t>
  </si>
  <si>
    <t>高级房&lt;2人入住&gt;</t>
  </si>
  <si>
    <t>Wong/Wan Fung</t>
  </si>
  <si>
    <t>[贵阳]贵阳格兰云天国际酒店(77154723)</t>
  </si>
  <si>
    <t>豪华大床房&lt;2人入住&gt;&lt;早餐&gt;</t>
  </si>
  <si>
    <t>刘晗</t>
  </si>
  <si>
    <t>[香港]香港青逸酒店(Rambler Oasis Hotel)(80243559)</t>
  </si>
  <si>
    <t>高级客房&lt;2人入住&gt;</t>
  </si>
  <si>
    <t>Chan/Cheuk Kit</t>
  </si>
  <si>
    <t>[南宁]格林豪泰(南宁白沙大道普罗旺斯店)(80246602)</t>
  </si>
  <si>
    <t>商务大床房&lt;2人入住&gt;&lt;早餐&gt;</t>
  </si>
  <si>
    <t>窦贤玉</t>
  </si>
  <si>
    <t>[北京]北京昆泰嘉华酒店(76296635)</t>
  </si>
  <si>
    <t>豪华大床间&lt;2人入住&gt;</t>
  </si>
  <si>
    <t>冯胜</t>
  </si>
  <si>
    <t>[桐乡]白玉兰酒店(桐乡世贸中心店)(80244270)</t>
  </si>
  <si>
    <t>轻雅大床房&lt;2人入住&gt;&lt;早餐&gt;</t>
  </si>
  <si>
    <t>刘德成</t>
  </si>
  <si>
    <t>[广州]广州珀丽酒店(76255406)</t>
  </si>
  <si>
    <t>豪华大床房&lt;2人入住&gt;</t>
  </si>
  <si>
    <t>刘志勇</t>
  </si>
  <si>
    <t>[新乡]贝壳酒店(新乡火车站百货大楼中心医院)(80249067)</t>
  </si>
  <si>
    <t>水漾双床房&lt;2人入住&gt;</t>
  </si>
  <si>
    <t>张保新</t>
  </si>
  <si>
    <t>[郓城]尚客优品酒店(郓城水浒东路店)(80249905)</t>
  </si>
  <si>
    <t>优品大床房&lt;2人入住&gt;</t>
  </si>
  <si>
    <t>岳鹏</t>
  </si>
  <si>
    <t>[香港]香港朗廷酒店(The Langham Hong Kong)(80243573)</t>
  </si>
  <si>
    <t>内园景高级双床房&lt;2人入住&gt;</t>
  </si>
  <si>
    <t>CHENG/XIYI</t>
  </si>
  <si>
    <t>acknowledge</t>
  </si>
  <si>
    <t>晏世刚</t>
  </si>
  <si>
    <t>[启东]格林豪泰(启东滨海工业园区南海路店)(80245890)</t>
  </si>
  <si>
    <t>高级大床房&lt;2人入住&gt;</t>
  </si>
  <si>
    <t>王海港</t>
  </si>
  <si>
    <t>[上海]上海裕景大饭店(76480352)</t>
  </si>
  <si>
    <t>郑伟</t>
  </si>
  <si>
    <t>[郑州]IU酒店(郑州郑东新区郑大一附院店)(80246457)</t>
  </si>
  <si>
    <t>小U·精致大床房&lt;2人入住&gt;</t>
  </si>
  <si>
    <t>魏琦航</t>
  </si>
  <si>
    <t>[兰州]格林豪泰(兰州雁滩高新区南河路店)(76434585)</t>
  </si>
  <si>
    <t>大床房&lt;2人入住&gt;</t>
  </si>
  <si>
    <t>李鑫</t>
  </si>
  <si>
    <t>[浏阳]城市便捷酒店(长沙黄花机场永安店)(68300352)</t>
  </si>
  <si>
    <t>景观大床房&lt;2人入住&gt;</t>
  </si>
  <si>
    <t>刘超</t>
  </si>
  <si>
    <t>R_0731068_1578594</t>
  </si>
  <si>
    <t>[宁远]城市便捷酒店(宁远舜帝广场店)(68303639)</t>
  </si>
  <si>
    <t>商务双床房&lt;2人入住&gt;</t>
  </si>
  <si>
    <t>张家荣</t>
  </si>
  <si>
    <t>R_0746005_1464421</t>
  </si>
  <si>
    <t>[杭州]全季酒店(杭州黄龙店)(77138501)</t>
  </si>
  <si>
    <t>张岭</t>
  </si>
  <si>
    <t>R3100131064190049001</t>
  </si>
  <si>
    <t>[陵水]城市便捷酒店(陵水中心大道汽车站店)(68346618)</t>
  </si>
  <si>
    <t>商务双人房&lt;2人入住&gt;</t>
  </si>
  <si>
    <t>蔡奕旭</t>
  </si>
  <si>
    <t>R_0898015_1938647</t>
  </si>
  <si>
    <t>，</t>
  </si>
  <si>
    <t>4569.21 CNY</t>
  </si>
  <si>
    <t>A210928101051481</t>
  </si>
  <si>
    <t>总计：4569.21元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</si>
  <si>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</si>
  <si>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</si>
  <si>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</si>
  <si>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</si>
  <si>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</si>
  <si>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</si>
  <si>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</si>
  <si>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</si>
  <si>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</si>
  <si>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</si>
  <si>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</si>
  <si>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</si>
  <si>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</si>
  <si>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</si>
  <si>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</si>
  <si>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</si>
  <si>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</si>
  <si>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2021-09-08</t>
  </si>
  <si>
    <t>2247340</t>
  </si>
  <si>
    <t>香港铜锣湾利景酒店</t>
  </si>
  <si>
    <t>Mak Ho Kwong</t>
  </si>
  <si>
    <t>2021-09-12</t>
  </si>
  <si>
    <t>2021-09-13</t>
  </si>
  <si>
    <t>退房日月结</t>
  </si>
  <si>
    <t>172.55</t>
  </si>
  <si>
    <t>RMB</t>
  </si>
  <si>
    <t>0</t>
  </si>
  <si>
    <t>0.00</t>
  </si>
  <si>
    <t>携程汇登国内直连</t>
  </si>
  <si>
    <t>2021-09-08 17:31:56</t>
  </si>
  <si>
    <t>否</t>
  </si>
  <si>
    <t>广州汇登信息科技有限公司</t>
  </si>
  <si>
    <t>直连</t>
  </si>
  <si>
    <t>2247572</t>
  </si>
  <si>
    <t>逸龙苑特色民宿</t>
  </si>
  <si>
    <t>2021-09-11</t>
  </si>
  <si>
    <t>265.58</t>
  </si>
  <si>
    <t>2021-09-08 21:19:27</t>
  </si>
  <si>
    <t>2021-09-09</t>
  </si>
  <si>
    <t>2248147</t>
  </si>
  <si>
    <t>香港珀丽酒店</t>
  </si>
  <si>
    <t>Wong Wan Fung</t>
  </si>
  <si>
    <t>218.64</t>
  </si>
  <si>
    <t>2021-09-09 15:01:50</t>
  </si>
  <si>
    <t>2250170</t>
  </si>
  <si>
    <t>香港青逸酒店</t>
  </si>
  <si>
    <t>Chan Cheuk Kit</t>
  </si>
  <si>
    <t>178.41</t>
  </si>
  <si>
    <t>2021-09-11 11:23:20</t>
  </si>
  <si>
    <t>2250205</t>
  </si>
  <si>
    <t>格林豪泰(南宁白沙大道普罗旺斯店)</t>
  </si>
  <si>
    <t>176.61</t>
  </si>
  <si>
    <t>2021-09-11 11:58:05</t>
  </si>
  <si>
    <t>2250604</t>
  </si>
  <si>
    <t>北京昆泰嘉华酒店</t>
  </si>
  <si>
    <t>610.67</t>
  </si>
  <si>
    <t>2021-09-11 18:17:57</t>
  </si>
  <si>
    <t>2250942</t>
  </si>
  <si>
    <t>白玉兰酒店(桐乡世贸中心店)</t>
  </si>
  <si>
    <t>2021-09-12 00:32:15</t>
  </si>
  <si>
    <t>2251218</t>
  </si>
  <si>
    <t>尚客优品酒店(郓城水浒东路店)</t>
  </si>
  <si>
    <t>141.09</t>
  </si>
  <si>
    <t>2021-09-12 12:12:38</t>
  </si>
  <si>
    <t>2251267</t>
  </si>
  <si>
    <t>香港朗廷酒店</t>
  </si>
  <si>
    <t>CHENG XIYI</t>
  </si>
  <si>
    <t>721.02</t>
  </si>
  <si>
    <t>2021-09-12 13:07:41</t>
  </si>
  <si>
    <t>2251340</t>
  </si>
  <si>
    <t>2021-09-12 14:55:28</t>
  </si>
  <si>
    <t>2251390</t>
  </si>
  <si>
    <t>格林豪泰快捷酒店（南通南海路店）</t>
  </si>
  <si>
    <t>2021-09-12 15:55:20</t>
  </si>
  <si>
    <t>2251418</t>
  </si>
  <si>
    <t>上海裕景大饭店</t>
  </si>
  <si>
    <t>285.37</t>
  </si>
  <si>
    <t>2021-09-12 16:33:08</t>
  </si>
  <si>
    <t>2251444</t>
  </si>
  <si>
    <t>IU酒店(郑州郑东新区郑大一附院店)</t>
  </si>
  <si>
    <t>183.42</t>
  </si>
  <si>
    <t>2021-09-12 16:59:01</t>
  </si>
  <si>
    <t>2251636</t>
  </si>
  <si>
    <t>城市便捷酒店(长沙黄花机场永安店)</t>
  </si>
  <si>
    <t>200.02</t>
  </si>
  <si>
    <t>2021-09-12 20:41:56</t>
  </si>
  <si>
    <t>2251681</t>
  </si>
  <si>
    <t>城市便捷酒店(宁远舜帝广场店)</t>
  </si>
  <si>
    <t>143.89</t>
  </si>
  <si>
    <t>2021-09-12 21:29:41</t>
  </si>
  <si>
    <t>2251740</t>
  </si>
  <si>
    <t>全季酒店(杭州黄龙店)</t>
  </si>
  <si>
    <t>303.39</t>
  </si>
  <si>
    <t>2021-09-12 22:34:12</t>
  </si>
  <si>
    <t>2251778</t>
  </si>
  <si>
    <t>城市便捷酒店(陵水中心大道汽车站店)</t>
  </si>
  <si>
    <t>185.33</t>
  </si>
  <si>
    <t>2021-09-12 23:27:58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</si>
</sst>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8" fillId="8" borderId="1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16215295077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44448</v>
      </c>
      <c r="G2" s="5">
        <v>44452</v>
      </c>
      <c r="H2" s="4">
        <v>1</v>
      </c>
      <c r="I2" s="4">
        <v>4</v>
      </c>
      <c r="J2" s="4">
        <v>4</v>
      </c>
      <c r="K2" s="4" t="s">
        <v>29</v>
      </c>
      <c r="L2" s="4">
        <v>5760</v>
      </c>
      <c r="M2" s="4">
        <v>5760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44445</v>
      </c>
      <c r="S2" s="5">
        <v>44467</v>
      </c>
      <c r="T2" s="4" t="s">
        <v>33</v>
      </c>
      <c r="U2" s="4">
        <v>5760</v>
      </c>
      <c r="V2" s="4">
        <v>0</v>
      </c>
      <c r="W2" s="4">
        <v>0</v>
      </c>
      <c r="X2" s="4">
        <v>2244713</v>
      </c>
    </row>
    <row r="3" s="4" customFormat="1" spans="1:24">
      <c r="A3" s="4">
        <v>16215295077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44448</v>
      </c>
      <c r="G3" s="5">
        <v>44452</v>
      </c>
      <c r="H3" s="4">
        <v>1</v>
      </c>
      <c r="I3" s="4">
        <v>4</v>
      </c>
      <c r="J3" s="4">
        <v>4</v>
      </c>
      <c r="K3" s="4" t="s">
        <v>29</v>
      </c>
      <c r="L3" s="4">
        <v>-5760</v>
      </c>
      <c r="M3" s="4">
        <v>-5760</v>
      </c>
      <c r="N3" s="4" t="s">
        <v>30</v>
      </c>
      <c r="O3" s="4" t="s">
        <v>31</v>
      </c>
      <c r="P3" s="4" t="s">
        <v>32</v>
      </c>
      <c r="Q3" s="4">
        <v>0</v>
      </c>
      <c r="R3" s="6">
        <v>44445</v>
      </c>
      <c r="S3" s="5">
        <v>44467</v>
      </c>
      <c r="T3" s="4" t="s">
        <v>33</v>
      </c>
      <c r="U3" s="4">
        <v>-5760</v>
      </c>
      <c r="V3" s="4">
        <v>0</v>
      </c>
      <c r="W3" s="4">
        <v>0</v>
      </c>
      <c r="X3" s="4">
        <v>2244713</v>
      </c>
    </row>
    <row r="4" s="4" customFormat="1" spans="1:23">
      <c r="A4" s="4">
        <v>16237664976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44451</v>
      </c>
      <c r="G4" s="5">
        <v>44452</v>
      </c>
      <c r="H4" s="4">
        <v>1</v>
      </c>
      <c r="I4" s="4">
        <v>1</v>
      </c>
      <c r="J4" s="4">
        <v>1</v>
      </c>
      <c r="K4" s="4" t="s">
        <v>29</v>
      </c>
      <c r="L4" s="4">
        <v>172.55</v>
      </c>
      <c r="M4" s="4">
        <v>172.55</v>
      </c>
      <c r="N4" s="4" t="s">
        <v>37</v>
      </c>
      <c r="O4" s="4" t="s">
        <v>31</v>
      </c>
      <c r="P4" s="4" t="s">
        <v>32</v>
      </c>
      <c r="Q4" s="4">
        <v>0</v>
      </c>
      <c r="R4" s="6">
        <v>44447</v>
      </c>
      <c r="S4" s="5">
        <v>44467</v>
      </c>
      <c r="T4" s="4" t="s">
        <v>33</v>
      </c>
      <c r="U4" s="4">
        <v>172.55</v>
      </c>
      <c r="V4" s="4">
        <v>0</v>
      </c>
      <c r="W4" s="4">
        <v>0</v>
      </c>
    </row>
    <row r="5" s="4" customFormat="1" spans="1:25">
      <c r="A5" s="4">
        <v>16238994393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44450</v>
      </c>
      <c r="G5" s="5">
        <v>44452</v>
      </c>
      <c r="H5" s="4">
        <v>1</v>
      </c>
      <c r="I5" s="4">
        <v>2</v>
      </c>
      <c r="J5" s="4">
        <v>2</v>
      </c>
      <c r="K5" s="4" t="s">
        <v>29</v>
      </c>
      <c r="L5" s="4">
        <v>265.58</v>
      </c>
      <c r="M5" s="4">
        <v>265.58</v>
      </c>
      <c r="N5" s="4" t="s">
        <v>40</v>
      </c>
      <c r="O5" s="4" t="s">
        <v>31</v>
      </c>
      <c r="P5" s="4" t="s">
        <v>32</v>
      </c>
      <c r="Q5" s="4">
        <v>0</v>
      </c>
      <c r="R5" s="6">
        <v>44447</v>
      </c>
      <c r="S5" s="5">
        <v>44467</v>
      </c>
      <c r="T5" s="4" t="s">
        <v>33</v>
      </c>
      <c r="U5" s="4">
        <v>265.58</v>
      </c>
      <c r="V5" s="4">
        <v>0</v>
      </c>
      <c r="W5" s="4">
        <v>0</v>
      </c>
      <c r="X5" s="4">
        <v>2247572</v>
      </c>
      <c r="Y5" s="4" t="s">
        <v>41</v>
      </c>
    </row>
    <row r="6" s="4" customFormat="1" spans="1:24">
      <c r="A6" s="4">
        <v>16245055186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44451</v>
      </c>
      <c r="G6" s="5">
        <v>44452</v>
      </c>
      <c r="H6" s="4">
        <v>1</v>
      </c>
      <c r="I6" s="4">
        <v>1</v>
      </c>
      <c r="J6" s="4">
        <v>1</v>
      </c>
      <c r="K6" s="4" t="s">
        <v>29</v>
      </c>
      <c r="L6" s="4">
        <v>218.64</v>
      </c>
      <c r="M6" s="4">
        <v>218.64</v>
      </c>
      <c r="N6" s="4" t="s">
        <v>44</v>
      </c>
      <c r="O6" s="4" t="s">
        <v>31</v>
      </c>
      <c r="P6" s="4" t="s">
        <v>32</v>
      </c>
      <c r="Q6" s="4">
        <v>0</v>
      </c>
      <c r="R6" s="6">
        <v>44448</v>
      </c>
      <c r="S6" s="5">
        <v>44467</v>
      </c>
      <c r="T6" s="4" t="s">
        <v>33</v>
      </c>
      <c r="U6" s="4">
        <v>218.64</v>
      </c>
      <c r="V6" s="4">
        <v>0</v>
      </c>
      <c r="W6" s="4">
        <v>0</v>
      </c>
      <c r="X6" s="4">
        <v>2248147</v>
      </c>
    </row>
    <row r="7" s="4" customFormat="1" spans="1:23">
      <c r="A7" s="4">
        <v>16256179300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44450</v>
      </c>
      <c r="G7" s="5">
        <v>44452</v>
      </c>
      <c r="H7" s="4">
        <v>1</v>
      </c>
      <c r="I7" s="4">
        <v>2</v>
      </c>
      <c r="J7" s="4">
        <v>2</v>
      </c>
      <c r="K7" s="4" t="s">
        <v>29</v>
      </c>
      <c r="L7" s="4">
        <v>832.25</v>
      </c>
      <c r="M7" s="4">
        <v>832.25</v>
      </c>
      <c r="N7" s="4" t="s">
        <v>47</v>
      </c>
      <c r="O7" s="4" t="s">
        <v>31</v>
      </c>
      <c r="P7" s="4" t="s">
        <v>32</v>
      </c>
      <c r="Q7" s="4">
        <v>0</v>
      </c>
      <c r="R7" s="6">
        <v>44449</v>
      </c>
      <c r="S7" s="5">
        <v>44467</v>
      </c>
      <c r="T7" s="4" t="s">
        <v>33</v>
      </c>
      <c r="U7" s="4">
        <v>832.25</v>
      </c>
      <c r="V7" s="4">
        <v>0</v>
      </c>
      <c r="W7" s="4">
        <v>0</v>
      </c>
    </row>
    <row r="8" s="4" customFormat="1" spans="1:23">
      <c r="A8" s="4">
        <v>16258965075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44451</v>
      </c>
      <c r="G8" s="5">
        <v>44452</v>
      </c>
      <c r="H8" s="4">
        <v>1</v>
      </c>
      <c r="I8" s="4">
        <v>1</v>
      </c>
      <c r="J8" s="4">
        <v>1</v>
      </c>
      <c r="K8" s="4" t="s">
        <v>29</v>
      </c>
      <c r="L8" s="4">
        <v>178.41</v>
      </c>
      <c r="M8" s="4">
        <v>178.41</v>
      </c>
      <c r="N8" s="4" t="s">
        <v>50</v>
      </c>
      <c r="O8" s="4" t="s">
        <v>31</v>
      </c>
      <c r="P8" s="4" t="s">
        <v>32</v>
      </c>
      <c r="Q8" s="4">
        <v>0</v>
      </c>
      <c r="R8" s="6">
        <v>44450</v>
      </c>
      <c r="S8" s="5">
        <v>44467</v>
      </c>
      <c r="T8" s="4" t="s">
        <v>33</v>
      </c>
      <c r="U8" s="4">
        <v>178.41</v>
      </c>
      <c r="V8" s="4">
        <v>0</v>
      </c>
      <c r="W8" s="4">
        <v>0</v>
      </c>
    </row>
    <row r="9" s="4" customFormat="1" spans="1:23">
      <c r="A9" s="4">
        <v>16256179300</v>
      </c>
      <c r="B9" s="4" t="s">
        <v>25</v>
      </c>
      <c r="C9" s="4" t="s">
        <v>34</v>
      </c>
      <c r="D9" s="4" t="s">
        <v>45</v>
      </c>
      <c r="E9" s="4" t="s">
        <v>46</v>
      </c>
      <c r="F9" s="5">
        <v>44450</v>
      </c>
      <c r="G9" s="5">
        <v>44452</v>
      </c>
      <c r="H9" s="4">
        <v>1</v>
      </c>
      <c r="I9" s="4">
        <v>2</v>
      </c>
      <c r="J9" s="4">
        <v>2</v>
      </c>
      <c r="K9" s="4" t="s">
        <v>29</v>
      </c>
      <c r="L9" s="4">
        <v>-832.25</v>
      </c>
      <c r="M9" s="4">
        <v>-832.25</v>
      </c>
      <c r="N9" s="4" t="s">
        <v>47</v>
      </c>
      <c r="O9" s="4" t="s">
        <v>31</v>
      </c>
      <c r="P9" s="4" t="s">
        <v>32</v>
      </c>
      <c r="Q9" s="4">
        <v>0</v>
      </c>
      <c r="R9" s="6">
        <v>44449</v>
      </c>
      <c r="S9" s="5">
        <v>44467</v>
      </c>
      <c r="T9" s="4" t="s">
        <v>33</v>
      </c>
      <c r="U9" s="4">
        <v>-832.25</v>
      </c>
      <c r="V9" s="4">
        <v>0</v>
      </c>
      <c r="W9" s="4">
        <v>0</v>
      </c>
    </row>
    <row r="10" s="4" customFormat="1" spans="1:23">
      <c r="A10" s="4">
        <v>16259159963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44451</v>
      </c>
      <c r="G10" s="5">
        <v>44452</v>
      </c>
      <c r="H10" s="4">
        <v>1</v>
      </c>
      <c r="I10" s="4">
        <v>1</v>
      </c>
      <c r="J10" s="4">
        <v>1</v>
      </c>
      <c r="K10" s="4" t="s">
        <v>29</v>
      </c>
      <c r="L10" s="4">
        <v>176.61</v>
      </c>
      <c r="M10" s="4">
        <v>176.61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44450</v>
      </c>
      <c r="S10" s="5">
        <v>44467</v>
      </c>
      <c r="T10" s="4" t="s">
        <v>33</v>
      </c>
      <c r="U10" s="4">
        <v>176.61</v>
      </c>
      <c r="V10" s="4">
        <v>0</v>
      </c>
      <c r="W10" s="4">
        <v>0</v>
      </c>
    </row>
    <row r="11" s="4" customFormat="1" spans="1:25">
      <c r="A11" s="4">
        <v>16263107651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44451</v>
      </c>
      <c r="G11" s="5">
        <v>44452</v>
      </c>
      <c r="H11" s="4">
        <v>1</v>
      </c>
      <c r="I11" s="4">
        <v>1</v>
      </c>
      <c r="J11" s="4">
        <v>1</v>
      </c>
      <c r="K11" s="4" t="s">
        <v>29</v>
      </c>
      <c r="L11" s="4">
        <v>610.67</v>
      </c>
      <c r="M11" s="4">
        <v>610.67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44450</v>
      </c>
      <c r="S11" s="5">
        <v>44467</v>
      </c>
      <c r="T11" s="4" t="s">
        <v>33</v>
      </c>
      <c r="U11" s="4">
        <v>610.67</v>
      </c>
      <c r="V11" s="4">
        <v>0</v>
      </c>
      <c r="W11" s="4">
        <v>0</v>
      </c>
      <c r="X11" s="4"/>
      <c r="Y11" s="4">
        <v>2046353</v>
      </c>
    </row>
    <row r="12" s="4" customFormat="1" spans="1:24">
      <c r="A12" s="4">
        <v>16264985994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44451</v>
      </c>
      <c r="G12" s="5">
        <v>44452</v>
      </c>
      <c r="H12" s="4">
        <v>1</v>
      </c>
      <c r="I12" s="4">
        <v>1</v>
      </c>
      <c r="J12" s="4">
        <v>1</v>
      </c>
      <c r="K12" s="4" t="s">
        <v>29</v>
      </c>
      <c r="L12" s="4">
        <v>282.96</v>
      </c>
      <c r="M12" s="4">
        <v>282.96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44451</v>
      </c>
      <c r="S12" s="5">
        <v>44467</v>
      </c>
      <c r="T12" s="4" t="s">
        <v>33</v>
      </c>
      <c r="U12" s="4">
        <v>282.96</v>
      </c>
      <c r="V12" s="4">
        <v>0</v>
      </c>
      <c r="W12" s="4">
        <v>0</v>
      </c>
      <c r="X12" s="4">
        <v>2250942</v>
      </c>
    </row>
    <row r="13" s="4" customFormat="1" spans="1:23">
      <c r="A13" s="4">
        <v>16265106514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44451</v>
      </c>
      <c r="G13" s="5">
        <v>44452</v>
      </c>
      <c r="H13" s="4">
        <v>1</v>
      </c>
      <c r="I13" s="4">
        <v>1</v>
      </c>
      <c r="J13" s="4">
        <v>1</v>
      </c>
      <c r="K13" s="4" t="s">
        <v>29</v>
      </c>
      <c r="L13" s="4">
        <v>311.16</v>
      </c>
      <c r="M13" s="4">
        <v>311.16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44451</v>
      </c>
      <c r="S13" s="5">
        <v>44467</v>
      </c>
      <c r="T13" s="4" t="s">
        <v>33</v>
      </c>
      <c r="U13" s="4">
        <v>311.16</v>
      </c>
      <c r="V13" s="4">
        <v>0</v>
      </c>
      <c r="W13" s="4">
        <v>0</v>
      </c>
    </row>
    <row r="14" s="4" customFormat="1" spans="1:24">
      <c r="A14" s="4">
        <v>16264985994</v>
      </c>
      <c r="B14" s="4" t="s">
        <v>25</v>
      </c>
      <c r="C14" s="4" t="s">
        <v>34</v>
      </c>
      <c r="D14" s="4" t="s">
        <v>57</v>
      </c>
      <c r="E14" s="4" t="s">
        <v>58</v>
      </c>
      <c r="F14" s="5">
        <v>44451</v>
      </c>
      <c r="G14" s="5">
        <v>44452</v>
      </c>
      <c r="H14" s="4">
        <v>1</v>
      </c>
      <c r="I14" s="4">
        <v>1</v>
      </c>
      <c r="J14" s="4">
        <v>1</v>
      </c>
      <c r="K14" s="4" t="s">
        <v>29</v>
      </c>
      <c r="L14" s="4">
        <v>-282.96</v>
      </c>
      <c r="M14" s="4">
        <v>-282.96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44451</v>
      </c>
      <c r="S14" s="5">
        <v>44467</v>
      </c>
      <c r="T14" s="4" t="s">
        <v>33</v>
      </c>
      <c r="U14" s="4">
        <v>-282.96</v>
      </c>
      <c r="V14" s="4">
        <v>0</v>
      </c>
      <c r="W14" s="4">
        <v>0</v>
      </c>
      <c r="X14" s="4">
        <v>2250942</v>
      </c>
    </row>
    <row r="15" s="4" customFormat="1" spans="1:24">
      <c r="A15" s="4">
        <v>16265587771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44451</v>
      </c>
      <c r="G15" s="5">
        <v>44452</v>
      </c>
      <c r="H15" s="4">
        <v>1</v>
      </c>
      <c r="I15" s="4">
        <v>1</v>
      </c>
      <c r="J15" s="4">
        <v>1</v>
      </c>
      <c r="K15" s="4" t="s">
        <v>29</v>
      </c>
      <c r="L15" s="4">
        <v>111.65</v>
      </c>
      <c r="M15" s="4">
        <v>111.65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44451</v>
      </c>
      <c r="S15" s="5">
        <v>44467</v>
      </c>
      <c r="T15" s="4" t="s">
        <v>33</v>
      </c>
      <c r="U15" s="4">
        <v>111.65</v>
      </c>
      <c r="V15" s="4">
        <v>0</v>
      </c>
      <c r="W15" s="4">
        <v>0</v>
      </c>
      <c r="X15" s="4">
        <v>2251080</v>
      </c>
    </row>
    <row r="16" s="4" customFormat="1" spans="1:24">
      <c r="A16" s="4">
        <v>16265587771</v>
      </c>
      <c r="B16" s="4" t="s">
        <v>25</v>
      </c>
      <c r="C16" s="4" t="s">
        <v>34</v>
      </c>
      <c r="D16" s="4" t="s">
        <v>63</v>
      </c>
      <c r="E16" s="4" t="s">
        <v>64</v>
      </c>
      <c r="F16" s="5">
        <v>44451</v>
      </c>
      <c r="G16" s="5">
        <v>44452</v>
      </c>
      <c r="H16" s="4">
        <v>1</v>
      </c>
      <c r="I16" s="4">
        <v>1</v>
      </c>
      <c r="J16" s="4">
        <v>1</v>
      </c>
      <c r="K16" s="4" t="s">
        <v>29</v>
      </c>
      <c r="L16" s="4">
        <v>-111.65</v>
      </c>
      <c r="M16" s="4">
        <v>-111.65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44451</v>
      </c>
      <c r="S16" s="5">
        <v>44467</v>
      </c>
      <c r="T16" s="4" t="s">
        <v>33</v>
      </c>
      <c r="U16" s="4">
        <v>-111.65</v>
      </c>
      <c r="V16" s="4">
        <v>0</v>
      </c>
      <c r="W16" s="4">
        <v>0</v>
      </c>
      <c r="X16" s="4">
        <v>2251080</v>
      </c>
    </row>
    <row r="17" s="4" customFormat="1" spans="1:24">
      <c r="A17" s="4">
        <v>16267896693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44451</v>
      </c>
      <c r="G17" s="5">
        <v>44452</v>
      </c>
      <c r="H17" s="4">
        <v>1</v>
      </c>
      <c r="I17" s="4">
        <v>1</v>
      </c>
      <c r="J17" s="4">
        <v>1</v>
      </c>
      <c r="K17" s="4" t="s">
        <v>29</v>
      </c>
      <c r="L17" s="4">
        <v>141.09</v>
      </c>
      <c r="M17" s="4">
        <v>141.09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44451</v>
      </c>
      <c r="S17" s="5">
        <v>44467</v>
      </c>
      <c r="T17" s="4" t="s">
        <v>33</v>
      </c>
      <c r="U17" s="4">
        <v>141.09</v>
      </c>
      <c r="V17" s="4">
        <v>0</v>
      </c>
      <c r="W17" s="4">
        <v>0</v>
      </c>
      <c r="X17" s="4">
        <v>2251218</v>
      </c>
    </row>
    <row r="18" s="4" customFormat="1" spans="1:25">
      <c r="A18" s="4">
        <v>16268410685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44451</v>
      </c>
      <c r="G18" s="5">
        <v>44452</v>
      </c>
      <c r="H18" s="4">
        <v>1</v>
      </c>
      <c r="I18" s="4">
        <v>1</v>
      </c>
      <c r="J18" s="4">
        <v>1</v>
      </c>
      <c r="K18" s="4" t="s">
        <v>29</v>
      </c>
      <c r="L18" s="4">
        <v>721.02</v>
      </c>
      <c r="M18" s="4">
        <v>721.02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44451</v>
      </c>
      <c r="S18" s="5">
        <v>44467</v>
      </c>
      <c r="T18" s="4" t="s">
        <v>33</v>
      </c>
      <c r="U18" s="4">
        <v>721.02</v>
      </c>
      <c r="V18" s="4">
        <v>0</v>
      </c>
      <c r="W18" s="4">
        <v>0</v>
      </c>
      <c r="X18" s="4"/>
      <c r="Y18" s="4" t="s">
        <v>72</v>
      </c>
    </row>
    <row r="19" s="4" customFormat="1" spans="1:25">
      <c r="A19" s="4">
        <v>16268943276</v>
      </c>
      <c r="B19" s="4" t="s">
        <v>25</v>
      </c>
      <c r="C19" s="4" t="s">
        <v>26</v>
      </c>
      <c r="D19" s="4" t="s">
        <v>54</v>
      </c>
      <c r="E19" s="4" t="s">
        <v>55</v>
      </c>
      <c r="F19" s="5">
        <v>44451</v>
      </c>
      <c r="G19" s="5">
        <v>44452</v>
      </c>
      <c r="H19" s="4">
        <v>1</v>
      </c>
      <c r="I19" s="4">
        <v>1</v>
      </c>
      <c r="J19" s="4">
        <v>1</v>
      </c>
      <c r="K19" s="4" t="s">
        <v>29</v>
      </c>
      <c r="L19" s="4">
        <v>610.67</v>
      </c>
      <c r="M19" s="4">
        <v>610.67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44451</v>
      </c>
      <c r="S19" s="5">
        <v>44467</v>
      </c>
      <c r="T19" s="4" t="s">
        <v>33</v>
      </c>
      <c r="U19" s="4">
        <v>610.67</v>
      </c>
      <c r="V19" s="4">
        <v>0</v>
      </c>
      <c r="W19" s="4">
        <v>0</v>
      </c>
      <c r="X19" s="4"/>
      <c r="Y19" s="4">
        <v>2047438</v>
      </c>
    </row>
    <row r="20" s="4" customFormat="1" spans="1:23">
      <c r="A20" s="4">
        <v>16265106514</v>
      </c>
      <c r="B20" s="4" t="s">
        <v>25</v>
      </c>
      <c r="C20" s="4" t="s">
        <v>34</v>
      </c>
      <c r="D20" s="4" t="s">
        <v>60</v>
      </c>
      <c r="E20" s="4" t="s">
        <v>61</v>
      </c>
      <c r="F20" s="5">
        <v>44451</v>
      </c>
      <c r="G20" s="5">
        <v>44452</v>
      </c>
      <c r="H20" s="4">
        <v>1</v>
      </c>
      <c r="I20" s="4">
        <v>1</v>
      </c>
      <c r="J20" s="4">
        <v>1</v>
      </c>
      <c r="K20" s="4" t="s">
        <v>29</v>
      </c>
      <c r="L20" s="4">
        <v>-311.16</v>
      </c>
      <c r="M20" s="4">
        <v>-311.16</v>
      </c>
      <c r="N20" s="4" t="s">
        <v>62</v>
      </c>
      <c r="O20" s="4" t="s">
        <v>31</v>
      </c>
      <c r="P20" s="4" t="s">
        <v>32</v>
      </c>
      <c r="Q20" s="4">
        <v>0</v>
      </c>
      <c r="R20" s="6">
        <v>44451</v>
      </c>
      <c r="S20" s="5">
        <v>44467</v>
      </c>
      <c r="T20" s="4" t="s">
        <v>33</v>
      </c>
      <c r="U20" s="4">
        <v>-311.16</v>
      </c>
      <c r="V20" s="4">
        <v>0</v>
      </c>
      <c r="W20" s="4">
        <v>0</v>
      </c>
    </row>
    <row r="21" s="4" customFormat="1" spans="1:23">
      <c r="A21" s="4">
        <v>16269200214</v>
      </c>
      <c r="B21" s="4" t="s">
        <v>25</v>
      </c>
      <c r="C21" s="4" t="s">
        <v>26</v>
      </c>
      <c r="D21" s="4" t="s">
        <v>74</v>
      </c>
      <c r="E21" s="4" t="s">
        <v>75</v>
      </c>
      <c r="F21" s="5">
        <v>44451</v>
      </c>
      <c r="G21" s="5">
        <v>44452</v>
      </c>
      <c r="H21" s="4">
        <v>1</v>
      </c>
      <c r="I21" s="4">
        <v>1</v>
      </c>
      <c r="J21" s="4">
        <v>1</v>
      </c>
      <c r="K21" s="4" t="s">
        <v>29</v>
      </c>
      <c r="L21" s="4">
        <v>172.55</v>
      </c>
      <c r="M21" s="4">
        <v>172.55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44451</v>
      </c>
      <c r="S21" s="5">
        <v>44467</v>
      </c>
      <c r="T21" s="4" t="s">
        <v>33</v>
      </c>
      <c r="U21" s="4">
        <v>172.55</v>
      </c>
      <c r="V21" s="4">
        <v>0</v>
      </c>
      <c r="W21" s="4">
        <v>0</v>
      </c>
    </row>
    <row r="22" s="4" customFormat="1" spans="1:24">
      <c r="A22" s="4">
        <v>16269370481</v>
      </c>
      <c r="B22" s="4" t="s">
        <v>25</v>
      </c>
      <c r="C22" s="4" t="s">
        <v>26</v>
      </c>
      <c r="D22" s="4" t="s">
        <v>77</v>
      </c>
      <c r="E22" s="4" t="s">
        <v>43</v>
      </c>
      <c r="F22" s="5">
        <v>44451</v>
      </c>
      <c r="G22" s="5">
        <v>44452</v>
      </c>
      <c r="H22" s="4">
        <v>1</v>
      </c>
      <c r="I22" s="4">
        <v>1</v>
      </c>
      <c r="J22" s="4">
        <v>1</v>
      </c>
      <c r="K22" s="4" t="s">
        <v>29</v>
      </c>
      <c r="L22" s="4">
        <v>285.37</v>
      </c>
      <c r="M22" s="4">
        <v>285.37</v>
      </c>
      <c r="N22" s="4" t="s">
        <v>78</v>
      </c>
      <c r="O22" s="4" t="s">
        <v>31</v>
      </c>
      <c r="P22" s="4" t="s">
        <v>32</v>
      </c>
      <c r="Q22" s="4">
        <v>0</v>
      </c>
      <c r="R22" s="6">
        <v>44451</v>
      </c>
      <c r="S22" s="5">
        <v>44467</v>
      </c>
      <c r="T22" s="4" t="s">
        <v>33</v>
      </c>
      <c r="U22" s="4">
        <v>285.37</v>
      </c>
      <c r="V22" s="4">
        <v>0</v>
      </c>
      <c r="W22" s="4">
        <v>0</v>
      </c>
      <c r="X22" s="4">
        <v>2251418</v>
      </c>
    </row>
    <row r="23" s="4" customFormat="1" spans="1:25">
      <c r="A23" s="4">
        <v>16269485395</v>
      </c>
      <c r="B23" s="4" t="s">
        <v>25</v>
      </c>
      <c r="C23" s="4" t="s">
        <v>26</v>
      </c>
      <c r="D23" s="4" t="s">
        <v>79</v>
      </c>
      <c r="E23" s="4" t="s">
        <v>80</v>
      </c>
      <c r="F23" s="5">
        <v>44451</v>
      </c>
      <c r="G23" s="5">
        <v>44452</v>
      </c>
      <c r="H23" s="4">
        <v>1</v>
      </c>
      <c r="I23" s="4">
        <v>1</v>
      </c>
      <c r="J23" s="4">
        <v>1</v>
      </c>
      <c r="K23" s="4" t="s">
        <v>29</v>
      </c>
      <c r="L23" s="4">
        <v>183.42</v>
      </c>
      <c r="M23" s="4">
        <v>183.42</v>
      </c>
      <c r="N23" s="4" t="s">
        <v>81</v>
      </c>
      <c r="O23" s="4" t="s">
        <v>31</v>
      </c>
      <c r="P23" s="4" t="s">
        <v>32</v>
      </c>
      <c r="Q23" s="4">
        <v>0</v>
      </c>
      <c r="R23" s="6">
        <v>44451</v>
      </c>
      <c r="S23" s="5">
        <v>44467</v>
      </c>
      <c r="T23" s="4" t="s">
        <v>33</v>
      </c>
      <c r="U23" s="4">
        <v>183.42</v>
      </c>
      <c r="V23" s="4">
        <v>0</v>
      </c>
      <c r="W23" s="4">
        <v>0</v>
      </c>
      <c r="X23" s="4"/>
      <c r="Y23" s="4">
        <v>103855172164</v>
      </c>
    </row>
    <row r="24" s="4" customFormat="1" spans="1:23">
      <c r="A24" s="4">
        <v>16269881519</v>
      </c>
      <c r="B24" s="4" t="s">
        <v>25</v>
      </c>
      <c r="C24" s="4" t="s">
        <v>26</v>
      </c>
      <c r="D24" s="4" t="s">
        <v>82</v>
      </c>
      <c r="E24" s="4" t="s">
        <v>83</v>
      </c>
      <c r="F24" s="5">
        <v>44451</v>
      </c>
      <c r="G24" s="5">
        <v>44452</v>
      </c>
      <c r="H24" s="4">
        <v>1</v>
      </c>
      <c r="I24" s="4">
        <v>1</v>
      </c>
      <c r="J24" s="4">
        <v>1</v>
      </c>
      <c r="K24" s="4" t="s">
        <v>29</v>
      </c>
      <c r="L24" s="4">
        <v>149.22</v>
      </c>
      <c r="M24" s="4">
        <v>149.22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44451</v>
      </c>
      <c r="S24" s="5">
        <v>44467</v>
      </c>
      <c r="T24" s="4" t="s">
        <v>33</v>
      </c>
      <c r="U24" s="4">
        <v>149.22</v>
      </c>
      <c r="V24" s="4">
        <v>0</v>
      </c>
      <c r="W24" s="4">
        <v>0</v>
      </c>
    </row>
    <row r="25" s="4" customFormat="1" spans="1:23">
      <c r="A25" s="4">
        <v>16269881519</v>
      </c>
      <c r="B25" s="4" t="s">
        <v>25</v>
      </c>
      <c r="C25" s="4" t="s">
        <v>34</v>
      </c>
      <c r="D25" s="4" t="s">
        <v>82</v>
      </c>
      <c r="E25" s="4" t="s">
        <v>83</v>
      </c>
      <c r="F25" s="5">
        <v>44451</v>
      </c>
      <c r="G25" s="5">
        <v>44452</v>
      </c>
      <c r="H25" s="4">
        <v>1</v>
      </c>
      <c r="I25" s="4">
        <v>1</v>
      </c>
      <c r="J25" s="4">
        <v>1</v>
      </c>
      <c r="K25" s="4" t="s">
        <v>29</v>
      </c>
      <c r="L25" s="4">
        <v>-149.22</v>
      </c>
      <c r="M25" s="4">
        <v>-149.22</v>
      </c>
      <c r="N25" s="4" t="s">
        <v>84</v>
      </c>
      <c r="O25" s="4" t="s">
        <v>31</v>
      </c>
      <c r="P25" s="4" t="s">
        <v>32</v>
      </c>
      <c r="Q25" s="4">
        <v>0</v>
      </c>
      <c r="R25" s="6">
        <v>44451</v>
      </c>
      <c r="S25" s="5">
        <v>44467</v>
      </c>
      <c r="T25" s="4" t="s">
        <v>33</v>
      </c>
      <c r="U25" s="4">
        <v>-149.22</v>
      </c>
      <c r="V25" s="4">
        <v>0</v>
      </c>
      <c r="W25" s="4">
        <v>0</v>
      </c>
    </row>
    <row r="26" s="4" customFormat="1" spans="1:25">
      <c r="A26" s="4">
        <v>16270577215</v>
      </c>
      <c r="B26" s="4" t="s">
        <v>25</v>
      </c>
      <c r="C26" s="4" t="s">
        <v>26</v>
      </c>
      <c r="D26" s="4" t="s">
        <v>85</v>
      </c>
      <c r="E26" s="4" t="s">
        <v>86</v>
      </c>
      <c r="F26" s="5">
        <v>44451</v>
      </c>
      <c r="G26" s="5">
        <v>44452</v>
      </c>
      <c r="H26" s="4">
        <v>1</v>
      </c>
      <c r="I26" s="4">
        <v>1</v>
      </c>
      <c r="J26" s="4">
        <v>1</v>
      </c>
      <c r="K26" s="4" t="s">
        <v>29</v>
      </c>
      <c r="L26" s="4">
        <v>200.02</v>
      </c>
      <c r="M26" s="4">
        <v>200.02</v>
      </c>
      <c r="N26" s="4" t="s">
        <v>87</v>
      </c>
      <c r="O26" s="4" t="s">
        <v>31</v>
      </c>
      <c r="P26" s="4" t="s">
        <v>32</v>
      </c>
      <c r="Q26" s="4">
        <v>0</v>
      </c>
      <c r="R26" s="6">
        <v>44451</v>
      </c>
      <c r="S26" s="5">
        <v>44467</v>
      </c>
      <c r="T26" s="4" t="s">
        <v>33</v>
      </c>
      <c r="U26" s="4">
        <v>200.02</v>
      </c>
      <c r="V26" s="4">
        <v>0</v>
      </c>
      <c r="W26" s="4">
        <v>0</v>
      </c>
      <c r="X26" s="4"/>
      <c r="Y26" s="4" t="s">
        <v>88</v>
      </c>
    </row>
    <row r="27" s="4" customFormat="1" spans="1:25">
      <c r="A27" s="4">
        <v>16270814188</v>
      </c>
      <c r="B27" s="4" t="s">
        <v>25</v>
      </c>
      <c r="C27" s="4" t="s">
        <v>26</v>
      </c>
      <c r="D27" s="4" t="s">
        <v>89</v>
      </c>
      <c r="E27" s="4" t="s">
        <v>90</v>
      </c>
      <c r="F27" s="5">
        <v>44451</v>
      </c>
      <c r="G27" s="5">
        <v>44452</v>
      </c>
      <c r="H27" s="4">
        <v>1</v>
      </c>
      <c r="I27" s="4">
        <v>1</v>
      </c>
      <c r="J27" s="4">
        <v>1</v>
      </c>
      <c r="K27" s="4" t="s">
        <v>29</v>
      </c>
      <c r="L27" s="4">
        <v>143.89</v>
      </c>
      <c r="M27" s="4">
        <v>143.89</v>
      </c>
      <c r="N27" s="4" t="s">
        <v>91</v>
      </c>
      <c r="O27" s="4" t="s">
        <v>31</v>
      </c>
      <c r="P27" s="4" t="s">
        <v>32</v>
      </c>
      <c r="Q27" s="4">
        <v>0</v>
      </c>
      <c r="R27" s="6">
        <v>44451</v>
      </c>
      <c r="S27" s="5">
        <v>44467</v>
      </c>
      <c r="T27" s="4" t="s">
        <v>33</v>
      </c>
      <c r="U27" s="4">
        <v>143.89</v>
      </c>
      <c r="V27" s="4">
        <v>0</v>
      </c>
      <c r="W27" s="4">
        <v>0</v>
      </c>
      <c r="X27" s="4">
        <v>2251681</v>
      </c>
      <c r="Y27" s="4" t="s">
        <v>92</v>
      </c>
    </row>
    <row r="28" s="4" customFormat="1" spans="1:25">
      <c r="A28" s="4">
        <v>16271124615</v>
      </c>
      <c r="B28" s="4" t="s">
        <v>25</v>
      </c>
      <c r="C28" s="4" t="s">
        <v>26</v>
      </c>
      <c r="D28" s="4" t="s">
        <v>93</v>
      </c>
      <c r="E28" s="4" t="s">
        <v>75</v>
      </c>
      <c r="F28" s="5">
        <v>44451</v>
      </c>
      <c r="G28" s="5">
        <v>44452</v>
      </c>
      <c r="H28" s="4">
        <v>1</v>
      </c>
      <c r="I28" s="4">
        <v>1</v>
      </c>
      <c r="J28" s="4">
        <v>1</v>
      </c>
      <c r="K28" s="4" t="s">
        <v>29</v>
      </c>
      <c r="L28" s="4">
        <v>303.39</v>
      </c>
      <c r="M28" s="4">
        <v>303.39</v>
      </c>
      <c r="N28" s="4" t="s">
        <v>94</v>
      </c>
      <c r="O28" s="4" t="s">
        <v>31</v>
      </c>
      <c r="P28" s="4" t="s">
        <v>32</v>
      </c>
      <c r="Q28" s="4">
        <v>0</v>
      </c>
      <c r="R28" s="6">
        <v>44451</v>
      </c>
      <c r="S28" s="5">
        <v>44467</v>
      </c>
      <c r="T28" s="4" t="s">
        <v>33</v>
      </c>
      <c r="U28" s="4">
        <v>303.39</v>
      </c>
      <c r="V28" s="4">
        <v>0</v>
      </c>
      <c r="W28" s="4">
        <v>0</v>
      </c>
      <c r="X28" s="4"/>
      <c r="Y28" s="4" t="s">
        <v>95</v>
      </c>
    </row>
    <row r="29" s="4" customFormat="1" spans="1:25">
      <c r="A29" s="4">
        <v>16271298497</v>
      </c>
      <c r="B29" s="4" t="s">
        <v>25</v>
      </c>
      <c r="C29" s="4" t="s">
        <v>26</v>
      </c>
      <c r="D29" s="4" t="s">
        <v>96</v>
      </c>
      <c r="E29" s="4" t="s">
        <v>97</v>
      </c>
      <c r="F29" s="5">
        <v>44451</v>
      </c>
      <c r="G29" s="5">
        <v>44452</v>
      </c>
      <c r="H29" s="4">
        <v>1</v>
      </c>
      <c r="I29" s="4">
        <v>1</v>
      </c>
      <c r="J29" s="4">
        <v>1</v>
      </c>
      <c r="K29" s="4" t="s">
        <v>29</v>
      </c>
      <c r="L29" s="4">
        <v>185.33</v>
      </c>
      <c r="M29" s="4">
        <v>185.33</v>
      </c>
      <c r="N29" s="4" t="s">
        <v>98</v>
      </c>
      <c r="O29" s="4" t="s">
        <v>31</v>
      </c>
      <c r="P29" s="4" t="s">
        <v>32</v>
      </c>
      <c r="Q29" s="4">
        <v>0</v>
      </c>
      <c r="R29" s="6">
        <v>44451</v>
      </c>
      <c r="S29" s="5">
        <v>44467</v>
      </c>
      <c r="T29" s="4" t="s">
        <v>33</v>
      </c>
      <c r="U29" s="4">
        <v>185.33</v>
      </c>
      <c r="V29" s="4">
        <v>0</v>
      </c>
      <c r="W29" s="4">
        <v>0</v>
      </c>
      <c r="X29" s="4"/>
      <c r="Y29" s="4" t="s">
        <v>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2.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hidden="1" spans="1:9">
      <c r="A2" s="4">
        <v>16215295077</v>
      </c>
      <c r="B2" s="5">
        <v>44448</v>
      </c>
      <c r="C2" s="5">
        <v>44452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16237664976</v>
      </c>
      <c r="B3" s="5">
        <v>44451</v>
      </c>
      <c r="C3" s="5">
        <v>44452</v>
      </c>
      <c r="D3" s="4">
        <v>172.55</v>
      </c>
      <c r="E3" s="4" t="str">
        <f>VLOOKUP(A3,HOP!A:L,12,0)</f>
        <v>172.55</v>
      </c>
      <c r="F3" s="4" t="str">
        <f>VLOOKUP(A3,HOP!A:C,3,0)</f>
        <v>2247340</v>
      </c>
      <c r="G3" s="4">
        <f t="shared" ref="G3:G23" si="0">D3-E3</f>
        <v>0</v>
      </c>
      <c r="H3" s="4" t="str">
        <f t="shared" ref="H3:H23" si="1">$H$1&amp;F3</f>
        <v>，2247340</v>
      </c>
      <c r="I3" s="4" t="str">
        <f>VLOOKUP(A3,HOP!A:T,20,0)</f>
        <v>直连</v>
      </c>
    </row>
    <row r="4" s="4" customFormat="1" spans="1:9">
      <c r="A4" s="4">
        <v>16238994393</v>
      </c>
      <c r="B4" s="5">
        <v>44450</v>
      </c>
      <c r="C4" s="5">
        <v>44452</v>
      </c>
      <c r="D4" s="4">
        <v>265.58</v>
      </c>
      <c r="E4" s="4" t="str">
        <f>VLOOKUP(A4,HOP!A:L,12,0)</f>
        <v>265.58</v>
      </c>
      <c r="F4" s="4" t="str">
        <f>VLOOKUP(A4,HOP!A:C,3,0)</f>
        <v>2247572</v>
      </c>
      <c r="G4" s="4">
        <f t="shared" si="0"/>
        <v>0</v>
      </c>
      <c r="H4" s="4" t="str">
        <f t="shared" si="1"/>
        <v>，2247572</v>
      </c>
      <c r="I4" s="4" t="str">
        <f>VLOOKUP(A4,HOP!A:T,20,0)</f>
        <v>直连</v>
      </c>
    </row>
    <row r="5" s="4" customFormat="1" spans="1:9">
      <c r="A5" s="4">
        <v>16245055186</v>
      </c>
      <c r="B5" s="5">
        <v>44451</v>
      </c>
      <c r="C5" s="5">
        <v>44452</v>
      </c>
      <c r="D5" s="4">
        <v>218.64</v>
      </c>
      <c r="E5" s="4" t="str">
        <f>VLOOKUP(A5,HOP!A:L,12,0)</f>
        <v>218.64</v>
      </c>
      <c r="F5" s="4" t="str">
        <f>VLOOKUP(A5,HOP!A:C,3,0)</f>
        <v>2248147</v>
      </c>
      <c r="G5" s="4">
        <f t="shared" si="0"/>
        <v>0</v>
      </c>
      <c r="H5" s="4" t="str">
        <f t="shared" si="1"/>
        <v>，2248147</v>
      </c>
      <c r="I5" s="4" t="str">
        <f>VLOOKUP(A5,HOP!A:T,20,0)</f>
        <v>直连</v>
      </c>
    </row>
    <row r="6" s="4" customFormat="1" hidden="1" spans="1:9">
      <c r="A6" s="4">
        <v>16256179300</v>
      </c>
      <c r="B6" s="5">
        <v>44450</v>
      </c>
      <c r="C6" s="5">
        <v>44452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16258965075</v>
      </c>
      <c r="B7" s="5">
        <v>44451</v>
      </c>
      <c r="C7" s="5">
        <v>44452</v>
      </c>
      <c r="D7" s="4">
        <v>178.41</v>
      </c>
      <c r="E7" s="4" t="str">
        <f>VLOOKUP(A7,HOP!A:L,12,0)</f>
        <v>178.41</v>
      </c>
      <c r="F7" s="4" t="str">
        <f>VLOOKUP(A7,HOP!A:C,3,0)</f>
        <v>2250170</v>
      </c>
      <c r="G7" s="4">
        <f t="shared" si="0"/>
        <v>0</v>
      </c>
      <c r="H7" s="4" t="str">
        <f t="shared" si="1"/>
        <v>，2250170</v>
      </c>
      <c r="I7" s="4" t="str">
        <f>VLOOKUP(A7,HOP!A:T,20,0)</f>
        <v>直连</v>
      </c>
    </row>
    <row r="8" s="4" customFormat="1" spans="1:9">
      <c r="A8" s="4">
        <v>16259159963</v>
      </c>
      <c r="B8" s="5">
        <v>44451</v>
      </c>
      <c r="C8" s="5">
        <v>44452</v>
      </c>
      <c r="D8" s="4">
        <v>176.61</v>
      </c>
      <c r="E8" s="4" t="str">
        <f>VLOOKUP(A8,HOP!A:L,12,0)</f>
        <v>176.61</v>
      </c>
      <c r="F8" s="4" t="str">
        <f>VLOOKUP(A8,HOP!A:C,3,0)</f>
        <v>2250205</v>
      </c>
      <c r="G8" s="4">
        <f t="shared" si="0"/>
        <v>0</v>
      </c>
      <c r="H8" s="4" t="str">
        <f t="shared" si="1"/>
        <v>，2250205</v>
      </c>
      <c r="I8" s="4" t="str">
        <f>VLOOKUP(A8,HOP!A:T,20,0)</f>
        <v>直连</v>
      </c>
    </row>
    <row r="9" s="4" customFormat="1" spans="1:9">
      <c r="A9" s="4">
        <v>16263107651</v>
      </c>
      <c r="B9" s="5">
        <v>44451</v>
      </c>
      <c r="C9" s="5">
        <v>44452</v>
      </c>
      <c r="D9" s="4">
        <v>610.67</v>
      </c>
      <c r="E9" s="4" t="str">
        <f>VLOOKUP(A9,HOP!A:L,12,0)</f>
        <v>610.67</v>
      </c>
      <c r="F9" s="4" t="str">
        <f>VLOOKUP(A9,HOP!A:C,3,0)</f>
        <v>2250604</v>
      </c>
      <c r="G9" s="4">
        <f t="shared" si="0"/>
        <v>0</v>
      </c>
      <c r="H9" s="4" t="str">
        <f t="shared" si="1"/>
        <v>，2250604</v>
      </c>
      <c r="I9" s="4" t="str">
        <f>VLOOKUP(A9,HOP!A:T,20,0)</f>
        <v>直连</v>
      </c>
    </row>
    <row r="10" s="4" customFormat="1" hidden="1" spans="1:9">
      <c r="A10" s="4">
        <v>16264985994</v>
      </c>
      <c r="B10" s="5">
        <v>44451</v>
      </c>
      <c r="C10" s="5">
        <v>44452</v>
      </c>
      <c r="D10" s="4">
        <v>0</v>
      </c>
      <c r="E10" s="4" t="str">
        <f>VLOOKUP(A10,HOP!A:L,12,0)</f>
        <v>0.00</v>
      </c>
      <c r="F10" s="4" t="str">
        <f>VLOOKUP(A10,HOP!A:C,3,0)</f>
        <v>2250942</v>
      </c>
      <c r="G10" s="4">
        <f t="shared" si="0"/>
        <v>0</v>
      </c>
      <c r="H10" s="4" t="str">
        <f t="shared" si="1"/>
        <v>，2250942</v>
      </c>
      <c r="I10" s="4" t="str">
        <f>VLOOKUP(A10,HOP!A:T,20,0)</f>
        <v>直连</v>
      </c>
    </row>
    <row r="11" s="4" customFormat="1" hidden="1" spans="1:9">
      <c r="A11" s="4">
        <v>16265106514</v>
      </c>
      <c r="B11" s="5">
        <v>44451</v>
      </c>
      <c r="C11" s="5">
        <v>44452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16265587771</v>
      </c>
      <c r="B12" s="5">
        <v>44451</v>
      </c>
      <c r="C12" s="5">
        <v>44452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16267896693</v>
      </c>
      <c r="B13" s="5">
        <v>44451</v>
      </c>
      <c r="C13" s="5">
        <v>44452</v>
      </c>
      <c r="D13" s="4">
        <v>141.09</v>
      </c>
      <c r="E13" s="4" t="str">
        <f>VLOOKUP(A13,HOP!A:L,12,0)</f>
        <v>141.09</v>
      </c>
      <c r="F13" s="4" t="str">
        <f>VLOOKUP(A13,HOP!A:C,3,0)</f>
        <v>2251218</v>
      </c>
      <c r="G13" s="4">
        <f t="shared" si="0"/>
        <v>0</v>
      </c>
      <c r="H13" s="4" t="str">
        <f t="shared" si="1"/>
        <v>，2251218</v>
      </c>
      <c r="I13" s="4" t="str">
        <f>VLOOKUP(A13,HOP!A:T,20,0)</f>
        <v>直连</v>
      </c>
    </row>
    <row r="14" s="4" customFormat="1" spans="1:9">
      <c r="A14" s="4">
        <v>16268410685</v>
      </c>
      <c r="B14" s="5">
        <v>44451</v>
      </c>
      <c r="C14" s="5">
        <v>44452</v>
      </c>
      <c r="D14" s="4">
        <v>721.02</v>
      </c>
      <c r="E14" s="4" t="str">
        <f>VLOOKUP(A14,HOP!A:L,12,0)</f>
        <v>721.02</v>
      </c>
      <c r="F14" s="4" t="str">
        <f>VLOOKUP(A14,HOP!A:C,3,0)</f>
        <v>2251267</v>
      </c>
      <c r="G14" s="4">
        <f t="shared" si="0"/>
        <v>0</v>
      </c>
      <c r="H14" s="4" t="str">
        <f t="shared" si="1"/>
        <v>，2251267</v>
      </c>
      <c r="I14" s="4" t="str">
        <f>VLOOKUP(A14,HOP!A:T,20,0)</f>
        <v>直连</v>
      </c>
    </row>
    <row r="15" s="4" customFormat="1" spans="1:9">
      <c r="A15" s="4">
        <v>16268943276</v>
      </c>
      <c r="B15" s="5">
        <v>44451</v>
      </c>
      <c r="C15" s="5">
        <v>44452</v>
      </c>
      <c r="D15" s="4">
        <v>610.67</v>
      </c>
      <c r="E15" s="4" t="str">
        <f>VLOOKUP(A15,HOP!A:L,12,0)</f>
        <v>610.67</v>
      </c>
      <c r="F15" s="4" t="str">
        <f>VLOOKUP(A15,HOP!A:C,3,0)</f>
        <v>2251340</v>
      </c>
      <c r="G15" s="4">
        <f t="shared" si="0"/>
        <v>0</v>
      </c>
      <c r="H15" s="4" t="str">
        <f t="shared" si="1"/>
        <v>，2251340</v>
      </c>
      <c r="I15" s="4" t="str">
        <f>VLOOKUP(A15,HOP!A:T,20,0)</f>
        <v>直连</v>
      </c>
    </row>
    <row r="16" s="4" customFormat="1" spans="1:9">
      <c r="A16" s="4">
        <v>16269200214</v>
      </c>
      <c r="B16" s="5">
        <v>44451</v>
      </c>
      <c r="C16" s="5">
        <v>44452</v>
      </c>
      <c r="D16" s="4">
        <v>172.55</v>
      </c>
      <c r="E16" s="4" t="str">
        <f>VLOOKUP(A16,HOP!A:L,12,0)</f>
        <v>172.55</v>
      </c>
      <c r="F16" s="4" t="str">
        <f>VLOOKUP(A16,HOP!A:C,3,0)</f>
        <v>2251390</v>
      </c>
      <c r="G16" s="4">
        <f t="shared" si="0"/>
        <v>0</v>
      </c>
      <c r="H16" s="4" t="str">
        <f t="shared" si="1"/>
        <v>，2251390</v>
      </c>
      <c r="I16" s="4" t="str">
        <f>VLOOKUP(A16,HOP!A:T,20,0)</f>
        <v>直连</v>
      </c>
    </row>
    <row r="17" s="4" customFormat="1" spans="1:9">
      <c r="A17" s="4">
        <v>16269370481</v>
      </c>
      <c r="B17" s="5">
        <v>44451</v>
      </c>
      <c r="C17" s="5">
        <v>44452</v>
      </c>
      <c r="D17" s="4">
        <v>285.37</v>
      </c>
      <c r="E17" s="4" t="str">
        <f>VLOOKUP(A17,HOP!A:L,12,0)</f>
        <v>285.37</v>
      </c>
      <c r="F17" s="4" t="str">
        <f>VLOOKUP(A17,HOP!A:C,3,0)</f>
        <v>2251418</v>
      </c>
      <c r="G17" s="4">
        <f t="shared" si="0"/>
        <v>0</v>
      </c>
      <c r="H17" s="4" t="str">
        <f t="shared" si="1"/>
        <v>，2251418</v>
      </c>
      <c r="I17" s="4" t="str">
        <f>VLOOKUP(A17,HOP!A:T,20,0)</f>
        <v>直连</v>
      </c>
    </row>
    <row r="18" s="4" customFormat="1" spans="1:9">
      <c r="A18" s="4">
        <v>16269485395</v>
      </c>
      <c r="B18" s="5">
        <v>44451</v>
      </c>
      <c r="C18" s="5">
        <v>44452</v>
      </c>
      <c r="D18" s="4">
        <v>183.42</v>
      </c>
      <c r="E18" s="4" t="str">
        <f>VLOOKUP(A18,HOP!A:L,12,0)</f>
        <v>183.42</v>
      </c>
      <c r="F18" s="4" t="str">
        <f>VLOOKUP(A18,HOP!A:C,3,0)</f>
        <v>2251444</v>
      </c>
      <c r="G18" s="4">
        <f t="shared" si="0"/>
        <v>0</v>
      </c>
      <c r="H18" s="4" t="str">
        <f t="shared" si="1"/>
        <v>，2251444</v>
      </c>
      <c r="I18" s="4" t="str">
        <f>VLOOKUP(A18,HOP!A:T,20,0)</f>
        <v>直连</v>
      </c>
    </row>
    <row r="19" s="4" customFormat="1" hidden="1" spans="1:9">
      <c r="A19" s="4">
        <v>16269881519</v>
      </c>
      <c r="B19" s="5">
        <v>44451</v>
      </c>
      <c r="C19" s="5">
        <v>44452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16270577215</v>
      </c>
      <c r="B20" s="5">
        <v>44451</v>
      </c>
      <c r="C20" s="5">
        <v>44452</v>
      </c>
      <c r="D20" s="4">
        <v>200.02</v>
      </c>
      <c r="E20" s="4" t="str">
        <f>VLOOKUP(A20,HOP!A:L,12,0)</f>
        <v>200.02</v>
      </c>
      <c r="F20" s="4" t="str">
        <f>VLOOKUP(A20,HOP!A:C,3,0)</f>
        <v>2251636</v>
      </c>
      <c r="G20" s="4">
        <f t="shared" si="0"/>
        <v>0</v>
      </c>
      <c r="H20" s="4" t="str">
        <f t="shared" si="1"/>
        <v>，2251636</v>
      </c>
      <c r="I20" s="4" t="str">
        <f>VLOOKUP(A20,HOP!A:T,20,0)</f>
        <v>直连</v>
      </c>
    </row>
    <row r="21" s="4" customFormat="1" spans="1:9">
      <c r="A21" s="4">
        <v>16270814188</v>
      </c>
      <c r="B21" s="5">
        <v>44451</v>
      </c>
      <c r="C21" s="5">
        <v>44452</v>
      </c>
      <c r="D21" s="4">
        <v>143.89</v>
      </c>
      <c r="E21" s="4" t="str">
        <f>VLOOKUP(A21,HOP!A:L,12,0)</f>
        <v>143.89</v>
      </c>
      <c r="F21" s="4" t="str">
        <f>VLOOKUP(A21,HOP!A:C,3,0)</f>
        <v>2251681</v>
      </c>
      <c r="G21" s="4">
        <f t="shared" si="0"/>
        <v>0</v>
      </c>
      <c r="H21" s="4" t="str">
        <f t="shared" si="1"/>
        <v>，2251681</v>
      </c>
      <c r="I21" s="4" t="str">
        <f>VLOOKUP(A21,HOP!A:T,20,0)</f>
        <v>直连</v>
      </c>
    </row>
    <row r="22" s="4" customFormat="1" spans="1:9">
      <c r="A22" s="4">
        <v>16271124615</v>
      </c>
      <c r="B22" s="5">
        <v>44451</v>
      </c>
      <c r="C22" s="5">
        <v>44452</v>
      </c>
      <c r="D22" s="4">
        <v>303.39</v>
      </c>
      <c r="E22" s="4" t="str">
        <f>VLOOKUP(A22,HOP!A:L,12,0)</f>
        <v>303.39</v>
      </c>
      <c r="F22" s="4" t="str">
        <f>VLOOKUP(A22,HOP!A:C,3,0)</f>
        <v>2251740</v>
      </c>
      <c r="G22" s="4">
        <f t="shared" si="0"/>
        <v>0</v>
      </c>
      <c r="H22" s="4" t="str">
        <f t="shared" si="1"/>
        <v>，2251740</v>
      </c>
      <c r="I22" s="4" t="str">
        <f>VLOOKUP(A22,HOP!A:T,20,0)</f>
        <v>直连</v>
      </c>
    </row>
    <row r="23" s="4" customFormat="1" spans="1:9">
      <c r="A23" s="4">
        <v>16271298497</v>
      </c>
      <c r="B23" s="5">
        <v>44451</v>
      </c>
      <c r="C23" s="5">
        <v>44452</v>
      </c>
      <c r="D23" s="4">
        <v>185.33</v>
      </c>
      <c r="E23" s="4" t="str">
        <f>VLOOKUP(A23,HOP!A:L,12,0)</f>
        <v>185.33</v>
      </c>
      <c r="F23" s="4" t="str">
        <f>VLOOKUP(A23,HOP!A:C,3,0)</f>
        <v>2251778</v>
      </c>
      <c r="G23" s="4">
        <f t="shared" si="0"/>
        <v>0</v>
      </c>
      <c r="H23" s="4" t="str">
        <f t="shared" si="1"/>
        <v>，2251778</v>
      </c>
      <c r="I23" s="4" t="str">
        <f>VLOOKUP(A23,HOP!A:T,20,0)</f>
        <v>直连</v>
      </c>
    </row>
    <row r="25" spans="4:4">
      <c r="D25" s="4">
        <f>SUM(D2:D24)</f>
        <v>4569.21</v>
      </c>
    </row>
    <row r="26" spans="4:4">
      <c r="D26" s="4" t="s">
        <v>101</v>
      </c>
    </row>
    <row r="28" spans="1:1">
      <c r="A28" s="4" t="s">
        <v>102</v>
      </c>
    </row>
    <row r="29" spans="1:1">
      <c r="A29" s="4" t="s">
        <v>103</v>
      </c>
    </row>
  </sheetData>
  <autoFilter ref="A1:XFD26">
    <filterColumn colId="3">
      <filters blank="1">
        <filter val="172.55"/>
        <filter val="265.58"/>
        <filter val="176.61"/>
        <filter val="218.64"/>
        <filter val="610.67"/>
        <filter val="4569.21"/>
        <filter val="185.33"/>
        <filter val="285.37"/>
        <filter val="303.39"/>
        <filter val="178.41"/>
        <filter val="183.42"/>
        <filter val="200.02"/>
        <filter val="721.02"/>
        <filter val="4569.21 CNY"/>
        <filter val="141.09"/>
        <filter val="143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E38" sqref="E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</row>
    <row r="2" s="1" customFormat="1" spans="1:20">
      <c r="A2" s="3">
        <v>16237664976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3">
        <v>16238994393</v>
      </c>
      <c r="B3" s="1" t="s">
        <v>121</v>
      </c>
      <c r="C3" s="1" t="s">
        <v>137</v>
      </c>
      <c r="D3" s="1" t="s">
        <v>138</v>
      </c>
      <c r="E3" s="1" t="s">
        <v>40</v>
      </c>
      <c r="F3" s="1" t="s">
        <v>139</v>
      </c>
      <c r="G3" s="1" t="s">
        <v>126</v>
      </c>
      <c r="H3" s="1" t="s">
        <v>127</v>
      </c>
      <c r="I3" s="1" t="s">
        <v>140</v>
      </c>
      <c r="J3" s="1" t="s">
        <v>129</v>
      </c>
      <c r="K3" s="1" t="s">
        <v>140</v>
      </c>
      <c r="L3" s="1" t="s">
        <v>140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141</v>
      </c>
      <c r="R3" s="1" t="s">
        <v>134</v>
      </c>
      <c r="S3" s="1" t="s">
        <v>135</v>
      </c>
      <c r="T3" s="1" t="s">
        <v>136</v>
      </c>
    </row>
    <row r="4" s="1" customFormat="1" spans="1:20">
      <c r="A4" s="3">
        <v>16245055186</v>
      </c>
      <c r="B4" s="1" t="s">
        <v>142</v>
      </c>
      <c r="C4" s="1" t="s">
        <v>143</v>
      </c>
      <c r="D4" s="1" t="s">
        <v>144</v>
      </c>
      <c r="E4" s="1" t="s">
        <v>145</v>
      </c>
      <c r="F4" s="1" t="s">
        <v>125</v>
      </c>
      <c r="G4" s="1" t="s">
        <v>126</v>
      </c>
      <c r="H4" s="1" t="s">
        <v>127</v>
      </c>
      <c r="I4" s="1" t="s">
        <v>146</v>
      </c>
      <c r="J4" s="1" t="s">
        <v>129</v>
      </c>
      <c r="K4" s="1" t="s">
        <v>146</v>
      </c>
      <c r="L4" s="1" t="s">
        <v>146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147</v>
      </c>
      <c r="R4" s="1" t="s">
        <v>134</v>
      </c>
      <c r="S4" s="1" t="s">
        <v>135</v>
      </c>
      <c r="T4" s="1" t="s">
        <v>136</v>
      </c>
    </row>
    <row r="5" s="1" customFormat="1" spans="1:20">
      <c r="A5" s="3">
        <v>16258965075</v>
      </c>
      <c r="B5" s="1" t="s">
        <v>139</v>
      </c>
      <c r="C5" s="1" t="s">
        <v>148</v>
      </c>
      <c r="D5" s="1" t="s">
        <v>149</v>
      </c>
      <c r="E5" s="1" t="s">
        <v>150</v>
      </c>
      <c r="F5" s="1" t="s">
        <v>125</v>
      </c>
      <c r="G5" s="1" t="s">
        <v>126</v>
      </c>
      <c r="H5" s="1" t="s">
        <v>127</v>
      </c>
      <c r="I5" s="1" t="s">
        <v>151</v>
      </c>
      <c r="J5" s="1" t="s">
        <v>129</v>
      </c>
      <c r="K5" s="1" t="s">
        <v>151</v>
      </c>
      <c r="L5" s="1" t="s">
        <v>151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152</v>
      </c>
      <c r="R5" s="1" t="s">
        <v>134</v>
      </c>
      <c r="S5" s="1" t="s">
        <v>135</v>
      </c>
      <c r="T5" s="1" t="s">
        <v>136</v>
      </c>
    </row>
    <row r="6" s="1" customFormat="1" spans="1:20">
      <c r="A6" s="3">
        <v>16259159963</v>
      </c>
      <c r="B6" s="1" t="s">
        <v>139</v>
      </c>
      <c r="C6" s="1" t="s">
        <v>153</v>
      </c>
      <c r="D6" s="1" t="s">
        <v>154</v>
      </c>
      <c r="E6" s="1" t="s">
        <v>53</v>
      </c>
      <c r="F6" s="1" t="s">
        <v>125</v>
      </c>
      <c r="G6" s="1" t="s">
        <v>126</v>
      </c>
      <c r="H6" s="1" t="s">
        <v>127</v>
      </c>
      <c r="I6" s="1" t="s">
        <v>155</v>
      </c>
      <c r="J6" s="1" t="s">
        <v>129</v>
      </c>
      <c r="K6" s="1" t="s">
        <v>155</v>
      </c>
      <c r="L6" s="1" t="s">
        <v>155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156</v>
      </c>
      <c r="R6" s="1" t="s">
        <v>134</v>
      </c>
      <c r="S6" s="1" t="s">
        <v>135</v>
      </c>
      <c r="T6" s="1" t="s">
        <v>136</v>
      </c>
    </row>
    <row r="7" s="1" customFormat="1" spans="1:20">
      <c r="A7" s="3">
        <v>16263107651</v>
      </c>
      <c r="B7" s="1" t="s">
        <v>139</v>
      </c>
      <c r="C7" s="1" t="s">
        <v>157</v>
      </c>
      <c r="D7" s="1" t="s">
        <v>158</v>
      </c>
      <c r="E7" s="1" t="s">
        <v>56</v>
      </c>
      <c r="F7" s="1" t="s">
        <v>125</v>
      </c>
      <c r="G7" s="1" t="s">
        <v>126</v>
      </c>
      <c r="H7" s="1" t="s">
        <v>127</v>
      </c>
      <c r="I7" s="1" t="s">
        <v>159</v>
      </c>
      <c r="J7" s="1" t="s">
        <v>129</v>
      </c>
      <c r="K7" s="1" t="s">
        <v>159</v>
      </c>
      <c r="L7" s="1" t="s">
        <v>159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160</v>
      </c>
      <c r="R7" s="1" t="s">
        <v>134</v>
      </c>
      <c r="S7" s="1" t="s">
        <v>135</v>
      </c>
      <c r="T7" s="1" t="s">
        <v>136</v>
      </c>
    </row>
    <row r="8" s="1" customFormat="1" spans="1:20">
      <c r="A8" s="3">
        <v>16264985994</v>
      </c>
      <c r="B8" s="1" t="s">
        <v>125</v>
      </c>
      <c r="C8" s="1" t="s">
        <v>161</v>
      </c>
      <c r="D8" s="1" t="s">
        <v>162</v>
      </c>
      <c r="E8" s="1" t="s">
        <v>59</v>
      </c>
      <c r="F8" s="1" t="s">
        <v>125</v>
      </c>
      <c r="G8" s="1" t="s">
        <v>126</v>
      </c>
      <c r="H8" s="1" t="s">
        <v>127</v>
      </c>
      <c r="I8" s="1" t="s">
        <v>131</v>
      </c>
      <c r="J8" s="1" t="s">
        <v>129</v>
      </c>
      <c r="K8" s="1" t="s">
        <v>131</v>
      </c>
      <c r="L8" s="1" t="s">
        <v>131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163</v>
      </c>
      <c r="R8" s="1" t="s">
        <v>134</v>
      </c>
      <c r="S8" s="1" t="s">
        <v>135</v>
      </c>
      <c r="T8" s="1" t="s">
        <v>136</v>
      </c>
    </row>
    <row r="9" s="1" customFormat="1" spans="1:20">
      <c r="A9" s="3">
        <v>16267896693</v>
      </c>
      <c r="B9" s="1" t="s">
        <v>125</v>
      </c>
      <c r="C9" s="1" t="s">
        <v>164</v>
      </c>
      <c r="D9" s="1" t="s">
        <v>165</v>
      </c>
      <c r="E9" s="1" t="s">
        <v>68</v>
      </c>
      <c r="F9" s="1" t="s">
        <v>125</v>
      </c>
      <c r="G9" s="1" t="s">
        <v>126</v>
      </c>
      <c r="H9" s="1" t="s">
        <v>127</v>
      </c>
      <c r="I9" s="1" t="s">
        <v>166</v>
      </c>
      <c r="J9" s="1" t="s">
        <v>129</v>
      </c>
      <c r="K9" s="1" t="s">
        <v>166</v>
      </c>
      <c r="L9" s="1" t="s">
        <v>166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167</v>
      </c>
      <c r="R9" s="1" t="s">
        <v>134</v>
      </c>
      <c r="S9" s="1" t="s">
        <v>135</v>
      </c>
      <c r="T9" s="1" t="s">
        <v>136</v>
      </c>
    </row>
    <row r="10" s="1" customFormat="1" spans="1:20">
      <c r="A10" s="3">
        <v>16268410685</v>
      </c>
      <c r="B10" s="1" t="s">
        <v>125</v>
      </c>
      <c r="C10" s="1" t="s">
        <v>168</v>
      </c>
      <c r="D10" s="1" t="s">
        <v>169</v>
      </c>
      <c r="E10" s="1" t="s">
        <v>170</v>
      </c>
      <c r="F10" s="1" t="s">
        <v>125</v>
      </c>
      <c r="G10" s="1" t="s">
        <v>126</v>
      </c>
      <c r="H10" s="1" t="s">
        <v>127</v>
      </c>
      <c r="I10" s="1" t="s">
        <v>171</v>
      </c>
      <c r="J10" s="1" t="s">
        <v>129</v>
      </c>
      <c r="K10" s="1" t="s">
        <v>171</v>
      </c>
      <c r="L10" s="1" t="s">
        <v>171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172</v>
      </c>
      <c r="R10" s="1" t="s">
        <v>134</v>
      </c>
      <c r="S10" s="1" t="s">
        <v>135</v>
      </c>
      <c r="T10" s="1" t="s">
        <v>136</v>
      </c>
    </row>
    <row r="11" s="1" customFormat="1" spans="1:20">
      <c r="A11" s="3">
        <v>16268943276</v>
      </c>
      <c r="B11" s="1" t="s">
        <v>125</v>
      </c>
      <c r="C11" s="1" t="s">
        <v>173</v>
      </c>
      <c r="D11" s="1" t="s">
        <v>158</v>
      </c>
      <c r="E11" s="1" t="s">
        <v>73</v>
      </c>
      <c r="F11" s="1" t="s">
        <v>125</v>
      </c>
      <c r="G11" s="1" t="s">
        <v>126</v>
      </c>
      <c r="H11" s="1" t="s">
        <v>127</v>
      </c>
      <c r="I11" s="1" t="s">
        <v>159</v>
      </c>
      <c r="J11" s="1" t="s">
        <v>129</v>
      </c>
      <c r="K11" s="1" t="s">
        <v>159</v>
      </c>
      <c r="L11" s="1" t="s">
        <v>159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174</v>
      </c>
      <c r="R11" s="1" t="s">
        <v>134</v>
      </c>
      <c r="S11" s="1" t="s">
        <v>135</v>
      </c>
      <c r="T11" s="1" t="s">
        <v>136</v>
      </c>
    </row>
    <row r="12" s="1" customFormat="1" spans="1:20">
      <c r="A12" s="3">
        <v>16269200214</v>
      </c>
      <c r="B12" s="1" t="s">
        <v>125</v>
      </c>
      <c r="C12" s="1" t="s">
        <v>175</v>
      </c>
      <c r="D12" s="1" t="s">
        <v>176</v>
      </c>
      <c r="E12" s="1" t="s">
        <v>76</v>
      </c>
      <c r="F12" s="1" t="s">
        <v>125</v>
      </c>
      <c r="G12" s="1" t="s">
        <v>126</v>
      </c>
      <c r="H12" s="1" t="s">
        <v>127</v>
      </c>
      <c r="I12" s="1" t="s">
        <v>128</v>
      </c>
      <c r="J12" s="1" t="s">
        <v>129</v>
      </c>
      <c r="K12" s="1" t="s">
        <v>128</v>
      </c>
      <c r="L12" s="1" t="s">
        <v>128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177</v>
      </c>
      <c r="R12" s="1" t="s">
        <v>134</v>
      </c>
      <c r="S12" s="1" t="s">
        <v>135</v>
      </c>
      <c r="T12" s="1" t="s">
        <v>136</v>
      </c>
    </row>
    <row r="13" s="1" customFormat="1" spans="1:20">
      <c r="A13" s="3">
        <v>16269370481</v>
      </c>
      <c r="B13" s="1" t="s">
        <v>125</v>
      </c>
      <c r="C13" s="1" t="s">
        <v>178</v>
      </c>
      <c r="D13" s="1" t="s">
        <v>179</v>
      </c>
      <c r="E13" s="1" t="s">
        <v>78</v>
      </c>
      <c r="F13" s="1" t="s">
        <v>125</v>
      </c>
      <c r="G13" s="1" t="s">
        <v>126</v>
      </c>
      <c r="H13" s="1" t="s">
        <v>127</v>
      </c>
      <c r="I13" s="1" t="s">
        <v>180</v>
      </c>
      <c r="J13" s="1" t="s">
        <v>129</v>
      </c>
      <c r="K13" s="1" t="s">
        <v>180</v>
      </c>
      <c r="L13" s="1" t="s">
        <v>180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181</v>
      </c>
      <c r="R13" s="1" t="s">
        <v>134</v>
      </c>
      <c r="S13" s="1" t="s">
        <v>135</v>
      </c>
      <c r="T13" s="1" t="s">
        <v>136</v>
      </c>
    </row>
    <row r="14" s="1" customFormat="1" spans="1:20">
      <c r="A14" s="3">
        <v>16269485395</v>
      </c>
      <c r="B14" s="1" t="s">
        <v>125</v>
      </c>
      <c r="C14" s="1" t="s">
        <v>182</v>
      </c>
      <c r="D14" s="1" t="s">
        <v>183</v>
      </c>
      <c r="E14" s="1" t="s">
        <v>81</v>
      </c>
      <c r="F14" s="1" t="s">
        <v>125</v>
      </c>
      <c r="G14" s="1" t="s">
        <v>126</v>
      </c>
      <c r="H14" s="1" t="s">
        <v>127</v>
      </c>
      <c r="I14" s="1" t="s">
        <v>184</v>
      </c>
      <c r="J14" s="1" t="s">
        <v>129</v>
      </c>
      <c r="K14" s="1" t="s">
        <v>184</v>
      </c>
      <c r="L14" s="1" t="s">
        <v>184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185</v>
      </c>
      <c r="R14" s="1" t="s">
        <v>134</v>
      </c>
      <c r="S14" s="1" t="s">
        <v>135</v>
      </c>
      <c r="T14" s="1" t="s">
        <v>136</v>
      </c>
    </row>
    <row r="15" s="1" customFormat="1" spans="1:20">
      <c r="A15" s="3">
        <v>16270577215</v>
      </c>
      <c r="B15" s="1" t="s">
        <v>125</v>
      </c>
      <c r="C15" s="1" t="s">
        <v>186</v>
      </c>
      <c r="D15" s="1" t="s">
        <v>187</v>
      </c>
      <c r="E15" s="1" t="s">
        <v>87</v>
      </c>
      <c r="F15" s="1" t="s">
        <v>125</v>
      </c>
      <c r="G15" s="1" t="s">
        <v>126</v>
      </c>
      <c r="H15" s="1" t="s">
        <v>127</v>
      </c>
      <c r="I15" s="1" t="s">
        <v>188</v>
      </c>
      <c r="J15" s="1" t="s">
        <v>129</v>
      </c>
      <c r="K15" s="1" t="s">
        <v>188</v>
      </c>
      <c r="L15" s="1" t="s">
        <v>188</v>
      </c>
      <c r="M15" s="1" t="s">
        <v>130</v>
      </c>
      <c r="N15" s="1" t="s">
        <v>130</v>
      </c>
      <c r="O15" s="1" t="s">
        <v>131</v>
      </c>
      <c r="P15" s="1" t="s">
        <v>132</v>
      </c>
      <c r="Q15" s="1" t="s">
        <v>189</v>
      </c>
      <c r="R15" s="1" t="s">
        <v>134</v>
      </c>
      <c r="S15" s="1" t="s">
        <v>135</v>
      </c>
      <c r="T15" s="1" t="s">
        <v>136</v>
      </c>
    </row>
    <row r="16" s="1" customFormat="1" spans="1:20">
      <c r="A16" s="3">
        <v>16270814188</v>
      </c>
      <c r="B16" s="1" t="s">
        <v>125</v>
      </c>
      <c r="C16" s="1" t="s">
        <v>190</v>
      </c>
      <c r="D16" s="1" t="s">
        <v>191</v>
      </c>
      <c r="E16" s="1" t="s">
        <v>91</v>
      </c>
      <c r="F16" s="1" t="s">
        <v>125</v>
      </c>
      <c r="G16" s="1" t="s">
        <v>126</v>
      </c>
      <c r="H16" s="1" t="s">
        <v>127</v>
      </c>
      <c r="I16" s="1" t="s">
        <v>192</v>
      </c>
      <c r="J16" s="1" t="s">
        <v>129</v>
      </c>
      <c r="K16" s="1" t="s">
        <v>192</v>
      </c>
      <c r="L16" s="1" t="s">
        <v>192</v>
      </c>
      <c r="M16" s="1" t="s">
        <v>130</v>
      </c>
      <c r="N16" s="1" t="s">
        <v>130</v>
      </c>
      <c r="O16" s="1" t="s">
        <v>131</v>
      </c>
      <c r="P16" s="1" t="s">
        <v>132</v>
      </c>
      <c r="Q16" s="1" t="s">
        <v>193</v>
      </c>
      <c r="R16" s="1" t="s">
        <v>134</v>
      </c>
      <c r="S16" s="1" t="s">
        <v>135</v>
      </c>
      <c r="T16" s="1" t="s">
        <v>136</v>
      </c>
    </row>
    <row r="17" s="1" customFormat="1" spans="1:20">
      <c r="A17" s="3">
        <v>16271124615</v>
      </c>
      <c r="B17" s="1" t="s">
        <v>125</v>
      </c>
      <c r="C17" s="1" t="s">
        <v>194</v>
      </c>
      <c r="D17" s="1" t="s">
        <v>195</v>
      </c>
      <c r="E17" s="1" t="s">
        <v>94</v>
      </c>
      <c r="F17" s="1" t="s">
        <v>125</v>
      </c>
      <c r="G17" s="1" t="s">
        <v>126</v>
      </c>
      <c r="H17" s="1" t="s">
        <v>127</v>
      </c>
      <c r="I17" s="1" t="s">
        <v>196</v>
      </c>
      <c r="J17" s="1" t="s">
        <v>129</v>
      </c>
      <c r="K17" s="1" t="s">
        <v>196</v>
      </c>
      <c r="L17" s="1" t="s">
        <v>196</v>
      </c>
      <c r="M17" s="1" t="s">
        <v>130</v>
      </c>
      <c r="N17" s="1" t="s">
        <v>130</v>
      </c>
      <c r="O17" s="1" t="s">
        <v>131</v>
      </c>
      <c r="P17" s="1" t="s">
        <v>132</v>
      </c>
      <c r="Q17" s="1" t="s">
        <v>197</v>
      </c>
      <c r="R17" s="1" t="s">
        <v>134</v>
      </c>
      <c r="S17" s="1" t="s">
        <v>135</v>
      </c>
      <c r="T17" s="1" t="s">
        <v>136</v>
      </c>
    </row>
    <row r="18" s="1" customFormat="1" spans="1:20">
      <c r="A18" s="3">
        <v>16271298497</v>
      </c>
      <c r="B18" s="1" t="s">
        <v>125</v>
      </c>
      <c r="C18" s="1" t="s">
        <v>198</v>
      </c>
      <c r="D18" s="1" t="s">
        <v>199</v>
      </c>
      <c r="E18" s="1" t="s">
        <v>98</v>
      </c>
      <c r="F18" s="1" t="s">
        <v>125</v>
      </c>
      <c r="G18" s="1" t="s">
        <v>126</v>
      </c>
      <c r="H18" s="1" t="s">
        <v>127</v>
      </c>
      <c r="I18" s="1" t="s">
        <v>200</v>
      </c>
      <c r="J18" s="1" t="s">
        <v>129</v>
      </c>
      <c r="K18" s="1" t="s">
        <v>200</v>
      </c>
      <c r="L18" s="1" t="s">
        <v>200</v>
      </c>
      <c r="M18" s="1" t="s">
        <v>130</v>
      </c>
      <c r="N18" s="1" t="s">
        <v>130</v>
      </c>
      <c r="O18" s="1" t="s">
        <v>131</v>
      </c>
      <c r="P18" s="1" t="s">
        <v>132</v>
      </c>
      <c r="Q18" s="1" t="s">
        <v>201</v>
      </c>
      <c r="R18" s="1" t="s">
        <v>134</v>
      </c>
      <c r="S18" s="1" t="s">
        <v>135</v>
      </c>
      <c r="T18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2021-09-28T02:05:16Z</dcterms:created>
  <dcterms:modified xsi:type="dcterms:W3CDTF">2021-09-28T02:10:13Z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CB599E3433D74EE7A25910E243E4C68B</vt:lpwstr>
  </property>
  <property fmtid="{D5CDD505-2E9C-101B-9397-08002B2CF9AE}" pid="3" name="KSOProductBuildVer">
    <vt:lpwstr>2052-11.1.0.10938</vt:lpwstr>
  </property>
</Properties>
</file>